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himeji03\Downloads\"/>
    </mc:Choice>
  </mc:AlternateContent>
  <xr:revisionPtr revIDLastSave="0" documentId="13_ncr:1_{260A4856-F2DC-4C13-B50B-9FAB3C320AF7}" xr6:coauthVersionLast="47" xr6:coauthVersionMax="47" xr10:uidLastSave="{00000000-0000-0000-0000-000000000000}"/>
  <bookViews>
    <workbookView xWindow="-108" yWindow="-108" windowWidth="23256" windowHeight="13896" xr2:uid="{00000000-000D-0000-FFFF-FFFF00000000}"/>
  </bookViews>
  <sheets>
    <sheet name="ClubNet取込み用【編集不可】" sheetId="1" r:id="rId1"/>
    <sheet name="ボタン【①②③の入力完了後に押す】 " sheetId="2" r:id="rId2"/>
    <sheet name="①ひな形" sheetId="3" r:id="rId3"/>
    <sheet name="②PDF" sheetId="4" r:id="rId4"/>
    <sheet name="③定員数【⚠️会員数・体験者数のみ入力⚠️】" sheetId="5" r:id="rId5"/>
    <sheet name="④POS" sheetId="6" r:id="rId6"/>
    <sheet name="【⚠️❌編集禁止】部門コード" sheetId="7" r:id="rId7"/>
    <sheet name="③POS（修正中）" sheetId="8" state="hidden" r:id="rId8"/>
    <sheet name="③例　POS【2024年8月】" sheetId="9" state="hidden" r:id="rId9"/>
    <sheet name="貼り付け用" sheetId="10" state="hidden" r:id="rId10"/>
    <sheet name="①例　ひな形【2024年8月　札幌店】" sheetId="11" state="hidden" r:id="rId11"/>
    <sheet name="②例　PDF【2024年8月　札幌店】" sheetId="12" state="hidden" r:id="rId12"/>
    <sheet name="③POS入力用" sheetId="13" state="hidden" r:id="rId13"/>
    <sheet name="11札幌駅前店" sheetId="14" state="hidden" r:id="rId14"/>
    <sheet name="CKリスト" sheetId="15" r:id="rId15"/>
  </sheets>
  <definedNames>
    <definedName name="店舗名一覧">#REF!</definedName>
    <definedName name="名前付けされた範囲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4" l="1"/>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P37" i="14"/>
  <c r="L37" i="14"/>
  <c r="I37" i="14"/>
  <c r="F37" i="14"/>
  <c r="P36" i="14"/>
  <c r="L36" i="14"/>
  <c r="I36" i="14"/>
  <c r="F36" i="14"/>
  <c r="P35" i="14"/>
  <c r="L35" i="14"/>
  <c r="I35" i="14"/>
  <c r="F35" i="14"/>
  <c r="P34" i="14"/>
  <c r="L34" i="14"/>
  <c r="I34" i="14"/>
  <c r="F34" i="14"/>
  <c r="P33" i="14"/>
  <c r="L33" i="14"/>
  <c r="I33" i="14"/>
  <c r="F33" i="14"/>
  <c r="P32" i="14"/>
  <c r="L32" i="14"/>
  <c r="I32" i="14"/>
  <c r="F32" i="14"/>
  <c r="C195" i="12"/>
  <c r="B195" i="12"/>
  <c r="C193" i="12"/>
  <c r="B193" i="12"/>
  <c r="C191" i="12"/>
  <c r="B191" i="12"/>
  <c r="C189" i="12"/>
  <c r="B189" i="12"/>
  <c r="C187" i="12"/>
  <c r="B187" i="12"/>
  <c r="C185" i="12"/>
  <c r="B185" i="12"/>
  <c r="C183" i="12"/>
  <c r="B183" i="12"/>
  <c r="C181" i="12"/>
  <c r="B181" i="12"/>
  <c r="C179" i="12"/>
  <c r="B179" i="12"/>
  <c r="C177" i="12"/>
  <c r="B177" i="12"/>
  <c r="C175" i="12"/>
  <c r="B175" i="12"/>
  <c r="C173" i="12"/>
  <c r="B173" i="12"/>
  <c r="C171" i="12"/>
  <c r="B171" i="12"/>
  <c r="C169" i="12"/>
  <c r="B169" i="12"/>
  <c r="C167" i="12"/>
  <c r="B167" i="12"/>
  <c r="C165" i="12"/>
  <c r="B165" i="12"/>
  <c r="C163" i="12"/>
  <c r="B163" i="12"/>
  <c r="C161" i="12"/>
  <c r="B161" i="12"/>
  <c r="H156" i="12"/>
  <c r="G156" i="12"/>
  <c r="F156" i="12"/>
  <c r="E156" i="12"/>
  <c r="D156" i="12"/>
  <c r="C156" i="12"/>
  <c r="B156" i="12"/>
  <c r="H154" i="12"/>
  <c r="G154" i="12"/>
  <c r="F154" i="12"/>
  <c r="E154" i="12"/>
  <c r="D154" i="12"/>
  <c r="C154" i="12"/>
  <c r="B154" i="12"/>
  <c r="H152" i="12"/>
  <c r="G152" i="12"/>
  <c r="F152" i="12"/>
  <c r="E152" i="12"/>
  <c r="D152" i="12"/>
  <c r="C152" i="12"/>
  <c r="B152" i="12"/>
  <c r="H150" i="12"/>
  <c r="G150" i="12"/>
  <c r="F150" i="12"/>
  <c r="E150" i="12"/>
  <c r="D150" i="12"/>
  <c r="C150" i="12"/>
  <c r="B150" i="12"/>
  <c r="H148" i="12"/>
  <c r="G148" i="12"/>
  <c r="F148" i="12"/>
  <c r="E148" i="12"/>
  <c r="D148" i="12"/>
  <c r="C148" i="12"/>
  <c r="B148" i="12"/>
  <c r="H146" i="12"/>
  <c r="G146" i="12"/>
  <c r="F146" i="12"/>
  <c r="E146" i="12"/>
  <c r="D146" i="12"/>
  <c r="C146" i="12"/>
  <c r="B146" i="12"/>
  <c r="H144" i="12"/>
  <c r="G144" i="12"/>
  <c r="F144" i="12"/>
  <c r="E144" i="12"/>
  <c r="D144" i="12"/>
  <c r="C144" i="12"/>
  <c r="B144" i="12"/>
  <c r="H142" i="12"/>
  <c r="G142" i="12"/>
  <c r="F142" i="12"/>
  <c r="E142" i="12"/>
  <c r="D142" i="12"/>
  <c r="C142" i="12"/>
  <c r="B142" i="12"/>
  <c r="H140" i="12"/>
  <c r="G140" i="12"/>
  <c r="F140" i="12"/>
  <c r="E140" i="12"/>
  <c r="D140" i="12"/>
  <c r="C140" i="12"/>
  <c r="B140" i="12"/>
  <c r="H138" i="12"/>
  <c r="G138" i="12"/>
  <c r="F138" i="12"/>
  <c r="E138" i="12"/>
  <c r="D138" i="12"/>
  <c r="C138" i="12"/>
  <c r="B138" i="12"/>
  <c r="H136" i="12"/>
  <c r="G136" i="12"/>
  <c r="F136" i="12"/>
  <c r="E136" i="12"/>
  <c r="D136" i="12"/>
  <c r="C136" i="12"/>
  <c r="B136" i="12"/>
  <c r="H134" i="12"/>
  <c r="G134" i="12"/>
  <c r="F134" i="12"/>
  <c r="E134" i="12"/>
  <c r="D134" i="12"/>
  <c r="C134" i="12"/>
  <c r="B134" i="12"/>
  <c r="H132" i="12"/>
  <c r="G132" i="12"/>
  <c r="F132" i="12"/>
  <c r="E132" i="12"/>
  <c r="D132" i="12"/>
  <c r="C132" i="12"/>
  <c r="B132" i="12"/>
  <c r="H130" i="12"/>
  <c r="G130" i="12"/>
  <c r="F130" i="12"/>
  <c r="E130" i="12"/>
  <c r="D130" i="12"/>
  <c r="C130" i="12"/>
  <c r="B130" i="12"/>
  <c r="H128" i="12"/>
  <c r="G128" i="12"/>
  <c r="F128" i="12"/>
  <c r="E128" i="12"/>
  <c r="D128" i="12"/>
  <c r="C128" i="12"/>
  <c r="B128" i="12"/>
  <c r="H126" i="12"/>
  <c r="G126" i="12"/>
  <c r="F126" i="12"/>
  <c r="E126" i="12"/>
  <c r="D126" i="12"/>
  <c r="C126" i="12"/>
  <c r="B126" i="12"/>
  <c r="H124" i="12"/>
  <c r="G124" i="12"/>
  <c r="F124" i="12"/>
  <c r="E124" i="12"/>
  <c r="D124" i="12"/>
  <c r="C124" i="12"/>
  <c r="B124" i="12"/>
  <c r="H122" i="12"/>
  <c r="G122" i="12"/>
  <c r="F122" i="12"/>
  <c r="E122" i="12"/>
  <c r="D122" i="12"/>
  <c r="C122" i="12"/>
  <c r="B122" i="12"/>
  <c r="H117" i="12"/>
  <c r="G117" i="12"/>
  <c r="F117" i="12"/>
  <c r="E117" i="12"/>
  <c r="D117" i="12"/>
  <c r="C117" i="12"/>
  <c r="B117" i="12"/>
  <c r="H115" i="12"/>
  <c r="G115" i="12"/>
  <c r="F115" i="12"/>
  <c r="E115" i="12"/>
  <c r="D115" i="12"/>
  <c r="C115" i="12"/>
  <c r="B115" i="12"/>
  <c r="H113" i="12"/>
  <c r="G113" i="12"/>
  <c r="F113" i="12"/>
  <c r="E113" i="12"/>
  <c r="D113" i="12"/>
  <c r="C113" i="12"/>
  <c r="B113" i="12"/>
  <c r="H111" i="12"/>
  <c r="G111" i="12"/>
  <c r="F111" i="12"/>
  <c r="E111" i="12"/>
  <c r="D111" i="12"/>
  <c r="C111" i="12"/>
  <c r="B111" i="12"/>
  <c r="H109" i="12"/>
  <c r="G109" i="12"/>
  <c r="F109" i="12"/>
  <c r="E109" i="12"/>
  <c r="D109" i="12"/>
  <c r="C109" i="12"/>
  <c r="B109" i="12"/>
  <c r="H107" i="12"/>
  <c r="G107" i="12"/>
  <c r="F107" i="12"/>
  <c r="E107" i="12"/>
  <c r="D107" i="12"/>
  <c r="C107" i="12"/>
  <c r="B107" i="12"/>
  <c r="H105" i="12"/>
  <c r="G105" i="12"/>
  <c r="F105" i="12"/>
  <c r="E105" i="12"/>
  <c r="D105" i="12"/>
  <c r="C105" i="12"/>
  <c r="B105" i="12"/>
  <c r="H103" i="12"/>
  <c r="G103" i="12"/>
  <c r="F103" i="12"/>
  <c r="E103" i="12"/>
  <c r="D103" i="12"/>
  <c r="C103" i="12"/>
  <c r="B103" i="12"/>
  <c r="H101" i="12"/>
  <c r="G101" i="12"/>
  <c r="F101" i="12"/>
  <c r="E101" i="12"/>
  <c r="D101" i="12"/>
  <c r="C101" i="12"/>
  <c r="B101" i="12"/>
  <c r="H99" i="12"/>
  <c r="G99" i="12"/>
  <c r="F99" i="12"/>
  <c r="E99" i="12"/>
  <c r="D99" i="12"/>
  <c r="C99" i="12"/>
  <c r="B99" i="12"/>
  <c r="H97" i="12"/>
  <c r="G97" i="12"/>
  <c r="F97" i="12"/>
  <c r="E97" i="12"/>
  <c r="D97" i="12"/>
  <c r="C97" i="12"/>
  <c r="B97" i="12"/>
  <c r="H95" i="12"/>
  <c r="G95" i="12"/>
  <c r="F95" i="12"/>
  <c r="E95" i="12"/>
  <c r="D95" i="12"/>
  <c r="C95" i="12"/>
  <c r="B95" i="12"/>
  <c r="H93" i="12"/>
  <c r="G93" i="12"/>
  <c r="F93" i="12"/>
  <c r="E93" i="12"/>
  <c r="D93" i="12"/>
  <c r="C93" i="12"/>
  <c r="B93" i="12"/>
  <c r="H91" i="12"/>
  <c r="G91" i="12"/>
  <c r="F91" i="12"/>
  <c r="E91" i="12"/>
  <c r="D91" i="12"/>
  <c r="C91" i="12"/>
  <c r="B91" i="12"/>
  <c r="H89" i="12"/>
  <c r="G89" i="12"/>
  <c r="F89" i="12"/>
  <c r="E89" i="12"/>
  <c r="D89" i="12"/>
  <c r="C89" i="12"/>
  <c r="B89" i="12"/>
  <c r="H87" i="12"/>
  <c r="G87" i="12"/>
  <c r="F87" i="12"/>
  <c r="E87" i="12"/>
  <c r="D87" i="12"/>
  <c r="C87" i="12"/>
  <c r="B87" i="12"/>
  <c r="H85" i="12"/>
  <c r="G85" i="12"/>
  <c r="F85" i="12"/>
  <c r="E85" i="12"/>
  <c r="D85" i="12"/>
  <c r="C85" i="12"/>
  <c r="B85" i="12"/>
  <c r="H83" i="12"/>
  <c r="G83" i="12"/>
  <c r="F83" i="12"/>
  <c r="E83" i="12"/>
  <c r="D83" i="12"/>
  <c r="C83" i="12"/>
  <c r="B83" i="12"/>
  <c r="B78" i="12"/>
  <c r="H76" i="12"/>
  <c r="G76" i="12"/>
  <c r="F76" i="12"/>
  <c r="E76" i="12"/>
  <c r="D76" i="12"/>
  <c r="C76" i="12"/>
  <c r="B76" i="12"/>
  <c r="B74" i="12"/>
  <c r="H72" i="12"/>
  <c r="G72" i="12"/>
  <c r="F72" i="12"/>
  <c r="E72" i="12"/>
  <c r="D72" i="12"/>
  <c r="C72" i="12"/>
  <c r="B72" i="12"/>
  <c r="H70" i="12"/>
  <c r="G70" i="12"/>
  <c r="F70" i="12"/>
  <c r="E70" i="12"/>
  <c r="D70" i="12"/>
  <c r="C70" i="12"/>
  <c r="B70" i="12"/>
  <c r="H68" i="12"/>
  <c r="G68" i="12"/>
  <c r="F68" i="12"/>
  <c r="E68" i="12"/>
  <c r="D68" i="12"/>
  <c r="C68" i="12"/>
  <c r="B68" i="12"/>
  <c r="H66" i="12"/>
  <c r="G66" i="12"/>
  <c r="F66" i="12"/>
  <c r="E66" i="12"/>
  <c r="D66" i="12"/>
  <c r="C66" i="12"/>
  <c r="B66" i="12"/>
  <c r="H64" i="12"/>
  <c r="G64" i="12"/>
  <c r="F64" i="12"/>
  <c r="E64" i="12"/>
  <c r="D64" i="12"/>
  <c r="C64" i="12"/>
  <c r="B64" i="12"/>
  <c r="H62" i="12"/>
  <c r="G62" i="12"/>
  <c r="F62" i="12"/>
  <c r="E62" i="12"/>
  <c r="D62" i="12"/>
  <c r="C62" i="12"/>
  <c r="B62" i="12"/>
  <c r="H60" i="12"/>
  <c r="G60" i="12"/>
  <c r="F60" i="12"/>
  <c r="E60" i="12"/>
  <c r="D60" i="12"/>
  <c r="C60" i="12"/>
  <c r="B60" i="12"/>
  <c r="H58" i="12"/>
  <c r="G58" i="12"/>
  <c r="F58" i="12"/>
  <c r="E58" i="12"/>
  <c r="D58" i="12"/>
  <c r="C58" i="12"/>
  <c r="B58" i="12"/>
  <c r="H56" i="12"/>
  <c r="G56" i="12"/>
  <c r="F56" i="12"/>
  <c r="E56" i="12"/>
  <c r="D56" i="12"/>
  <c r="C56" i="12"/>
  <c r="B56" i="12"/>
  <c r="H54" i="12"/>
  <c r="G54" i="12"/>
  <c r="F54" i="12"/>
  <c r="E54" i="12"/>
  <c r="D54" i="12"/>
  <c r="C54" i="12"/>
  <c r="B54" i="12"/>
  <c r="H52" i="12"/>
  <c r="G52" i="12"/>
  <c r="F52" i="12"/>
  <c r="E52" i="12"/>
  <c r="D52" i="12"/>
  <c r="C52" i="12"/>
  <c r="B52" i="12"/>
  <c r="H50" i="12"/>
  <c r="G50" i="12"/>
  <c r="F50" i="12"/>
  <c r="E50" i="12"/>
  <c r="D50" i="12"/>
  <c r="C50" i="12"/>
  <c r="B50" i="12"/>
  <c r="H48" i="12"/>
  <c r="G48" i="12"/>
  <c r="F48" i="12"/>
  <c r="E48" i="12"/>
  <c r="D48" i="12"/>
  <c r="C48" i="12"/>
  <c r="B48" i="12"/>
  <c r="C46" i="12"/>
  <c r="B46" i="12"/>
  <c r="H44" i="12"/>
  <c r="G44" i="12"/>
  <c r="F44" i="12"/>
  <c r="E44" i="12"/>
  <c r="D44" i="12"/>
  <c r="C44" i="12"/>
  <c r="B44" i="12"/>
  <c r="H39" i="12"/>
  <c r="G39" i="12"/>
  <c r="F39" i="12"/>
  <c r="E39" i="12"/>
  <c r="D39" i="12"/>
  <c r="C39" i="12"/>
  <c r="H37" i="12"/>
  <c r="G37" i="12"/>
  <c r="F37" i="12"/>
  <c r="E37" i="12"/>
  <c r="D37" i="12"/>
  <c r="C37" i="12"/>
  <c r="H35" i="12"/>
  <c r="G35" i="12"/>
  <c r="F35" i="12"/>
  <c r="E35" i="12"/>
  <c r="D35" i="12"/>
  <c r="C35" i="12"/>
  <c r="B35" i="12"/>
  <c r="H33" i="12"/>
  <c r="G33" i="12"/>
  <c r="F33" i="12"/>
  <c r="E33" i="12"/>
  <c r="D33" i="12"/>
  <c r="C33" i="12"/>
  <c r="B33" i="12"/>
  <c r="H31" i="12"/>
  <c r="G31" i="12"/>
  <c r="F31" i="12"/>
  <c r="E31" i="12"/>
  <c r="D31" i="12"/>
  <c r="C31" i="12"/>
  <c r="B31" i="12"/>
  <c r="H29" i="12"/>
  <c r="G29" i="12"/>
  <c r="F29" i="12"/>
  <c r="E29" i="12"/>
  <c r="D29" i="12"/>
  <c r="C29" i="12"/>
  <c r="B29" i="12"/>
  <c r="H27" i="12"/>
  <c r="G27" i="12"/>
  <c r="F27" i="12"/>
  <c r="E27" i="12"/>
  <c r="D27" i="12"/>
  <c r="C27" i="12"/>
  <c r="B27" i="12"/>
  <c r="H25" i="12"/>
  <c r="G25" i="12"/>
  <c r="F25" i="12"/>
  <c r="E25" i="12"/>
  <c r="D25" i="12"/>
  <c r="B25" i="12"/>
  <c r="H23" i="12"/>
  <c r="G23" i="12"/>
  <c r="F23" i="12"/>
  <c r="E23" i="12"/>
  <c r="D23" i="12"/>
  <c r="C23" i="12"/>
  <c r="B23" i="12"/>
  <c r="H21" i="12"/>
  <c r="G21" i="12"/>
  <c r="F21" i="12"/>
  <c r="E21" i="12"/>
  <c r="D21" i="12"/>
  <c r="B21" i="12"/>
  <c r="H19" i="12"/>
  <c r="G19" i="12"/>
  <c r="F19" i="12"/>
  <c r="E19" i="12"/>
  <c r="D19" i="12"/>
  <c r="C19" i="12"/>
  <c r="B19" i="12"/>
  <c r="H17" i="12"/>
  <c r="G17" i="12"/>
  <c r="F17" i="12"/>
  <c r="E17" i="12"/>
  <c r="D17" i="12"/>
  <c r="B17" i="12"/>
  <c r="H15" i="12"/>
  <c r="G15" i="12"/>
  <c r="F15" i="12"/>
  <c r="E15" i="12"/>
  <c r="D15" i="12"/>
  <c r="C15" i="12"/>
  <c r="B15" i="12"/>
  <c r="H13" i="12"/>
  <c r="G13" i="12"/>
  <c r="F13" i="12"/>
  <c r="E13" i="12"/>
  <c r="D13" i="12"/>
  <c r="C13" i="12"/>
  <c r="B13" i="12"/>
  <c r="H11" i="12"/>
  <c r="G11" i="12"/>
  <c r="F11" i="12"/>
  <c r="E11" i="12"/>
  <c r="D11" i="12"/>
  <c r="C11" i="12"/>
  <c r="B11" i="12"/>
  <c r="H9" i="12"/>
  <c r="G9" i="12"/>
  <c r="F9" i="12"/>
  <c r="E9" i="12"/>
  <c r="D9" i="12"/>
  <c r="C9" i="12"/>
  <c r="B9" i="12"/>
  <c r="H7" i="12"/>
  <c r="G7" i="12"/>
  <c r="F7" i="12"/>
  <c r="E7" i="12"/>
  <c r="D7" i="12"/>
  <c r="C7" i="12"/>
  <c r="B7" i="12"/>
  <c r="H5" i="12"/>
  <c r="G5" i="12"/>
  <c r="F5" i="12"/>
  <c r="E5" i="12"/>
  <c r="D5" i="12"/>
  <c r="C5" i="12"/>
  <c r="B5" i="12"/>
  <c r="H63" i="11"/>
  <c r="H62" i="11"/>
  <c r="K61" i="11"/>
  <c r="H61" i="11"/>
  <c r="K60" i="11"/>
  <c r="H60" i="11"/>
  <c r="K59" i="11"/>
  <c r="H59" i="11"/>
  <c r="K58" i="11"/>
  <c r="H58" i="11"/>
  <c r="K57" i="11"/>
  <c r="H57" i="11"/>
  <c r="K56" i="11"/>
  <c r="H56" i="11"/>
  <c r="K55" i="11"/>
  <c r="H55" i="11"/>
  <c r="K54" i="11"/>
  <c r="H54" i="11"/>
  <c r="K53" i="11"/>
  <c r="H53" i="11"/>
  <c r="K52" i="11"/>
  <c r="H52" i="11"/>
  <c r="K51" i="11"/>
  <c r="H51" i="11"/>
  <c r="K50" i="11"/>
  <c r="H50" i="11"/>
  <c r="K49" i="11"/>
  <c r="H49" i="11"/>
  <c r="K48" i="11"/>
  <c r="H48" i="11"/>
  <c r="N47" i="11"/>
  <c r="K47" i="11"/>
  <c r="H47" i="11"/>
  <c r="N46" i="11"/>
  <c r="K46" i="11"/>
  <c r="H46" i="11"/>
  <c r="N45" i="11"/>
  <c r="K45" i="11"/>
  <c r="H45" i="11"/>
  <c r="N44" i="11"/>
  <c r="K44" i="11"/>
  <c r="H44" i="11"/>
  <c r="N43" i="11"/>
  <c r="K43" i="11"/>
  <c r="H43" i="11"/>
  <c r="N42" i="11"/>
  <c r="K42" i="11"/>
  <c r="H42" i="11"/>
  <c r="BL21" i="10"/>
  <c r="BJ21" i="10"/>
  <c r="BI21" i="10"/>
  <c r="BH21" i="10"/>
  <c r="BG21" i="10"/>
  <c r="BE21" i="10"/>
  <c r="BD21" i="10"/>
  <c r="AX21" i="10"/>
  <c r="AV21" i="10"/>
  <c r="AU21" i="10"/>
  <c r="AS21" i="10"/>
  <c r="AR21" i="10"/>
  <c r="AO21" i="10"/>
  <c r="AN21" i="10"/>
  <c r="AK21" i="10"/>
  <c r="AJ21" i="10"/>
  <c r="AG21" i="10"/>
  <c r="AF21" i="10"/>
  <c r="AC21" i="10"/>
  <c r="AB21" i="10"/>
  <c r="Z21" i="10"/>
  <c r="W21" i="10"/>
  <c r="V21" i="10"/>
  <c r="U21" i="10"/>
  <c r="T21" i="10"/>
  <c r="R21" i="10"/>
  <c r="P21" i="10"/>
  <c r="O21" i="10"/>
  <c r="M21" i="10"/>
  <c r="J21" i="10"/>
  <c r="H21" i="10"/>
  <c r="D21" i="10"/>
  <c r="BL20" i="10"/>
  <c r="BK20" i="10"/>
  <c r="BK21" i="10" s="1"/>
  <c r="BJ20" i="10"/>
  <c r="BI20" i="10"/>
  <c r="BH20" i="10"/>
  <c r="BG20" i="10"/>
  <c r="BF20" i="10"/>
  <c r="BF21" i="10" s="1"/>
  <c r="BE20" i="10"/>
  <c r="BD20" i="10"/>
  <c r="BC20" i="10"/>
  <c r="BC21" i="10" s="1"/>
  <c r="BB20" i="10"/>
  <c r="BB21" i="10" s="1"/>
  <c r="BA20" i="10"/>
  <c r="BA21" i="10" s="1"/>
  <c r="AZ20" i="10"/>
  <c r="AZ21" i="10" s="1"/>
  <c r="AY20" i="10"/>
  <c r="AY21" i="10" s="1"/>
  <c r="AX20" i="10"/>
  <c r="AW20" i="10"/>
  <c r="AW21" i="10" s="1"/>
  <c r="AV20" i="10"/>
  <c r="AU20" i="10"/>
  <c r="AT20" i="10"/>
  <c r="AT21" i="10" s="1"/>
  <c r="AS20" i="10"/>
  <c r="AR20" i="10"/>
  <c r="AQ20" i="10"/>
  <c r="AQ21" i="10" s="1"/>
  <c r="AP20" i="10"/>
  <c r="AP21" i="10" s="1"/>
  <c r="AO20" i="10"/>
  <c r="AN20" i="10"/>
  <c r="AM20" i="10"/>
  <c r="AM21" i="10" s="1"/>
  <c r="AL20" i="10"/>
  <c r="AL21" i="10" s="1"/>
  <c r="AK20" i="10"/>
  <c r="AJ20" i="10"/>
  <c r="AI20" i="10"/>
  <c r="AI21" i="10" s="1"/>
  <c r="AH20" i="10"/>
  <c r="AH21" i="10" s="1"/>
  <c r="AG20" i="10"/>
  <c r="AF20" i="10"/>
  <c r="AE20" i="10"/>
  <c r="AE21" i="10" s="1"/>
  <c r="AD20" i="10"/>
  <c r="AD21" i="10" s="1"/>
  <c r="AC20" i="10"/>
  <c r="AB20" i="10"/>
  <c r="AA20" i="10"/>
  <c r="AA21" i="10" s="1"/>
  <c r="Z20" i="10"/>
  <c r="Y20" i="10"/>
  <c r="Y21" i="10" s="1"/>
  <c r="X20" i="10"/>
  <c r="X21" i="10" s="1"/>
  <c r="W20" i="10"/>
  <c r="V20" i="10"/>
  <c r="U20" i="10"/>
  <c r="T20" i="10"/>
  <c r="S20" i="10"/>
  <c r="S21" i="10" s="1"/>
  <c r="Q20" i="10"/>
  <c r="Q21" i="10" s="1"/>
  <c r="P20" i="10"/>
  <c r="O20" i="10"/>
  <c r="N20" i="10"/>
  <c r="N21" i="10" s="1"/>
  <c r="M20" i="10"/>
  <c r="L20" i="10"/>
  <c r="L21" i="10" s="1"/>
  <c r="K20" i="10"/>
  <c r="K21" i="10" s="1"/>
  <c r="J20" i="10"/>
  <c r="I20" i="10"/>
  <c r="I21" i="10" s="1"/>
  <c r="H20" i="10"/>
  <c r="G20" i="10"/>
  <c r="G21" i="10" s="1"/>
  <c r="F20" i="10"/>
  <c r="F21" i="10" s="1"/>
  <c r="E20" i="10"/>
  <c r="E21" i="10" s="1"/>
  <c r="D20" i="10"/>
  <c r="C20" i="10"/>
  <c r="C21" i="10" s="1"/>
  <c r="BL19" i="10"/>
  <c r="BH19" i="10"/>
  <c r="BG19" i="10"/>
  <c r="BB19" i="10"/>
  <c r="BA19" i="10"/>
  <c r="AZ19" i="10"/>
  <c r="AW19" i="10"/>
  <c r="AV19" i="10"/>
  <c r="AU19" i="10"/>
  <c r="AQ19" i="10"/>
  <c r="AP19" i="10"/>
  <c r="AN19" i="10"/>
  <c r="AM19" i="10"/>
  <c r="AK19" i="10"/>
  <c r="AJ19" i="10"/>
  <c r="AI19" i="10"/>
  <c r="AC19" i="10"/>
  <c r="AB19" i="10"/>
  <c r="Y19" i="10"/>
  <c r="X19" i="10"/>
  <c r="W19" i="10"/>
  <c r="T19" i="10"/>
  <c r="R19" i="10"/>
  <c r="O19" i="10"/>
  <c r="L19" i="10"/>
  <c r="K19" i="10"/>
  <c r="F19" i="10"/>
  <c r="D19" i="10"/>
  <c r="BL18" i="10"/>
  <c r="BK18" i="10"/>
  <c r="BK19" i="10" s="1"/>
  <c r="BJ18" i="10"/>
  <c r="BJ19" i="10" s="1"/>
  <c r="BI18" i="10"/>
  <c r="BI19" i="10" s="1"/>
  <c r="BH18" i="10"/>
  <c r="BG18" i="10"/>
  <c r="BF18" i="10"/>
  <c r="BF19" i="10" s="1"/>
  <c r="BE18" i="10"/>
  <c r="BE19" i="10" s="1"/>
  <c r="BD18" i="10"/>
  <c r="BD19" i="10" s="1"/>
  <c r="BC18" i="10"/>
  <c r="BC19" i="10" s="1"/>
  <c r="BB18" i="10"/>
  <c r="BA18" i="10"/>
  <c r="AZ18" i="10"/>
  <c r="AY18" i="10"/>
  <c r="AY19" i="10" s="1"/>
  <c r="AX18" i="10"/>
  <c r="AX19" i="10" s="1"/>
  <c r="AW18" i="10"/>
  <c r="AV18" i="10"/>
  <c r="AU18" i="10"/>
  <c r="AT18" i="10"/>
  <c r="AT19" i="10" s="1"/>
  <c r="AS18" i="10"/>
  <c r="AS19" i="10" s="1"/>
  <c r="AR18" i="10"/>
  <c r="AR19" i="10" s="1"/>
  <c r="AQ18" i="10"/>
  <c r="AP18" i="10"/>
  <c r="AO18" i="10"/>
  <c r="AO19" i="10" s="1"/>
  <c r="AN18" i="10"/>
  <c r="AM18" i="10"/>
  <c r="AL18" i="10"/>
  <c r="AL19" i="10" s="1"/>
  <c r="AK18" i="10"/>
  <c r="AJ18" i="10"/>
  <c r="AI18" i="10"/>
  <c r="AH18" i="10"/>
  <c r="AH19" i="10" s="1"/>
  <c r="AG18" i="10"/>
  <c r="AG19" i="10" s="1"/>
  <c r="AF18" i="10"/>
  <c r="AF19" i="10" s="1"/>
  <c r="AE18" i="10"/>
  <c r="AE19" i="10" s="1"/>
  <c r="AD18" i="10"/>
  <c r="AD19" i="10" s="1"/>
  <c r="AC18" i="10"/>
  <c r="AB18" i="10"/>
  <c r="AA18" i="10"/>
  <c r="AA19" i="10" s="1"/>
  <c r="Z18" i="10"/>
  <c r="Z19" i="10" s="1"/>
  <c r="Y18" i="10"/>
  <c r="X18" i="10"/>
  <c r="W18" i="10"/>
  <c r="V18" i="10"/>
  <c r="V19" i="10" s="1"/>
  <c r="U18" i="10"/>
  <c r="U19" i="10" s="1"/>
  <c r="T18" i="10"/>
  <c r="S18" i="10"/>
  <c r="S19" i="10" s="1"/>
  <c r="Q18" i="10"/>
  <c r="Q19" i="10" s="1"/>
  <c r="P18" i="10"/>
  <c r="P19" i="10" s="1"/>
  <c r="O18" i="10"/>
  <c r="N18" i="10"/>
  <c r="N19" i="10" s="1"/>
  <c r="M18" i="10"/>
  <c r="M19" i="10" s="1"/>
  <c r="L18" i="10"/>
  <c r="K18" i="10"/>
  <c r="J18" i="10"/>
  <c r="J19" i="10" s="1"/>
  <c r="I18" i="10"/>
  <c r="I19" i="10" s="1"/>
  <c r="H18" i="10"/>
  <c r="H19" i="10" s="1"/>
  <c r="G18" i="10"/>
  <c r="G19" i="10" s="1"/>
  <c r="F18" i="10"/>
  <c r="E18" i="10"/>
  <c r="E19" i="10" s="1"/>
  <c r="D18" i="10"/>
  <c r="C18" i="10"/>
  <c r="C19" i="10" s="1"/>
  <c r="BL17" i="10"/>
  <c r="BK17" i="10"/>
  <c r="BJ17" i="10"/>
  <c r="BG17" i="10"/>
  <c r="BF17" i="10"/>
  <c r="BE17" i="10"/>
  <c r="AY17" i="10"/>
  <c r="AX17" i="10"/>
  <c r="AU17" i="10"/>
  <c r="AT17" i="10"/>
  <c r="AS17" i="10"/>
  <c r="AR17" i="10"/>
  <c r="AP17" i="10"/>
  <c r="AO17" i="10"/>
  <c r="AM17" i="10"/>
  <c r="AL17" i="10"/>
  <c r="AH17" i="10"/>
  <c r="AG17" i="10"/>
  <c r="AD17" i="10"/>
  <c r="AA17" i="10"/>
  <c r="Z17" i="10"/>
  <c r="T17" i="10"/>
  <c r="S17" i="10"/>
  <c r="R17" i="10"/>
  <c r="Q17" i="10"/>
  <c r="P17" i="10"/>
  <c r="N17" i="10"/>
  <c r="K17" i="10"/>
  <c r="I17" i="10"/>
  <c r="E17" i="10"/>
  <c r="BL16" i="10"/>
  <c r="BK16" i="10"/>
  <c r="BJ16" i="10"/>
  <c r="BI16" i="10"/>
  <c r="BI17" i="10" s="1"/>
  <c r="BH16" i="10"/>
  <c r="BH17" i="10" s="1"/>
  <c r="BG16" i="10"/>
  <c r="BF16" i="10"/>
  <c r="BE16" i="10"/>
  <c r="BD16" i="10"/>
  <c r="BD17" i="10" s="1"/>
  <c r="BC16" i="10"/>
  <c r="BC17" i="10" s="1"/>
  <c r="BB16" i="10"/>
  <c r="BB17" i="10" s="1"/>
  <c r="BA16" i="10"/>
  <c r="BA17" i="10" s="1"/>
  <c r="AZ16" i="10"/>
  <c r="AZ17" i="10" s="1"/>
  <c r="AY16" i="10"/>
  <c r="AX16" i="10"/>
  <c r="AW16" i="10"/>
  <c r="AW17" i="10" s="1"/>
  <c r="AV16" i="10"/>
  <c r="AV17" i="10" s="1"/>
  <c r="AU16" i="10"/>
  <c r="AT16" i="10"/>
  <c r="AS16" i="10"/>
  <c r="AR16" i="10"/>
  <c r="AQ16" i="10"/>
  <c r="AQ17" i="10" s="1"/>
  <c r="AP16" i="10"/>
  <c r="AO16" i="10"/>
  <c r="AN16" i="10"/>
  <c r="AN17" i="10" s="1"/>
  <c r="AM16" i="10"/>
  <c r="AL16" i="10"/>
  <c r="AK16" i="10"/>
  <c r="AK17" i="10" s="1"/>
  <c r="AJ16" i="10"/>
  <c r="AJ17" i="10" s="1"/>
  <c r="AI16" i="10"/>
  <c r="AI17" i="10" s="1"/>
  <c r="AH16" i="10"/>
  <c r="AG16" i="10"/>
  <c r="AF16" i="10"/>
  <c r="AF17" i="10" s="1"/>
  <c r="AE16" i="10"/>
  <c r="AE17" i="10" s="1"/>
  <c r="AD16" i="10"/>
  <c r="AC16" i="10"/>
  <c r="AC17" i="10" s="1"/>
  <c r="AB16" i="10"/>
  <c r="AB17" i="10" s="1"/>
  <c r="AA16" i="10"/>
  <c r="Z16" i="10"/>
  <c r="Y16" i="10"/>
  <c r="Y17" i="10" s="1"/>
  <c r="X16" i="10"/>
  <c r="X17" i="10" s="1"/>
  <c r="W16" i="10"/>
  <c r="W17" i="10" s="1"/>
  <c r="V16" i="10"/>
  <c r="V17" i="10" s="1"/>
  <c r="U16" i="10"/>
  <c r="U17" i="10" s="1"/>
  <c r="T16" i="10"/>
  <c r="S16" i="10"/>
  <c r="Q16" i="10"/>
  <c r="P16" i="10"/>
  <c r="O16" i="10"/>
  <c r="O17" i="10" s="1"/>
  <c r="N16" i="10"/>
  <c r="M16" i="10"/>
  <c r="M17" i="10" s="1"/>
  <c r="L16" i="10"/>
  <c r="L17" i="10" s="1"/>
  <c r="K16" i="10"/>
  <c r="J16" i="10"/>
  <c r="J17" i="10" s="1"/>
  <c r="I16" i="10"/>
  <c r="H16" i="10"/>
  <c r="H17" i="10" s="1"/>
  <c r="G16" i="10"/>
  <c r="G17" i="10" s="1"/>
  <c r="F16" i="10"/>
  <c r="F17" i="10" s="1"/>
  <c r="E16" i="10"/>
  <c r="D16" i="10"/>
  <c r="D17" i="10" s="1"/>
  <c r="C16" i="10"/>
  <c r="C17" i="10" s="1"/>
  <c r="BI15" i="10"/>
  <c r="BH15" i="10"/>
  <c r="BB15" i="10"/>
  <c r="BA15" i="10"/>
  <c r="AX15" i="10"/>
  <c r="AW15" i="10"/>
  <c r="AV15" i="10"/>
  <c r="AT15" i="10"/>
  <c r="AP15" i="10"/>
  <c r="AO15" i="10"/>
  <c r="AL15" i="10"/>
  <c r="AK15" i="10"/>
  <c r="AJ15" i="10"/>
  <c r="AI15" i="10"/>
  <c r="AF15" i="10"/>
  <c r="AD15" i="10"/>
  <c r="AC15" i="10"/>
  <c r="Y15" i="10"/>
  <c r="X15" i="10"/>
  <c r="V15" i="10"/>
  <c r="U15" i="10"/>
  <c r="R15" i="10"/>
  <c r="Q15" i="10"/>
  <c r="N15" i="10"/>
  <c r="K15" i="10"/>
  <c r="J15" i="10"/>
  <c r="H15" i="10"/>
  <c r="G15" i="10"/>
  <c r="E15" i="10"/>
  <c r="BL14" i="10"/>
  <c r="BL15" i="10" s="1"/>
  <c r="BK14" i="10"/>
  <c r="BK15" i="10" s="1"/>
  <c r="BJ14" i="10"/>
  <c r="BJ15" i="10" s="1"/>
  <c r="BI14" i="10"/>
  <c r="BH14" i="10"/>
  <c r="BG14" i="10"/>
  <c r="BG15" i="10" s="1"/>
  <c r="BF14" i="10"/>
  <c r="BF15" i="10" s="1"/>
  <c r="BE14" i="10"/>
  <c r="BE15" i="10" s="1"/>
  <c r="BD14" i="10"/>
  <c r="BD15" i="10" s="1"/>
  <c r="BC14" i="10"/>
  <c r="BC15" i="10" s="1"/>
  <c r="BB14" i="10"/>
  <c r="BA14" i="10"/>
  <c r="AZ14" i="10"/>
  <c r="AZ15" i="10" s="1"/>
  <c r="AY14" i="10"/>
  <c r="AY15" i="10" s="1"/>
  <c r="AX14" i="10"/>
  <c r="AW14" i="10"/>
  <c r="AV14" i="10"/>
  <c r="AU14" i="10"/>
  <c r="AU15" i="10" s="1"/>
  <c r="AT14" i="10"/>
  <c r="AS14" i="10"/>
  <c r="AS15" i="10" s="1"/>
  <c r="AR14" i="10"/>
  <c r="AR15" i="10" s="1"/>
  <c r="AQ14" i="10"/>
  <c r="AQ15" i="10" s="1"/>
  <c r="AP14" i="10"/>
  <c r="AO14" i="10"/>
  <c r="AN14" i="10"/>
  <c r="AN15" i="10" s="1"/>
  <c r="AM14" i="10"/>
  <c r="AM15" i="10" s="1"/>
  <c r="AL14" i="10"/>
  <c r="AK14" i="10"/>
  <c r="AJ14" i="10"/>
  <c r="AI14" i="10"/>
  <c r="AH14" i="10"/>
  <c r="AH15" i="10" s="1"/>
  <c r="AG14" i="10"/>
  <c r="AG15" i="10" s="1"/>
  <c r="AF14" i="10"/>
  <c r="AE14" i="10"/>
  <c r="AE15" i="10" s="1"/>
  <c r="AD14" i="10"/>
  <c r="AC14" i="10"/>
  <c r="AB14" i="10"/>
  <c r="AB15" i="10" s="1"/>
  <c r="AA14" i="10"/>
  <c r="AA15" i="10" s="1"/>
  <c r="Z14" i="10"/>
  <c r="Z15" i="10" s="1"/>
  <c r="Y14" i="10"/>
  <c r="X14" i="10"/>
  <c r="W14" i="10"/>
  <c r="W15" i="10" s="1"/>
  <c r="V14" i="10"/>
  <c r="U14" i="10"/>
  <c r="T14" i="10"/>
  <c r="T15" i="10" s="1"/>
  <c r="S14" i="10"/>
  <c r="S15" i="10" s="1"/>
  <c r="Q14" i="10"/>
  <c r="P14" i="10"/>
  <c r="P15" i="10" s="1"/>
  <c r="O14" i="10"/>
  <c r="O15" i="10" s="1"/>
  <c r="N14" i="10"/>
  <c r="M14" i="10"/>
  <c r="M15" i="10" s="1"/>
  <c r="L14" i="10"/>
  <c r="L15" i="10" s="1"/>
  <c r="K14" i="10"/>
  <c r="J14" i="10"/>
  <c r="I14" i="10"/>
  <c r="I15" i="10" s="1"/>
  <c r="H14" i="10"/>
  <c r="G14" i="10"/>
  <c r="F14" i="10"/>
  <c r="F15" i="10" s="1"/>
  <c r="E14" i="10"/>
  <c r="D14" i="10"/>
  <c r="D15" i="10" s="1"/>
  <c r="C14" i="10"/>
  <c r="C15" i="10" s="1"/>
  <c r="BK13" i="10"/>
  <c r="BH13" i="10"/>
  <c r="BG13" i="10"/>
  <c r="BE13" i="10"/>
  <c r="BD13" i="10"/>
  <c r="AY13" i="10"/>
  <c r="AT13" i="10"/>
  <c r="AS13" i="10"/>
  <c r="AR13" i="10"/>
  <c r="AO13" i="10"/>
  <c r="AK13" i="10"/>
  <c r="AJ13" i="10"/>
  <c r="AI13" i="10"/>
  <c r="AG13" i="10"/>
  <c r="AF13" i="10"/>
  <c r="AA13" i="10"/>
  <c r="X13" i="10"/>
  <c r="W13" i="10"/>
  <c r="U13" i="10"/>
  <c r="T13" i="10"/>
  <c r="R13" i="10"/>
  <c r="Q13" i="10"/>
  <c r="N13" i="10"/>
  <c r="K13" i="10"/>
  <c r="J13" i="10"/>
  <c r="H13" i="10"/>
  <c r="BL12" i="10"/>
  <c r="BL13" i="10" s="1"/>
  <c r="BK12" i="10"/>
  <c r="BJ12" i="10"/>
  <c r="BJ13" i="10" s="1"/>
  <c r="BI12" i="10"/>
  <c r="BI13" i="10" s="1"/>
  <c r="BH12" i="10"/>
  <c r="BG12" i="10"/>
  <c r="BF12" i="10"/>
  <c r="BF13" i="10" s="1"/>
  <c r="BE12" i="10"/>
  <c r="BD12" i="10"/>
  <c r="BC12" i="10"/>
  <c r="BC13" i="10" s="1"/>
  <c r="BB12" i="10"/>
  <c r="BB13" i="10" s="1"/>
  <c r="BA12" i="10"/>
  <c r="BA13" i="10" s="1"/>
  <c r="AZ12" i="10"/>
  <c r="AZ13" i="10" s="1"/>
  <c r="AY12" i="10"/>
  <c r="AX12" i="10"/>
  <c r="AX13" i="10" s="1"/>
  <c r="AW12" i="10"/>
  <c r="AW13" i="10" s="1"/>
  <c r="AV12" i="10"/>
  <c r="AV13" i="10" s="1"/>
  <c r="AU12" i="10"/>
  <c r="AU13" i="10" s="1"/>
  <c r="AT12" i="10"/>
  <c r="AS12" i="10"/>
  <c r="AR12" i="10"/>
  <c r="AQ12" i="10"/>
  <c r="AQ13" i="10" s="1"/>
  <c r="AP12" i="10"/>
  <c r="AP13" i="10" s="1"/>
  <c r="AO12" i="10"/>
  <c r="AN12" i="10"/>
  <c r="AN13" i="10" s="1"/>
  <c r="AM12" i="10"/>
  <c r="AM13" i="10" s="1"/>
  <c r="AL12" i="10"/>
  <c r="AL13" i="10" s="1"/>
  <c r="AK12" i="10"/>
  <c r="AJ12" i="10"/>
  <c r="AI12" i="10"/>
  <c r="AH12" i="10"/>
  <c r="AH13" i="10" s="1"/>
  <c r="AG12" i="10"/>
  <c r="AF12" i="10"/>
  <c r="AE12" i="10"/>
  <c r="AE13" i="10" s="1"/>
  <c r="AD12" i="10"/>
  <c r="AD13" i="10" s="1"/>
  <c r="AC12" i="10"/>
  <c r="AC13" i="10" s="1"/>
  <c r="AB12" i="10"/>
  <c r="AB13" i="10" s="1"/>
  <c r="AA12" i="10"/>
  <c r="Z12" i="10"/>
  <c r="Z13" i="10" s="1"/>
  <c r="Y12" i="10"/>
  <c r="Y13" i="10" s="1"/>
  <c r="X12" i="10"/>
  <c r="W12" i="10"/>
  <c r="V12" i="10"/>
  <c r="V13" i="10" s="1"/>
  <c r="U12" i="10"/>
  <c r="T12" i="10"/>
  <c r="S12" i="10"/>
  <c r="S13" i="10" s="1"/>
  <c r="Q12" i="10"/>
  <c r="P12" i="10"/>
  <c r="P13" i="10" s="1"/>
  <c r="O12" i="10"/>
  <c r="O13" i="10" s="1"/>
  <c r="N12" i="10"/>
  <c r="M12" i="10"/>
  <c r="M13" i="10" s="1"/>
  <c r="L12" i="10"/>
  <c r="L13" i="10" s="1"/>
  <c r="K12" i="10"/>
  <c r="J12" i="10"/>
  <c r="I12" i="10"/>
  <c r="I13" i="10" s="1"/>
  <c r="H12" i="10"/>
  <c r="G12" i="10"/>
  <c r="G13" i="10" s="1"/>
  <c r="F12" i="10"/>
  <c r="F13" i="10" s="1"/>
  <c r="E12" i="10"/>
  <c r="E13" i="10" s="1"/>
  <c r="D12" i="10"/>
  <c r="D13" i="10" s="1"/>
  <c r="C12" i="10"/>
  <c r="C13" i="10" s="1"/>
  <c r="BL11" i="10"/>
  <c r="BK11" i="10"/>
  <c r="BJ11" i="10"/>
  <c r="BH11" i="10"/>
  <c r="BG11" i="10"/>
  <c r="AZ11" i="10"/>
  <c r="AX11" i="10"/>
  <c r="AW11" i="10"/>
  <c r="AV11" i="10"/>
  <c r="AU11" i="10"/>
  <c r="AQ11" i="10"/>
  <c r="AO11" i="10"/>
  <c r="AL11" i="10"/>
  <c r="AK11" i="10"/>
  <c r="AJ11" i="10"/>
  <c r="AI11" i="10"/>
  <c r="AF11" i="10"/>
  <c r="AC11" i="10"/>
  <c r="X11" i="10"/>
  <c r="W11" i="10"/>
  <c r="S11" i="10"/>
  <c r="R11" i="10"/>
  <c r="O11" i="10"/>
  <c r="L11" i="10"/>
  <c r="K11" i="10"/>
  <c r="H11" i="10"/>
  <c r="E11" i="10"/>
  <c r="D11" i="10"/>
  <c r="BL10" i="10"/>
  <c r="BK10" i="10"/>
  <c r="BJ10" i="10"/>
  <c r="BI10" i="10"/>
  <c r="BI11" i="10" s="1"/>
  <c r="BH10" i="10"/>
  <c r="BG10" i="10"/>
  <c r="BF10" i="10"/>
  <c r="BF11" i="10" s="1"/>
  <c r="BE10" i="10"/>
  <c r="BE11" i="10" s="1"/>
  <c r="BD10" i="10"/>
  <c r="BD11" i="10" s="1"/>
  <c r="BC10" i="10"/>
  <c r="BC11" i="10" s="1"/>
  <c r="BB10" i="10"/>
  <c r="BB11" i="10" s="1"/>
  <c r="BA10" i="10"/>
  <c r="BA11" i="10" s="1"/>
  <c r="AZ10" i="10"/>
  <c r="AY10" i="10"/>
  <c r="AY11" i="10" s="1"/>
  <c r="AX10" i="10"/>
  <c r="AW10" i="10"/>
  <c r="AV10" i="10"/>
  <c r="AU10" i="10"/>
  <c r="AT10" i="10"/>
  <c r="AT11" i="10" s="1"/>
  <c r="AS10" i="10"/>
  <c r="AS11" i="10" s="1"/>
  <c r="AR10" i="10"/>
  <c r="AR11" i="10" s="1"/>
  <c r="AQ10" i="10"/>
  <c r="AP10" i="10"/>
  <c r="AP11" i="10" s="1"/>
  <c r="AO10" i="10"/>
  <c r="AN10" i="10"/>
  <c r="AN11" i="10" s="1"/>
  <c r="AM10" i="10"/>
  <c r="AM11" i="10" s="1"/>
  <c r="AL10" i="10"/>
  <c r="AK10" i="10"/>
  <c r="AJ10" i="10"/>
  <c r="AI10" i="10"/>
  <c r="AH10" i="10"/>
  <c r="AH11" i="10" s="1"/>
  <c r="AG10" i="10"/>
  <c r="AG11" i="10" s="1"/>
  <c r="AF10" i="10"/>
  <c r="AE10" i="10"/>
  <c r="AE11" i="10" s="1"/>
  <c r="AD10" i="10"/>
  <c r="AD11" i="10" s="1"/>
  <c r="AC10" i="10"/>
  <c r="AB10" i="10"/>
  <c r="AB11" i="10" s="1"/>
  <c r="AA10" i="10"/>
  <c r="AA11" i="10" s="1"/>
  <c r="Z10" i="10"/>
  <c r="Z11" i="10" s="1"/>
  <c r="Y10" i="10"/>
  <c r="Y11" i="10" s="1"/>
  <c r="X10" i="10"/>
  <c r="W10" i="10"/>
  <c r="V10" i="10"/>
  <c r="V11" i="10" s="1"/>
  <c r="U10" i="10"/>
  <c r="U11" i="10" s="1"/>
  <c r="T10" i="10"/>
  <c r="T11" i="10" s="1"/>
  <c r="S10" i="10"/>
  <c r="R10" i="10"/>
  <c r="Q10" i="10"/>
  <c r="Q11" i="10" s="1"/>
  <c r="P10" i="10"/>
  <c r="P11" i="10" s="1"/>
  <c r="O10" i="10"/>
  <c r="N10" i="10"/>
  <c r="N11" i="10" s="1"/>
  <c r="M10" i="10"/>
  <c r="M11" i="10" s="1"/>
  <c r="L10" i="10"/>
  <c r="K10" i="10"/>
  <c r="J10" i="10"/>
  <c r="J11" i="10" s="1"/>
  <c r="I10" i="10"/>
  <c r="I11" i="10" s="1"/>
  <c r="H10" i="10"/>
  <c r="G10" i="10"/>
  <c r="G11" i="10" s="1"/>
  <c r="F10" i="10"/>
  <c r="F11" i="10" s="1"/>
  <c r="E10" i="10"/>
  <c r="D10" i="10"/>
  <c r="C10" i="10"/>
  <c r="C11" i="10" s="1"/>
  <c r="BL9" i="10"/>
  <c r="BK9" i="10"/>
  <c r="BF9" i="10"/>
  <c r="BE9" i="10"/>
  <c r="BD9" i="10"/>
  <c r="BC9" i="10"/>
  <c r="BB9" i="10"/>
  <c r="BA9" i="10"/>
  <c r="AZ9" i="10"/>
  <c r="AY9" i="10"/>
  <c r="AU9" i="10"/>
  <c r="AR9" i="10"/>
  <c r="AQ9" i="10"/>
  <c r="AP9" i="10"/>
  <c r="AO9" i="10"/>
  <c r="AN9" i="10"/>
  <c r="AM9" i="10"/>
  <c r="AI9" i="10"/>
  <c r="AD9" i="10"/>
  <c r="AC9" i="10"/>
  <c r="AB9" i="10"/>
  <c r="AA9" i="10"/>
  <c r="P9" i="10"/>
  <c r="O9" i="10"/>
  <c r="K9" i="10"/>
  <c r="J9" i="10"/>
  <c r="H9" i="10"/>
  <c r="G9" i="10"/>
  <c r="F9" i="10"/>
  <c r="E9" i="10"/>
  <c r="D9" i="10"/>
  <c r="C9" i="10"/>
  <c r="BL8" i="10"/>
  <c r="BK8" i="10"/>
  <c r="BJ8" i="10"/>
  <c r="BJ9" i="10" s="1"/>
  <c r="BI8" i="10"/>
  <c r="BI9" i="10" s="1"/>
  <c r="BH8" i="10"/>
  <c r="BH9" i="10" s="1"/>
  <c r="BG8" i="10"/>
  <c r="BG9" i="10" s="1"/>
  <c r="BF8" i="10"/>
  <c r="BE8" i="10"/>
  <c r="BD8" i="10"/>
  <c r="BC8" i="10"/>
  <c r="BB8" i="10"/>
  <c r="BA8" i="10"/>
  <c r="AZ8" i="10"/>
  <c r="AY8" i="10"/>
  <c r="AX8" i="10"/>
  <c r="AX9" i="10" s="1"/>
  <c r="AW8" i="10"/>
  <c r="AW9" i="10" s="1"/>
  <c r="AV8" i="10"/>
  <c r="AV9" i="10" s="1"/>
  <c r="AU8" i="10"/>
  <c r="AT8" i="10"/>
  <c r="AT9" i="10" s="1"/>
  <c r="AS8" i="10"/>
  <c r="AS9" i="10" s="1"/>
  <c r="AR8" i="10"/>
  <c r="AQ8" i="10"/>
  <c r="AP8" i="10"/>
  <c r="AO8" i="10"/>
  <c r="AN8" i="10"/>
  <c r="AM8" i="10"/>
  <c r="AL8" i="10"/>
  <c r="AL9" i="10" s="1"/>
  <c r="AK8" i="10"/>
  <c r="AK9" i="10" s="1"/>
  <c r="AJ8" i="10"/>
  <c r="AJ9" i="10" s="1"/>
  <c r="AI8" i="10"/>
  <c r="AH8" i="10"/>
  <c r="AH9" i="10" s="1"/>
  <c r="AG8" i="10"/>
  <c r="AG9" i="10" s="1"/>
  <c r="AF8" i="10"/>
  <c r="AF9" i="10" s="1"/>
  <c r="AE8" i="10"/>
  <c r="AE9" i="10" s="1"/>
  <c r="AD8" i="10"/>
  <c r="AC8" i="10"/>
  <c r="AB8" i="10"/>
  <c r="AA8" i="10"/>
  <c r="Z8" i="10"/>
  <c r="Z9" i="10" s="1"/>
  <c r="Y8" i="10"/>
  <c r="Y9" i="10" s="1"/>
  <c r="X8" i="10"/>
  <c r="X9" i="10" s="1"/>
  <c r="W8" i="10"/>
  <c r="W9" i="10" s="1"/>
  <c r="V8" i="10"/>
  <c r="V9" i="10" s="1"/>
  <c r="U8" i="10"/>
  <c r="U9" i="10" s="1"/>
  <c r="T8" i="10"/>
  <c r="T9" i="10" s="1"/>
  <c r="S8" i="10"/>
  <c r="S9" i="10" s="1"/>
  <c r="R8" i="10"/>
  <c r="R9" i="10" s="1"/>
  <c r="Q8" i="10"/>
  <c r="Q9" i="10" s="1"/>
  <c r="P8" i="10"/>
  <c r="O8" i="10"/>
  <c r="N8" i="10"/>
  <c r="N9" i="10" s="1"/>
  <c r="M8" i="10"/>
  <c r="M9" i="10" s="1"/>
  <c r="L8" i="10"/>
  <c r="L9" i="10" s="1"/>
  <c r="K8" i="10"/>
  <c r="J8" i="10"/>
  <c r="I8" i="10"/>
  <c r="I9" i="10" s="1"/>
  <c r="H8" i="10"/>
  <c r="G8" i="10"/>
  <c r="F8" i="10"/>
  <c r="E8" i="10"/>
  <c r="D8" i="10"/>
  <c r="C8" i="10"/>
  <c r="BL7" i="10"/>
  <c r="BK7" i="10"/>
  <c r="BJ7" i="10"/>
  <c r="BH7" i="10"/>
  <c r="BG7" i="10"/>
  <c r="BD7" i="10"/>
  <c r="BC7" i="10"/>
  <c r="AZ7" i="10"/>
  <c r="AX7" i="10"/>
  <c r="AW7" i="10"/>
  <c r="AV7" i="10"/>
  <c r="AU7" i="10"/>
  <c r="AR7" i="10"/>
  <c r="AQ7" i="10"/>
  <c r="AL7" i="10"/>
  <c r="AK7" i="10"/>
  <c r="AJ7" i="10"/>
  <c r="AI7" i="10"/>
  <c r="AF7" i="10"/>
  <c r="AE7" i="10"/>
  <c r="X7" i="10"/>
  <c r="W7" i="10"/>
  <c r="T7" i="10"/>
  <c r="S7" i="10"/>
  <c r="O7" i="10"/>
  <c r="I7" i="10"/>
  <c r="H7" i="10"/>
  <c r="G7" i="10"/>
  <c r="D7" i="10"/>
  <c r="BL6" i="10"/>
  <c r="BK6" i="10"/>
  <c r="BJ6" i="10"/>
  <c r="BI6" i="10"/>
  <c r="BI7" i="10" s="1"/>
  <c r="BH6" i="10"/>
  <c r="BG6" i="10"/>
  <c r="BF6" i="10"/>
  <c r="BF7" i="10" s="1"/>
  <c r="BE6" i="10"/>
  <c r="BE7" i="10" s="1"/>
  <c r="BD6" i="10"/>
  <c r="BC6" i="10"/>
  <c r="BB6" i="10"/>
  <c r="BB7" i="10" s="1"/>
  <c r="BA6" i="10"/>
  <c r="BA7" i="10" s="1"/>
  <c r="AZ6" i="10"/>
  <c r="AY6" i="10"/>
  <c r="AY7" i="10" s="1"/>
  <c r="AX6" i="10"/>
  <c r="AW6" i="10"/>
  <c r="AV6" i="10"/>
  <c r="AU6" i="10"/>
  <c r="AT6" i="10"/>
  <c r="AT7" i="10" s="1"/>
  <c r="AS6" i="10"/>
  <c r="AS7" i="10" s="1"/>
  <c r="AR6" i="10"/>
  <c r="AQ6" i="10"/>
  <c r="AP6" i="10"/>
  <c r="AP7" i="10" s="1"/>
  <c r="AO6" i="10"/>
  <c r="AO7" i="10" s="1"/>
  <c r="AN6" i="10"/>
  <c r="AN7" i="10" s="1"/>
  <c r="AM6" i="10"/>
  <c r="AM7" i="10" s="1"/>
  <c r="AL6" i="10"/>
  <c r="AK6" i="10"/>
  <c r="AJ6" i="10"/>
  <c r="AI6" i="10"/>
  <c r="AH6" i="10"/>
  <c r="AH7" i="10" s="1"/>
  <c r="AG6" i="10"/>
  <c r="AG7" i="10" s="1"/>
  <c r="AF6" i="10"/>
  <c r="AE6" i="10"/>
  <c r="AD6" i="10"/>
  <c r="AD7" i="10" s="1"/>
  <c r="AC6" i="10"/>
  <c r="AC7" i="10" s="1"/>
  <c r="AB6" i="10"/>
  <c r="AB7" i="10" s="1"/>
  <c r="AA6" i="10"/>
  <c r="AA7" i="10" s="1"/>
  <c r="Z6" i="10"/>
  <c r="Z7" i="10" s="1"/>
  <c r="Y6" i="10"/>
  <c r="Y7" i="10" s="1"/>
  <c r="X6" i="10"/>
  <c r="W6" i="10"/>
  <c r="V6" i="10"/>
  <c r="V7" i="10" s="1"/>
  <c r="U6" i="10"/>
  <c r="U7" i="10" s="1"/>
  <c r="T6" i="10"/>
  <c r="S6" i="10"/>
  <c r="R6" i="10"/>
  <c r="R7" i="10" s="1"/>
  <c r="Q6" i="10"/>
  <c r="Q7" i="10" s="1"/>
  <c r="P6" i="10"/>
  <c r="P7" i="10" s="1"/>
  <c r="O6" i="10"/>
  <c r="N6" i="10"/>
  <c r="N7" i="10" s="1"/>
  <c r="M6" i="10"/>
  <c r="M7" i="10" s="1"/>
  <c r="L6" i="10"/>
  <c r="L7" i="10" s="1"/>
  <c r="K6" i="10"/>
  <c r="K7" i="10" s="1"/>
  <c r="J6" i="10"/>
  <c r="J7" i="10" s="1"/>
  <c r="I6" i="10"/>
  <c r="H6" i="10"/>
  <c r="G6" i="10"/>
  <c r="F6" i="10"/>
  <c r="F7" i="10" s="1"/>
  <c r="E6" i="10"/>
  <c r="E7" i="10" s="1"/>
  <c r="D6" i="10"/>
  <c r="C6" i="10"/>
  <c r="C7" i="10" s="1"/>
  <c r="BH5" i="10"/>
  <c r="BG5" i="10"/>
  <c r="BD5" i="10"/>
  <c r="BC5" i="10"/>
  <c r="BB5" i="10"/>
  <c r="BA5" i="10"/>
  <c r="AY5" i="10"/>
  <c r="AV5" i="10"/>
  <c r="AU5" i="10"/>
  <c r="AR5" i="10"/>
  <c r="AQ5" i="10"/>
  <c r="AP5" i="10"/>
  <c r="AO5" i="10"/>
  <c r="AN5" i="10"/>
  <c r="AK5" i="10"/>
  <c r="AJ5" i="10"/>
  <c r="AI5" i="10"/>
  <c r="AD5" i="10"/>
  <c r="AC5" i="10"/>
  <c r="Z5" i="10"/>
  <c r="X5" i="10"/>
  <c r="W5" i="10"/>
  <c r="P5" i="10"/>
  <c r="M5" i="10"/>
  <c r="L5" i="10"/>
  <c r="H5" i="10"/>
  <c r="G5" i="10"/>
  <c r="F5" i="10"/>
  <c r="E5" i="10"/>
  <c r="BL4" i="10"/>
  <c r="BL5" i="10" s="1"/>
  <c r="BK4" i="10"/>
  <c r="BK5" i="10" s="1"/>
  <c r="BJ4" i="10"/>
  <c r="BJ5" i="10" s="1"/>
  <c r="BI4" i="10"/>
  <c r="BI5" i="10" s="1"/>
  <c r="BH4" i="10"/>
  <c r="BG4" i="10"/>
  <c r="BF4" i="10"/>
  <c r="BF5" i="10" s="1"/>
  <c r="BE4" i="10"/>
  <c r="BE5" i="10" s="1"/>
  <c r="BD4" i="10"/>
  <c r="BC4" i="10"/>
  <c r="BB4" i="10"/>
  <c r="BA4" i="10"/>
  <c r="AZ4" i="10"/>
  <c r="AZ5" i="10" s="1"/>
  <c r="AY4" i="10"/>
  <c r="AX4" i="10"/>
  <c r="AX5" i="10" s="1"/>
  <c r="AW4" i="10"/>
  <c r="AW5" i="10" s="1"/>
  <c r="AV4" i="10"/>
  <c r="AU4" i="10"/>
  <c r="AT4" i="10"/>
  <c r="AT5" i="10" s="1"/>
  <c r="AS4" i="10"/>
  <c r="AS5" i="10" s="1"/>
  <c r="AR4" i="10"/>
  <c r="AQ4" i="10"/>
  <c r="AP4" i="10"/>
  <c r="AO4" i="10"/>
  <c r="AN4" i="10"/>
  <c r="AM4" i="10"/>
  <c r="AM5" i="10" s="1"/>
  <c r="AL4" i="10"/>
  <c r="AL5" i="10" s="1"/>
  <c r="AK4" i="10"/>
  <c r="AJ4" i="10"/>
  <c r="AI4" i="10"/>
  <c r="AH4" i="10"/>
  <c r="AH5" i="10" s="1"/>
  <c r="AG4" i="10"/>
  <c r="AG5" i="10" s="1"/>
  <c r="AF4" i="10"/>
  <c r="AF5" i="10" s="1"/>
  <c r="AE4" i="10"/>
  <c r="AE5" i="10" s="1"/>
  <c r="AD4" i="10"/>
  <c r="AC4" i="10"/>
  <c r="AB4" i="10"/>
  <c r="AB5" i="10" s="1"/>
  <c r="AA4" i="10"/>
  <c r="AA5" i="10" s="1"/>
  <c r="Z4" i="10"/>
  <c r="Y4" i="10"/>
  <c r="Y5" i="10" s="1"/>
  <c r="X4" i="10"/>
  <c r="W4" i="10"/>
  <c r="V4" i="10"/>
  <c r="V5" i="10" s="1"/>
  <c r="U4" i="10"/>
  <c r="U5" i="10" s="1"/>
  <c r="T4" i="10"/>
  <c r="T5" i="10" s="1"/>
  <c r="S4" i="10"/>
  <c r="S5" i="10" s="1"/>
  <c r="R4" i="10"/>
  <c r="R5" i="10" s="1"/>
  <c r="Q4" i="10"/>
  <c r="Q5" i="10" s="1"/>
  <c r="P4" i="10"/>
  <c r="O4" i="10"/>
  <c r="O5" i="10" s="1"/>
  <c r="N4" i="10"/>
  <c r="N5" i="10" s="1"/>
  <c r="M4" i="10"/>
  <c r="L4" i="10"/>
  <c r="K4" i="10"/>
  <c r="K5" i="10" s="1"/>
  <c r="J4" i="10"/>
  <c r="J5" i="10" s="1"/>
  <c r="I4" i="10"/>
  <c r="I5" i="10" s="1"/>
  <c r="H4" i="10"/>
  <c r="G4" i="10"/>
  <c r="F4" i="10"/>
  <c r="E4" i="10"/>
  <c r="D4" i="10"/>
  <c r="D5" i="10" s="1"/>
  <c r="C4" i="10"/>
  <c r="C5" i="10" s="1"/>
  <c r="D286" i="9"/>
  <c r="C286" i="9"/>
  <c r="D285" i="9"/>
  <c r="C285" i="9"/>
  <c r="D284" i="9"/>
  <c r="C284" i="9"/>
  <c r="D282" i="9"/>
  <c r="C282" i="9"/>
  <c r="D279" i="9"/>
  <c r="D280" i="9" s="1"/>
  <c r="C279" i="9"/>
  <c r="C280" i="9" s="1"/>
  <c r="D278" i="9"/>
  <c r="C278" i="9"/>
  <c r="D276" i="9"/>
  <c r="C276" i="9"/>
  <c r="D274" i="9"/>
  <c r="C274" i="9"/>
  <c r="D273" i="9"/>
  <c r="C273" i="9"/>
  <c r="D270" i="9"/>
  <c r="D272" i="9" s="1"/>
  <c r="C270" i="9"/>
  <c r="C272" i="9" s="1"/>
  <c r="D268" i="9"/>
  <c r="C268" i="9"/>
  <c r="D267" i="9"/>
  <c r="C267" i="9"/>
  <c r="D266" i="9"/>
  <c r="C266" i="9"/>
  <c r="D264" i="9"/>
  <c r="C264" i="9"/>
  <c r="D261" i="9"/>
  <c r="D262" i="9" s="1"/>
  <c r="C261" i="9"/>
  <c r="C262" i="9" s="1"/>
  <c r="D260" i="9"/>
  <c r="C260" i="9"/>
  <c r="D258" i="9"/>
  <c r="C258" i="9"/>
  <c r="D256" i="9"/>
  <c r="C256" i="9"/>
  <c r="D255" i="9"/>
  <c r="C255" i="9"/>
  <c r="D252" i="9"/>
  <c r="D254" i="9" s="1"/>
  <c r="C252" i="9"/>
  <c r="C254" i="9" s="1"/>
  <c r="D250" i="9"/>
  <c r="C250" i="9"/>
  <c r="D249" i="9"/>
  <c r="C249" i="9"/>
  <c r="D248" i="9"/>
  <c r="C248" i="9"/>
  <c r="D246" i="9"/>
  <c r="C246" i="9"/>
  <c r="D243" i="9"/>
  <c r="D244" i="9" s="1"/>
  <c r="C243" i="9"/>
  <c r="C244" i="9" s="1"/>
  <c r="D242" i="9"/>
  <c r="C242" i="9"/>
  <c r="D240" i="9"/>
  <c r="C240" i="9"/>
  <c r="D238" i="9"/>
  <c r="C238" i="9"/>
  <c r="D237" i="9"/>
  <c r="C237" i="9"/>
  <c r="D234" i="9"/>
  <c r="D236" i="9" s="1"/>
  <c r="C234" i="9"/>
  <c r="C236" i="9" s="1"/>
  <c r="I229" i="9"/>
  <c r="H229" i="9"/>
  <c r="F229" i="9"/>
  <c r="C229" i="9"/>
  <c r="I228" i="9"/>
  <c r="H228" i="9"/>
  <c r="G228" i="9"/>
  <c r="G229" i="9" s="1"/>
  <c r="F228" i="9"/>
  <c r="E228" i="9"/>
  <c r="E229" i="9" s="1"/>
  <c r="D228" i="9"/>
  <c r="D229" i="9" s="1"/>
  <c r="C228" i="9"/>
  <c r="H227" i="9"/>
  <c r="G227" i="9"/>
  <c r="D227" i="9"/>
  <c r="I225" i="9"/>
  <c r="I227" i="9" s="1"/>
  <c r="H225" i="9"/>
  <c r="G225" i="9"/>
  <c r="F225" i="9"/>
  <c r="F227" i="9" s="1"/>
  <c r="E225" i="9"/>
  <c r="E227" i="9" s="1"/>
  <c r="D225" i="9"/>
  <c r="C225" i="9"/>
  <c r="C227" i="9" s="1"/>
  <c r="I223" i="9"/>
  <c r="F223" i="9"/>
  <c r="I222" i="9"/>
  <c r="H222" i="9"/>
  <c r="H223" i="9" s="1"/>
  <c r="G222" i="9"/>
  <c r="G223" i="9" s="1"/>
  <c r="F222" i="9"/>
  <c r="E222" i="9"/>
  <c r="E223" i="9" s="1"/>
  <c r="D222" i="9"/>
  <c r="D223" i="9" s="1"/>
  <c r="C222" i="9"/>
  <c r="C223" i="9" s="1"/>
  <c r="H221" i="9"/>
  <c r="C221" i="9"/>
  <c r="I219" i="9"/>
  <c r="I221" i="9" s="1"/>
  <c r="H219" i="9"/>
  <c r="G219" i="9"/>
  <c r="G221" i="9" s="1"/>
  <c r="F219" i="9"/>
  <c r="F221" i="9" s="1"/>
  <c r="E219" i="9"/>
  <c r="E221" i="9" s="1"/>
  <c r="D219" i="9"/>
  <c r="D221" i="9" s="1"/>
  <c r="C219" i="9"/>
  <c r="E217" i="9"/>
  <c r="D217" i="9"/>
  <c r="I216" i="9"/>
  <c r="I217" i="9" s="1"/>
  <c r="H216" i="9"/>
  <c r="H217" i="9" s="1"/>
  <c r="G216" i="9"/>
  <c r="G217" i="9" s="1"/>
  <c r="F216" i="9"/>
  <c r="F217" i="9" s="1"/>
  <c r="E216" i="9"/>
  <c r="D216" i="9"/>
  <c r="C216" i="9"/>
  <c r="C217" i="9" s="1"/>
  <c r="F215" i="9"/>
  <c r="D215" i="9"/>
  <c r="I213" i="9"/>
  <c r="I215" i="9" s="1"/>
  <c r="H213" i="9"/>
  <c r="H215" i="9" s="1"/>
  <c r="G213" i="9"/>
  <c r="G215" i="9" s="1"/>
  <c r="F213" i="9"/>
  <c r="E213" i="9"/>
  <c r="E215" i="9" s="1"/>
  <c r="D213" i="9"/>
  <c r="C213" i="9"/>
  <c r="C215" i="9" s="1"/>
  <c r="F211" i="9"/>
  <c r="E211" i="9"/>
  <c r="C211" i="9"/>
  <c r="I210" i="9"/>
  <c r="I211" i="9" s="1"/>
  <c r="H210" i="9"/>
  <c r="H211" i="9" s="1"/>
  <c r="G210" i="9"/>
  <c r="G211" i="9" s="1"/>
  <c r="F210" i="9"/>
  <c r="E210" i="9"/>
  <c r="D210" i="9"/>
  <c r="D211" i="9" s="1"/>
  <c r="C210" i="9"/>
  <c r="G209" i="9"/>
  <c r="F209" i="9"/>
  <c r="D209" i="9"/>
  <c r="C209" i="9"/>
  <c r="I207" i="9"/>
  <c r="I209" i="9" s="1"/>
  <c r="H207" i="9"/>
  <c r="H209" i="9" s="1"/>
  <c r="G207" i="9"/>
  <c r="F207" i="9"/>
  <c r="E207" i="9"/>
  <c r="E209" i="9" s="1"/>
  <c r="D207" i="9"/>
  <c r="C207" i="9"/>
  <c r="I205" i="9"/>
  <c r="H205" i="9"/>
  <c r="F205" i="9"/>
  <c r="E205" i="9"/>
  <c r="I204" i="9"/>
  <c r="H204" i="9"/>
  <c r="G204" i="9"/>
  <c r="G205" i="9" s="1"/>
  <c r="F204" i="9"/>
  <c r="E204" i="9"/>
  <c r="D204" i="9"/>
  <c r="D205" i="9" s="1"/>
  <c r="C204" i="9"/>
  <c r="C205" i="9" s="1"/>
  <c r="H203" i="9"/>
  <c r="G203" i="9"/>
  <c r="D203" i="9"/>
  <c r="I201" i="9"/>
  <c r="I203" i="9" s="1"/>
  <c r="H201" i="9"/>
  <c r="G201" i="9"/>
  <c r="F201" i="9"/>
  <c r="F203" i="9" s="1"/>
  <c r="E201" i="9"/>
  <c r="E203" i="9" s="1"/>
  <c r="D201" i="9"/>
  <c r="C201" i="9"/>
  <c r="C203" i="9" s="1"/>
  <c r="I199" i="9"/>
  <c r="H199" i="9"/>
  <c r="I198" i="9"/>
  <c r="H198" i="9"/>
  <c r="G198" i="9"/>
  <c r="G199" i="9" s="1"/>
  <c r="F198" i="9"/>
  <c r="F199" i="9" s="1"/>
  <c r="E198" i="9"/>
  <c r="E199" i="9" s="1"/>
  <c r="D198" i="9"/>
  <c r="D199" i="9" s="1"/>
  <c r="C198" i="9"/>
  <c r="C199" i="9" s="1"/>
  <c r="H197" i="9"/>
  <c r="I195" i="9"/>
  <c r="H195" i="9"/>
  <c r="G195" i="9"/>
  <c r="G197" i="9" s="1"/>
  <c r="F195" i="9"/>
  <c r="F197" i="9" s="1"/>
  <c r="E195" i="9"/>
  <c r="E197" i="9" s="1"/>
  <c r="D195" i="9"/>
  <c r="D197" i="9" s="1"/>
  <c r="C195" i="9"/>
  <c r="C197" i="9" s="1"/>
  <c r="I193" i="9"/>
  <c r="G193" i="9"/>
  <c r="I192" i="9"/>
  <c r="H192" i="9"/>
  <c r="H193" i="9" s="1"/>
  <c r="G192" i="9"/>
  <c r="F192" i="9"/>
  <c r="F193" i="9" s="1"/>
  <c r="E192" i="9"/>
  <c r="E193" i="9" s="1"/>
  <c r="D192" i="9"/>
  <c r="D193" i="9" s="1"/>
  <c r="C192" i="9"/>
  <c r="C193" i="9" s="1"/>
  <c r="G191" i="9"/>
  <c r="C191" i="9"/>
  <c r="I189" i="9"/>
  <c r="I191" i="9" s="1"/>
  <c r="H189" i="9"/>
  <c r="H191" i="9" s="1"/>
  <c r="G189" i="9"/>
  <c r="F189" i="9"/>
  <c r="F191" i="9" s="1"/>
  <c r="E189" i="9"/>
  <c r="E191" i="9" s="1"/>
  <c r="D189" i="9"/>
  <c r="D191" i="9" s="1"/>
  <c r="C189" i="9"/>
  <c r="I187" i="9"/>
  <c r="E187" i="9"/>
  <c r="D187" i="9"/>
  <c r="C187" i="9"/>
  <c r="I186" i="9"/>
  <c r="H186" i="9"/>
  <c r="H187" i="9" s="1"/>
  <c r="G186" i="9"/>
  <c r="G187" i="9" s="1"/>
  <c r="F186" i="9"/>
  <c r="F187" i="9" s="1"/>
  <c r="E186" i="9"/>
  <c r="D186" i="9"/>
  <c r="C186" i="9"/>
  <c r="G185" i="9"/>
  <c r="F185" i="9"/>
  <c r="E185" i="9"/>
  <c r="C185" i="9"/>
  <c r="I183" i="9"/>
  <c r="I185" i="9" s="1"/>
  <c r="H183" i="9"/>
  <c r="H185" i="9" s="1"/>
  <c r="G183" i="9"/>
  <c r="F183" i="9"/>
  <c r="E183" i="9"/>
  <c r="D183" i="9"/>
  <c r="D185" i="9" s="1"/>
  <c r="C183" i="9"/>
  <c r="I181" i="9"/>
  <c r="G181" i="9"/>
  <c r="E181" i="9"/>
  <c r="D181" i="9"/>
  <c r="I180" i="9"/>
  <c r="H180" i="9"/>
  <c r="H181" i="9" s="1"/>
  <c r="G180" i="9"/>
  <c r="F180" i="9"/>
  <c r="F181" i="9" s="1"/>
  <c r="E180" i="9"/>
  <c r="D180" i="9"/>
  <c r="C180" i="9"/>
  <c r="C181" i="9" s="1"/>
  <c r="H179" i="9"/>
  <c r="G179" i="9"/>
  <c r="F179" i="9"/>
  <c r="E179" i="9"/>
  <c r="I177" i="9"/>
  <c r="I179" i="9" s="1"/>
  <c r="H177" i="9"/>
  <c r="G177" i="9"/>
  <c r="F177" i="9"/>
  <c r="E177" i="9"/>
  <c r="D177" i="9"/>
  <c r="D179" i="9" s="1"/>
  <c r="C177" i="9"/>
  <c r="C179" i="9" s="1"/>
  <c r="I172" i="9"/>
  <c r="H172" i="9"/>
  <c r="G172" i="9"/>
  <c r="C172" i="9"/>
  <c r="I171" i="9"/>
  <c r="H171" i="9"/>
  <c r="G171" i="9"/>
  <c r="F171" i="9"/>
  <c r="F172" i="9" s="1"/>
  <c r="E171" i="9"/>
  <c r="E172" i="9" s="1"/>
  <c r="D171" i="9"/>
  <c r="D172" i="9" s="1"/>
  <c r="C171" i="9"/>
  <c r="I170" i="9"/>
  <c r="G170" i="9"/>
  <c r="D170" i="9"/>
  <c r="C170" i="9"/>
  <c r="I168" i="9"/>
  <c r="H168" i="9"/>
  <c r="H170" i="9" s="1"/>
  <c r="G168" i="9"/>
  <c r="F168" i="9"/>
  <c r="F170" i="9" s="1"/>
  <c r="E168" i="9"/>
  <c r="E170" i="9" s="1"/>
  <c r="D168" i="9"/>
  <c r="C168" i="9"/>
  <c r="I166" i="9"/>
  <c r="F166" i="9"/>
  <c r="E166" i="9"/>
  <c r="I165" i="9"/>
  <c r="H165" i="9"/>
  <c r="H166" i="9" s="1"/>
  <c r="G165" i="9"/>
  <c r="G166" i="9" s="1"/>
  <c r="F165" i="9"/>
  <c r="E165" i="9"/>
  <c r="D165" i="9"/>
  <c r="D166" i="9" s="1"/>
  <c r="C165" i="9"/>
  <c r="C166" i="9" s="1"/>
  <c r="H164" i="9"/>
  <c r="G164" i="9"/>
  <c r="D164" i="9"/>
  <c r="I162" i="9"/>
  <c r="I164" i="9" s="1"/>
  <c r="H162" i="9"/>
  <c r="G162" i="9"/>
  <c r="F162" i="9"/>
  <c r="F164" i="9" s="1"/>
  <c r="E162" i="9"/>
  <c r="E164" i="9" s="1"/>
  <c r="D162" i="9"/>
  <c r="C162" i="9"/>
  <c r="C164" i="9" s="1"/>
  <c r="I160" i="9"/>
  <c r="F160" i="9"/>
  <c r="D160" i="9"/>
  <c r="I159" i="9"/>
  <c r="H159" i="9"/>
  <c r="H160" i="9" s="1"/>
  <c r="G159" i="9"/>
  <c r="G160" i="9" s="1"/>
  <c r="F159" i="9"/>
  <c r="E159" i="9"/>
  <c r="E160" i="9" s="1"/>
  <c r="D159" i="9"/>
  <c r="C159" i="9"/>
  <c r="C160" i="9" s="1"/>
  <c r="G158" i="9"/>
  <c r="F158" i="9"/>
  <c r="E158" i="9"/>
  <c r="C158" i="9"/>
  <c r="I156" i="9"/>
  <c r="I158" i="9" s="1"/>
  <c r="H156" i="9"/>
  <c r="H158" i="9" s="1"/>
  <c r="G156" i="9"/>
  <c r="F156" i="9"/>
  <c r="E156" i="9"/>
  <c r="D156" i="9"/>
  <c r="D158" i="9" s="1"/>
  <c r="C156" i="9"/>
  <c r="H154" i="9"/>
  <c r="G154" i="9"/>
  <c r="D154" i="9"/>
  <c r="C154" i="9"/>
  <c r="I153" i="9"/>
  <c r="I154" i="9" s="1"/>
  <c r="H153" i="9"/>
  <c r="G153" i="9"/>
  <c r="F153" i="9"/>
  <c r="F154" i="9" s="1"/>
  <c r="E153" i="9"/>
  <c r="E154" i="9" s="1"/>
  <c r="D153" i="9"/>
  <c r="C153" i="9"/>
  <c r="I152" i="9"/>
  <c r="G152" i="9"/>
  <c r="E152" i="9"/>
  <c r="D152" i="9"/>
  <c r="C152" i="9"/>
  <c r="I150" i="9"/>
  <c r="H150" i="9"/>
  <c r="H152" i="9" s="1"/>
  <c r="G150" i="9"/>
  <c r="F150" i="9"/>
  <c r="F152" i="9" s="1"/>
  <c r="E150" i="9"/>
  <c r="D150" i="9"/>
  <c r="C150" i="9"/>
  <c r="I148" i="9"/>
  <c r="G148" i="9"/>
  <c r="F148" i="9"/>
  <c r="E148" i="9"/>
  <c r="C148" i="9"/>
  <c r="I147" i="9"/>
  <c r="H147" i="9"/>
  <c r="H148" i="9" s="1"/>
  <c r="G147" i="9"/>
  <c r="F147" i="9"/>
  <c r="E147" i="9"/>
  <c r="D147" i="9"/>
  <c r="D148" i="9" s="1"/>
  <c r="C147" i="9"/>
  <c r="I146" i="9"/>
  <c r="H146" i="9"/>
  <c r="G146" i="9"/>
  <c r="E146" i="9"/>
  <c r="I144" i="9"/>
  <c r="H144" i="9"/>
  <c r="G144" i="9"/>
  <c r="F144" i="9"/>
  <c r="F146" i="9" s="1"/>
  <c r="E144" i="9"/>
  <c r="D144" i="9"/>
  <c r="D146" i="9" s="1"/>
  <c r="C144" i="9"/>
  <c r="C146" i="9" s="1"/>
  <c r="I142" i="9"/>
  <c r="G142" i="9"/>
  <c r="C142" i="9"/>
  <c r="I141" i="9"/>
  <c r="H141" i="9"/>
  <c r="H142" i="9" s="1"/>
  <c r="G141" i="9"/>
  <c r="F141" i="9"/>
  <c r="F142" i="9" s="1"/>
  <c r="E141" i="9"/>
  <c r="E142" i="9" s="1"/>
  <c r="D141" i="9"/>
  <c r="D142" i="9" s="1"/>
  <c r="C141" i="9"/>
  <c r="I138" i="9"/>
  <c r="I140" i="9" s="1"/>
  <c r="H138" i="9"/>
  <c r="H140" i="9" s="1"/>
  <c r="G138" i="9"/>
  <c r="G140" i="9" s="1"/>
  <c r="F138" i="9"/>
  <c r="F140" i="9" s="1"/>
  <c r="E138" i="9"/>
  <c r="E140" i="9" s="1"/>
  <c r="D138" i="9"/>
  <c r="D140" i="9" s="1"/>
  <c r="C138" i="9"/>
  <c r="C140" i="9" s="1"/>
  <c r="C136" i="9"/>
  <c r="I135" i="9"/>
  <c r="I136" i="9" s="1"/>
  <c r="H135" i="9"/>
  <c r="H136" i="9" s="1"/>
  <c r="G135" i="9"/>
  <c r="G136" i="9" s="1"/>
  <c r="F135" i="9"/>
  <c r="F136" i="9" s="1"/>
  <c r="E135" i="9"/>
  <c r="E136" i="9" s="1"/>
  <c r="D135" i="9"/>
  <c r="D136" i="9" s="1"/>
  <c r="C135" i="9"/>
  <c r="E134" i="9"/>
  <c r="D134" i="9"/>
  <c r="C134" i="9"/>
  <c r="I132" i="9"/>
  <c r="I134" i="9" s="1"/>
  <c r="H132" i="9"/>
  <c r="H134" i="9" s="1"/>
  <c r="G132" i="9"/>
  <c r="G134" i="9" s="1"/>
  <c r="F132" i="9"/>
  <c r="F134" i="9" s="1"/>
  <c r="E132" i="9"/>
  <c r="D132" i="9"/>
  <c r="C132" i="9"/>
  <c r="G130" i="9"/>
  <c r="F130" i="9"/>
  <c r="E130" i="9"/>
  <c r="D130" i="9"/>
  <c r="C130" i="9"/>
  <c r="I129" i="9"/>
  <c r="I130" i="9" s="1"/>
  <c r="H129" i="9"/>
  <c r="H130" i="9" s="1"/>
  <c r="G129" i="9"/>
  <c r="F129" i="9"/>
  <c r="E129" i="9"/>
  <c r="D129" i="9"/>
  <c r="C129" i="9"/>
  <c r="I128" i="9"/>
  <c r="H128" i="9"/>
  <c r="G128" i="9"/>
  <c r="F128" i="9"/>
  <c r="E128" i="9"/>
  <c r="I126" i="9"/>
  <c r="H126" i="9"/>
  <c r="G126" i="9"/>
  <c r="F126" i="9"/>
  <c r="E126" i="9"/>
  <c r="D126" i="9"/>
  <c r="D128" i="9" s="1"/>
  <c r="C126" i="9"/>
  <c r="C128" i="9" s="1"/>
  <c r="I124" i="9"/>
  <c r="H124" i="9"/>
  <c r="G124" i="9"/>
  <c r="D124" i="9"/>
  <c r="I123" i="9"/>
  <c r="H123" i="9"/>
  <c r="G123" i="9"/>
  <c r="F123" i="9"/>
  <c r="F124" i="9" s="1"/>
  <c r="E123" i="9"/>
  <c r="E124" i="9" s="1"/>
  <c r="D123" i="9"/>
  <c r="C123" i="9"/>
  <c r="C124" i="9" s="1"/>
  <c r="I122" i="9"/>
  <c r="H122" i="9"/>
  <c r="F122" i="9"/>
  <c r="I120" i="9"/>
  <c r="H120" i="9"/>
  <c r="G120" i="9"/>
  <c r="G122" i="9" s="1"/>
  <c r="F120" i="9"/>
  <c r="E120" i="9"/>
  <c r="E122" i="9" s="1"/>
  <c r="D120" i="9"/>
  <c r="D122" i="9" s="1"/>
  <c r="C120" i="9"/>
  <c r="C122" i="9" s="1"/>
  <c r="I115" i="9"/>
  <c r="H115" i="9"/>
  <c r="G115" i="9"/>
  <c r="F115" i="9"/>
  <c r="E115" i="9"/>
  <c r="D115" i="9"/>
  <c r="C114" i="9"/>
  <c r="C115" i="9" s="1"/>
  <c r="I113" i="9"/>
  <c r="G113" i="9"/>
  <c r="F113" i="9"/>
  <c r="C113" i="9"/>
  <c r="I111" i="9"/>
  <c r="H111" i="9"/>
  <c r="H113" i="9" s="1"/>
  <c r="G111" i="9"/>
  <c r="F111" i="9"/>
  <c r="E111" i="9"/>
  <c r="E113" i="9" s="1"/>
  <c r="D111" i="9"/>
  <c r="D113" i="9" s="1"/>
  <c r="C111" i="9"/>
  <c r="I109" i="9"/>
  <c r="H109" i="9"/>
  <c r="G109" i="9"/>
  <c r="I108" i="9"/>
  <c r="H108" i="9"/>
  <c r="G108" i="9"/>
  <c r="F108" i="9"/>
  <c r="F109" i="9" s="1"/>
  <c r="E108" i="9"/>
  <c r="E109" i="9" s="1"/>
  <c r="D108" i="9"/>
  <c r="D109" i="9" s="1"/>
  <c r="C108" i="9"/>
  <c r="C109" i="9" s="1"/>
  <c r="I107" i="9"/>
  <c r="H107" i="9"/>
  <c r="E107" i="9"/>
  <c r="I105" i="9"/>
  <c r="H105" i="9"/>
  <c r="G105" i="9"/>
  <c r="G107" i="9" s="1"/>
  <c r="F105" i="9"/>
  <c r="F107" i="9" s="1"/>
  <c r="E105" i="9"/>
  <c r="D105" i="9"/>
  <c r="D107" i="9" s="1"/>
  <c r="C105" i="9"/>
  <c r="C107" i="9" s="1"/>
  <c r="I103" i="9"/>
  <c r="F103" i="9"/>
  <c r="C103" i="9"/>
  <c r="I102" i="9"/>
  <c r="H102" i="9"/>
  <c r="H103" i="9" s="1"/>
  <c r="G102" i="9"/>
  <c r="G103" i="9" s="1"/>
  <c r="F102" i="9"/>
  <c r="E102" i="9"/>
  <c r="E103" i="9" s="1"/>
  <c r="D102" i="9"/>
  <c r="D103" i="9" s="1"/>
  <c r="C102" i="9"/>
  <c r="H101" i="9"/>
  <c r="E101" i="9"/>
  <c r="D101" i="9"/>
  <c r="C101" i="9"/>
  <c r="I99" i="9"/>
  <c r="I101" i="9" s="1"/>
  <c r="H99" i="9"/>
  <c r="G99" i="9"/>
  <c r="G101" i="9" s="1"/>
  <c r="F99" i="9"/>
  <c r="F101" i="9" s="1"/>
  <c r="E99" i="9"/>
  <c r="D99" i="9"/>
  <c r="C99" i="9"/>
  <c r="G97" i="9"/>
  <c r="F97" i="9"/>
  <c r="E97" i="9"/>
  <c r="D97" i="9"/>
  <c r="I96" i="9"/>
  <c r="I97" i="9" s="1"/>
  <c r="H96" i="9"/>
  <c r="H97" i="9" s="1"/>
  <c r="G96" i="9"/>
  <c r="F96" i="9"/>
  <c r="E96" i="9"/>
  <c r="D96" i="9"/>
  <c r="C96" i="9"/>
  <c r="C97" i="9" s="1"/>
  <c r="I95" i="9"/>
  <c r="H95" i="9"/>
  <c r="G95" i="9"/>
  <c r="F95" i="9"/>
  <c r="D95" i="9"/>
  <c r="C95" i="9"/>
  <c r="I93" i="9"/>
  <c r="H93" i="9"/>
  <c r="G93" i="9"/>
  <c r="F93" i="9"/>
  <c r="E93" i="9"/>
  <c r="E95" i="9" s="1"/>
  <c r="D93" i="9"/>
  <c r="C93" i="9"/>
  <c r="I91" i="9"/>
  <c r="H91" i="9"/>
  <c r="G91" i="9"/>
  <c r="F91" i="9"/>
  <c r="E91" i="9"/>
  <c r="I90" i="9"/>
  <c r="H90" i="9"/>
  <c r="G90" i="9"/>
  <c r="F90" i="9"/>
  <c r="E90" i="9"/>
  <c r="D90" i="9"/>
  <c r="D91" i="9" s="1"/>
  <c r="C90" i="9"/>
  <c r="C91" i="9" s="1"/>
  <c r="H89" i="9"/>
  <c r="G89" i="9"/>
  <c r="E89" i="9"/>
  <c r="I87" i="9"/>
  <c r="I89" i="9" s="1"/>
  <c r="H87" i="9"/>
  <c r="G87" i="9"/>
  <c r="F87" i="9"/>
  <c r="F89" i="9" s="1"/>
  <c r="E87" i="9"/>
  <c r="D87" i="9"/>
  <c r="D89" i="9" s="1"/>
  <c r="C87" i="9"/>
  <c r="C89" i="9" s="1"/>
  <c r="I85" i="9"/>
  <c r="G85" i="9"/>
  <c r="F85" i="9"/>
  <c r="C85" i="9"/>
  <c r="I84" i="9"/>
  <c r="H84" i="9"/>
  <c r="H85" i="9" s="1"/>
  <c r="G84" i="9"/>
  <c r="F84" i="9"/>
  <c r="E84" i="9"/>
  <c r="E85" i="9" s="1"/>
  <c r="D84" i="9"/>
  <c r="D85" i="9" s="1"/>
  <c r="C84" i="9"/>
  <c r="I83" i="9"/>
  <c r="H83" i="9"/>
  <c r="E83" i="9"/>
  <c r="I81" i="9"/>
  <c r="H81" i="9"/>
  <c r="G81" i="9"/>
  <c r="G83" i="9" s="1"/>
  <c r="F81" i="9"/>
  <c r="F83" i="9" s="1"/>
  <c r="E81" i="9"/>
  <c r="D81" i="9"/>
  <c r="D83" i="9" s="1"/>
  <c r="C81" i="9"/>
  <c r="C83" i="9" s="1"/>
  <c r="G79" i="9"/>
  <c r="C79" i="9"/>
  <c r="I78" i="9"/>
  <c r="I79" i="9" s="1"/>
  <c r="H78" i="9"/>
  <c r="H79" i="9" s="1"/>
  <c r="G78" i="9"/>
  <c r="F78" i="9"/>
  <c r="F79" i="9" s="1"/>
  <c r="E78" i="9"/>
  <c r="E79" i="9" s="1"/>
  <c r="D78" i="9"/>
  <c r="D79" i="9" s="1"/>
  <c r="C78" i="9"/>
  <c r="I77" i="9"/>
  <c r="E77" i="9"/>
  <c r="C77" i="9"/>
  <c r="I75" i="9"/>
  <c r="H75" i="9"/>
  <c r="H77" i="9" s="1"/>
  <c r="G75" i="9"/>
  <c r="G77" i="9" s="1"/>
  <c r="F75" i="9"/>
  <c r="F77" i="9" s="1"/>
  <c r="E75" i="9"/>
  <c r="D75" i="9"/>
  <c r="D77" i="9" s="1"/>
  <c r="C75" i="9"/>
  <c r="I73" i="9"/>
  <c r="G73" i="9"/>
  <c r="F73" i="9"/>
  <c r="I72" i="9"/>
  <c r="H72" i="9"/>
  <c r="H73" i="9" s="1"/>
  <c r="G72" i="9"/>
  <c r="F72" i="9"/>
  <c r="E72" i="9"/>
  <c r="E73" i="9" s="1"/>
  <c r="D72" i="9"/>
  <c r="D73" i="9" s="1"/>
  <c r="C72" i="9"/>
  <c r="C73" i="9" s="1"/>
  <c r="H71" i="9"/>
  <c r="G71" i="9"/>
  <c r="E71" i="9"/>
  <c r="C71" i="9"/>
  <c r="I69" i="9"/>
  <c r="I71" i="9" s="1"/>
  <c r="H69" i="9"/>
  <c r="G69" i="9"/>
  <c r="F69" i="9"/>
  <c r="F71" i="9" s="1"/>
  <c r="E69" i="9"/>
  <c r="D69" i="9"/>
  <c r="D71" i="9" s="1"/>
  <c r="C69" i="9"/>
  <c r="I67" i="9"/>
  <c r="G67" i="9"/>
  <c r="F67" i="9"/>
  <c r="D67" i="9"/>
  <c r="C67" i="9"/>
  <c r="I66" i="9"/>
  <c r="H66" i="9"/>
  <c r="H67" i="9" s="1"/>
  <c r="G66" i="9"/>
  <c r="F66" i="9"/>
  <c r="E66" i="9"/>
  <c r="E67" i="9" s="1"/>
  <c r="D66" i="9"/>
  <c r="C66" i="9"/>
  <c r="I65" i="9"/>
  <c r="H65" i="9"/>
  <c r="F65" i="9"/>
  <c r="E65" i="9"/>
  <c r="I63" i="9"/>
  <c r="H63" i="9"/>
  <c r="G63" i="9"/>
  <c r="G65" i="9" s="1"/>
  <c r="F63" i="9"/>
  <c r="E63" i="9"/>
  <c r="D63" i="9"/>
  <c r="D65" i="9" s="1"/>
  <c r="C63" i="9"/>
  <c r="C65" i="9" s="1"/>
  <c r="H58" i="9"/>
  <c r="G58" i="9"/>
  <c r="D58" i="9"/>
  <c r="C58" i="9"/>
  <c r="I57" i="9"/>
  <c r="I58" i="9" s="1"/>
  <c r="H57" i="9"/>
  <c r="G57" i="9"/>
  <c r="F57" i="9"/>
  <c r="F58" i="9" s="1"/>
  <c r="E57" i="9"/>
  <c r="E58" i="9" s="1"/>
  <c r="D57" i="9"/>
  <c r="I56" i="9"/>
  <c r="H56" i="9"/>
  <c r="E56" i="9"/>
  <c r="C56" i="9"/>
  <c r="I54" i="9"/>
  <c r="H54" i="9"/>
  <c r="G54" i="9"/>
  <c r="G56" i="9" s="1"/>
  <c r="F54" i="9"/>
  <c r="F56" i="9" s="1"/>
  <c r="E54" i="9"/>
  <c r="D54" i="9"/>
  <c r="D56" i="9" s="1"/>
  <c r="I52" i="9"/>
  <c r="D52" i="9"/>
  <c r="I51" i="9"/>
  <c r="H51" i="9"/>
  <c r="H52" i="9" s="1"/>
  <c r="G51" i="9"/>
  <c r="G52" i="9" s="1"/>
  <c r="F51" i="9"/>
  <c r="F52" i="9" s="1"/>
  <c r="E51" i="9"/>
  <c r="E52" i="9" s="1"/>
  <c r="D51" i="9"/>
  <c r="C51" i="9"/>
  <c r="C52" i="9" s="1"/>
  <c r="C50" i="9"/>
  <c r="I48" i="9"/>
  <c r="I50" i="9" s="1"/>
  <c r="H48" i="9"/>
  <c r="H50" i="9" s="1"/>
  <c r="G48" i="9"/>
  <c r="G50" i="9" s="1"/>
  <c r="F48" i="9"/>
  <c r="F50" i="9" s="1"/>
  <c r="E48" i="9"/>
  <c r="E50" i="9" s="1"/>
  <c r="D48" i="9"/>
  <c r="D50" i="9" s="1"/>
  <c r="C48" i="9"/>
  <c r="G46" i="9"/>
  <c r="D46" i="9"/>
  <c r="I45" i="9"/>
  <c r="I46" i="9" s="1"/>
  <c r="H45" i="9"/>
  <c r="H46" i="9" s="1"/>
  <c r="G45" i="9"/>
  <c r="F45" i="9"/>
  <c r="F46" i="9" s="1"/>
  <c r="E45" i="9"/>
  <c r="E46" i="9" s="1"/>
  <c r="D45" i="9"/>
  <c r="C45" i="9"/>
  <c r="C46" i="9" s="1"/>
  <c r="G44" i="9"/>
  <c r="E44" i="9"/>
  <c r="C44" i="9"/>
  <c r="I42" i="9"/>
  <c r="I44" i="9" s="1"/>
  <c r="H42" i="9"/>
  <c r="H44" i="9" s="1"/>
  <c r="G42" i="9"/>
  <c r="F42" i="9"/>
  <c r="F44" i="9" s="1"/>
  <c r="E42" i="9"/>
  <c r="D42" i="9"/>
  <c r="D44" i="9" s="1"/>
  <c r="C42" i="9"/>
  <c r="I40" i="9"/>
  <c r="G40" i="9"/>
  <c r="E40" i="9"/>
  <c r="C40" i="9"/>
  <c r="I39" i="9"/>
  <c r="H39" i="9"/>
  <c r="H40" i="9" s="1"/>
  <c r="G39" i="9"/>
  <c r="F39" i="9"/>
  <c r="F40" i="9" s="1"/>
  <c r="E39" i="9"/>
  <c r="D39" i="9"/>
  <c r="D40" i="9" s="1"/>
  <c r="C39" i="9"/>
  <c r="I38" i="9"/>
  <c r="G38" i="9"/>
  <c r="E38" i="9"/>
  <c r="D38" i="9"/>
  <c r="I36" i="9"/>
  <c r="H36" i="9"/>
  <c r="H38" i="9" s="1"/>
  <c r="G36" i="9"/>
  <c r="F36" i="9"/>
  <c r="F38" i="9" s="1"/>
  <c r="E36" i="9"/>
  <c r="C36" i="9"/>
  <c r="C38" i="9" s="1"/>
  <c r="I34" i="9"/>
  <c r="H34" i="9"/>
  <c r="G34" i="9"/>
  <c r="F34" i="9"/>
  <c r="E34" i="9"/>
  <c r="I33" i="9"/>
  <c r="H33" i="9"/>
  <c r="G33" i="9"/>
  <c r="F33" i="9"/>
  <c r="E33" i="9"/>
  <c r="D33" i="9"/>
  <c r="D34" i="9" s="1"/>
  <c r="C33" i="9"/>
  <c r="C34" i="9" s="1"/>
  <c r="I32" i="9"/>
  <c r="G32" i="9"/>
  <c r="D32" i="9"/>
  <c r="I30" i="9"/>
  <c r="H30" i="9"/>
  <c r="H32" i="9" s="1"/>
  <c r="G30" i="9"/>
  <c r="F30" i="9"/>
  <c r="F32" i="9" s="1"/>
  <c r="E30" i="9"/>
  <c r="E32" i="9" s="1"/>
  <c r="C30" i="9"/>
  <c r="C32" i="9" s="1"/>
  <c r="I28" i="9"/>
  <c r="H28" i="9"/>
  <c r="G28" i="9"/>
  <c r="I27" i="9"/>
  <c r="H27" i="9"/>
  <c r="G27" i="9"/>
  <c r="F27" i="9"/>
  <c r="F28" i="9" s="1"/>
  <c r="E27" i="9"/>
  <c r="E28" i="9" s="1"/>
  <c r="D27" i="9"/>
  <c r="D28" i="9" s="1"/>
  <c r="C27" i="9"/>
  <c r="C28" i="9" s="1"/>
  <c r="H26" i="9"/>
  <c r="D26" i="9"/>
  <c r="I24" i="9"/>
  <c r="I26" i="9" s="1"/>
  <c r="H24" i="9"/>
  <c r="G24" i="9"/>
  <c r="G26" i="9" s="1"/>
  <c r="F24" i="9"/>
  <c r="F26" i="9" s="1"/>
  <c r="E24" i="9"/>
  <c r="E26" i="9" s="1"/>
  <c r="C24" i="9"/>
  <c r="C26" i="9" s="1"/>
  <c r="H22" i="9"/>
  <c r="D22" i="9"/>
  <c r="I21" i="9"/>
  <c r="I22" i="9" s="1"/>
  <c r="H21" i="9"/>
  <c r="G21" i="9"/>
  <c r="G22" i="9" s="1"/>
  <c r="F21" i="9"/>
  <c r="F22" i="9" s="1"/>
  <c r="E21" i="9"/>
  <c r="E22" i="9" s="1"/>
  <c r="D21" i="9"/>
  <c r="C21" i="9"/>
  <c r="C22" i="9" s="1"/>
  <c r="H20" i="9"/>
  <c r="D20" i="9"/>
  <c r="I18" i="9"/>
  <c r="I20" i="9" s="1"/>
  <c r="H18" i="9"/>
  <c r="G18" i="9"/>
  <c r="G20" i="9" s="1"/>
  <c r="F18" i="9"/>
  <c r="F20" i="9" s="1"/>
  <c r="E18" i="9"/>
  <c r="E20" i="9" s="1"/>
  <c r="D18" i="9"/>
  <c r="C18" i="9"/>
  <c r="C20" i="9" s="1"/>
  <c r="F16" i="9"/>
  <c r="D16" i="9"/>
  <c r="C16" i="9"/>
  <c r="I15" i="9"/>
  <c r="I16" i="9" s="1"/>
  <c r="H15" i="9"/>
  <c r="H16" i="9" s="1"/>
  <c r="G15" i="9"/>
  <c r="G16" i="9" s="1"/>
  <c r="F15" i="9"/>
  <c r="E15" i="9"/>
  <c r="E16" i="9" s="1"/>
  <c r="D15" i="9"/>
  <c r="C15" i="9"/>
  <c r="H14" i="9"/>
  <c r="E14" i="9"/>
  <c r="C14" i="9"/>
  <c r="I12" i="9"/>
  <c r="I14" i="9" s="1"/>
  <c r="H12" i="9"/>
  <c r="G12" i="9"/>
  <c r="G14" i="9" s="1"/>
  <c r="F12" i="9"/>
  <c r="F14" i="9" s="1"/>
  <c r="E12" i="9"/>
  <c r="D12" i="9"/>
  <c r="D14" i="9" s="1"/>
  <c r="C12" i="9"/>
  <c r="G9" i="9"/>
  <c r="F9" i="9"/>
  <c r="E9" i="9"/>
  <c r="D9" i="9"/>
  <c r="I8" i="9"/>
  <c r="I9" i="9" s="1"/>
  <c r="H8" i="9"/>
  <c r="H9" i="9" s="1"/>
  <c r="G8" i="9"/>
  <c r="F8" i="9"/>
  <c r="E8" i="9"/>
  <c r="D8" i="9"/>
  <c r="C8" i="9"/>
  <c r="C9" i="9" s="1"/>
  <c r="H7" i="9"/>
  <c r="G7" i="9"/>
  <c r="C7" i="9"/>
  <c r="I5" i="9"/>
  <c r="I7" i="9" s="1"/>
  <c r="H5" i="9"/>
  <c r="G5" i="9"/>
  <c r="F5" i="9"/>
  <c r="F7" i="9" s="1"/>
  <c r="E5" i="9"/>
  <c r="E7" i="9" s="1"/>
  <c r="D5" i="9"/>
  <c r="D7" i="9" s="1"/>
  <c r="C5" i="9"/>
  <c r="I228" i="8"/>
  <c r="G228" i="8"/>
  <c r="F228" i="8"/>
  <c r="E228" i="8"/>
  <c r="D228" i="8"/>
  <c r="I227" i="8"/>
  <c r="H227" i="8"/>
  <c r="H228" i="8" s="1"/>
  <c r="G227" i="8"/>
  <c r="F227" i="8"/>
  <c r="E227" i="8"/>
  <c r="D227" i="8"/>
  <c r="C227" i="8"/>
  <c r="C228" i="8" s="1"/>
  <c r="I226" i="8"/>
  <c r="G226" i="8"/>
  <c r="F226" i="8"/>
  <c r="C226" i="8"/>
  <c r="I224" i="8"/>
  <c r="H224" i="8"/>
  <c r="H226" i="8" s="1"/>
  <c r="G224" i="8"/>
  <c r="F224" i="8"/>
  <c r="E224" i="8"/>
  <c r="E226" i="8" s="1"/>
  <c r="D224" i="8"/>
  <c r="D226" i="8" s="1"/>
  <c r="C224" i="8"/>
  <c r="I223" i="8"/>
  <c r="H223" i="8"/>
  <c r="G223" i="8"/>
  <c r="F223" i="8"/>
  <c r="E223" i="8"/>
  <c r="D223" i="8"/>
  <c r="C223" i="8"/>
  <c r="I222" i="8"/>
  <c r="H222" i="8"/>
  <c r="F222" i="8"/>
  <c r="D222" i="8"/>
  <c r="C222" i="8"/>
  <c r="I221" i="8"/>
  <c r="H221" i="8"/>
  <c r="G221" i="8"/>
  <c r="G222" i="8" s="1"/>
  <c r="F221" i="8"/>
  <c r="E221" i="8"/>
  <c r="E222" i="8" s="1"/>
  <c r="D221" i="8"/>
  <c r="C221" i="8"/>
  <c r="I220" i="8"/>
  <c r="H220" i="8"/>
  <c r="F220" i="8"/>
  <c r="E220" i="8"/>
  <c r="I218" i="8"/>
  <c r="H218" i="8"/>
  <c r="G218" i="8"/>
  <c r="G220" i="8" s="1"/>
  <c r="F218" i="8"/>
  <c r="E218" i="8"/>
  <c r="D218" i="8"/>
  <c r="D220" i="8" s="1"/>
  <c r="C218" i="8"/>
  <c r="C220" i="8" s="1"/>
  <c r="I217" i="8"/>
  <c r="H217" i="8"/>
  <c r="G217" i="8"/>
  <c r="F217" i="8"/>
  <c r="E217" i="8"/>
  <c r="D217" i="8"/>
  <c r="C217" i="8"/>
  <c r="I216" i="8"/>
  <c r="H216" i="8"/>
  <c r="G216" i="8"/>
  <c r="F216" i="8"/>
  <c r="E216" i="8"/>
  <c r="C216" i="8"/>
  <c r="I215" i="8"/>
  <c r="H215" i="8"/>
  <c r="G215" i="8"/>
  <c r="F215" i="8"/>
  <c r="E215" i="8"/>
  <c r="D215" i="8"/>
  <c r="D216" i="8" s="1"/>
  <c r="C215" i="8"/>
  <c r="I214" i="8"/>
  <c r="H214" i="8"/>
  <c r="G214" i="8"/>
  <c r="E214" i="8"/>
  <c r="D214" i="8"/>
  <c r="I212" i="8"/>
  <c r="H212" i="8"/>
  <c r="G212" i="8"/>
  <c r="F212" i="8"/>
  <c r="F214" i="8" s="1"/>
  <c r="E212" i="8"/>
  <c r="D212" i="8"/>
  <c r="C212" i="8"/>
  <c r="C214" i="8" s="1"/>
  <c r="I211" i="8"/>
  <c r="H211" i="8"/>
  <c r="G211" i="8"/>
  <c r="F211" i="8"/>
  <c r="E211" i="8"/>
  <c r="D211" i="8"/>
  <c r="C211" i="8"/>
  <c r="G210" i="8"/>
  <c r="F210" i="8"/>
  <c r="E210" i="8"/>
  <c r="D210" i="8"/>
  <c r="C210" i="8"/>
  <c r="I209" i="8"/>
  <c r="I210" i="8" s="1"/>
  <c r="H209" i="8"/>
  <c r="H210" i="8" s="1"/>
  <c r="G209" i="8"/>
  <c r="F209" i="8"/>
  <c r="E209" i="8"/>
  <c r="D209" i="8"/>
  <c r="C209" i="8"/>
  <c r="I208" i="8"/>
  <c r="H208" i="8"/>
  <c r="G208" i="8"/>
  <c r="F208" i="8"/>
  <c r="E208" i="8"/>
  <c r="D208" i="8"/>
  <c r="C208" i="8"/>
  <c r="I206" i="8"/>
  <c r="H206" i="8"/>
  <c r="G206" i="8"/>
  <c r="F206" i="8"/>
  <c r="E206" i="8"/>
  <c r="D206" i="8"/>
  <c r="C206" i="8"/>
  <c r="I205" i="8"/>
  <c r="H205" i="8"/>
  <c r="G205" i="8"/>
  <c r="F205" i="8"/>
  <c r="E205" i="8"/>
  <c r="D205" i="8"/>
  <c r="C205" i="8"/>
  <c r="G204" i="8"/>
  <c r="F204" i="8"/>
  <c r="E204" i="8"/>
  <c r="D204" i="8"/>
  <c r="C204" i="8"/>
  <c r="I203" i="8"/>
  <c r="I204" i="8" s="1"/>
  <c r="H203" i="8"/>
  <c r="H204" i="8" s="1"/>
  <c r="G203" i="8"/>
  <c r="F203" i="8"/>
  <c r="E203" i="8"/>
  <c r="D203" i="8"/>
  <c r="C203" i="8"/>
  <c r="I202" i="8"/>
  <c r="H202" i="8"/>
  <c r="G202" i="8"/>
  <c r="F202" i="8"/>
  <c r="E202" i="8"/>
  <c r="D202" i="8"/>
  <c r="C202" i="8"/>
  <c r="I200" i="8"/>
  <c r="H200" i="8"/>
  <c r="G200" i="8"/>
  <c r="F200" i="8"/>
  <c r="E200" i="8"/>
  <c r="D200" i="8"/>
  <c r="C200" i="8"/>
  <c r="I199" i="8"/>
  <c r="H199" i="8"/>
  <c r="G199" i="8"/>
  <c r="F199" i="8"/>
  <c r="E199" i="8"/>
  <c r="D199" i="8"/>
  <c r="C199" i="8"/>
  <c r="E198" i="8"/>
  <c r="D198" i="8"/>
  <c r="I197" i="8"/>
  <c r="I198" i="8" s="1"/>
  <c r="H197" i="8"/>
  <c r="H198" i="8" s="1"/>
  <c r="G197" i="8"/>
  <c r="G198" i="8" s="1"/>
  <c r="F197" i="8"/>
  <c r="F198" i="8" s="1"/>
  <c r="E197" i="8"/>
  <c r="D197" i="8"/>
  <c r="C197" i="8"/>
  <c r="C198" i="8" s="1"/>
  <c r="F196" i="8"/>
  <c r="E196" i="8"/>
  <c r="D196" i="8"/>
  <c r="C196" i="8"/>
  <c r="I194" i="8"/>
  <c r="I196" i="8" s="1"/>
  <c r="H194" i="8"/>
  <c r="H196" i="8" s="1"/>
  <c r="G194" i="8"/>
  <c r="F194" i="8"/>
  <c r="E194" i="8"/>
  <c r="D194" i="8"/>
  <c r="C194" i="8"/>
  <c r="I193" i="8"/>
  <c r="H193" i="8"/>
  <c r="G193" i="8"/>
  <c r="F193" i="8"/>
  <c r="E193" i="8"/>
  <c r="D193" i="8"/>
  <c r="C193" i="8"/>
  <c r="I192" i="8"/>
  <c r="F192" i="8"/>
  <c r="D192" i="8"/>
  <c r="C192" i="8"/>
  <c r="I191" i="8"/>
  <c r="H191" i="8"/>
  <c r="H192" i="8" s="1"/>
  <c r="G191" i="8"/>
  <c r="G192" i="8" s="1"/>
  <c r="F191" i="8"/>
  <c r="E191" i="8"/>
  <c r="E192" i="8" s="1"/>
  <c r="D191" i="8"/>
  <c r="C191" i="8"/>
  <c r="H190" i="8"/>
  <c r="F190" i="8"/>
  <c r="E190" i="8"/>
  <c r="D190" i="8"/>
  <c r="I188" i="8"/>
  <c r="I190" i="8" s="1"/>
  <c r="H188" i="8"/>
  <c r="G188" i="8"/>
  <c r="G190" i="8" s="1"/>
  <c r="F188" i="8"/>
  <c r="E188" i="8"/>
  <c r="D188" i="8"/>
  <c r="C188" i="8"/>
  <c r="C190" i="8" s="1"/>
  <c r="I187" i="8"/>
  <c r="H187" i="8"/>
  <c r="G187" i="8"/>
  <c r="F187" i="8"/>
  <c r="E187" i="8"/>
  <c r="D187" i="8"/>
  <c r="C187" i="8"/>
  <c r="I186" i="8"/>
  <c r="H186" i="8"/>
  <c r="I185" i="8"/>
  <c r="H185" i="8"/>
  <c r="G185" i="8"/>
  <c r="G186" i="8" s="1"/>
  <c r="F185" i="8"/>
  <c r="F186" i="8" s="1"/>
  <c r="E185" i="8"/>
  <c r="E186" i="8" s="1"/>
  <c r="D185" i="8"/>
  <c r="D186" i="8" s="1"/>
  <c r="C185" i="8"/>
  <c r="C186" i="8" s="1"/>
  <c r="D184" i="8"/>
  <c r="C184" i="8"/>
  <c r="I182" i="8"/>
  <c r="I184" i="8" s="1"/>
  <c r="H182" i="8"/>
  <c r="H184" i="8" s="1"/>
  <c r="G182" i="8"/>
  <c r="G184" i="8" s="1"/>
  <c r="F182" i="8"/>
  <c r="F184" i="8" s="1"/>
  <c r="E182" i="8"/>
  <c r="E184" i="8" s="1"/>
  <c r="D182" i="8"/>
  <c r="C182" i="8"/>
  <c r="I181" i="8"/>
  <c r="H181" i="8"/>
  <c r="G181" i="8"/>
  <c r="F181" i="8"/>
  <c r="E181" i="8"/>
  <c r="D181" i="8"/>
  <c r="C181" i="8"/>
  <c r="I180" i="8"/>
  <c r="H180" i="8"/>
  <c r="G180" i="8"/>
  <c r="D180" i="8"/>
  <c r="I179" i="8"/>
  <c r="H179" i="8"/>
  <c r="G179" i="8"/>
  <c r="F179" i="8"/>
  <c r="F180" i="8" s="1"/>
  <c r="E179" i="8"/>
  <c r="E180" i="8" s="1"/>
  <c r="D179" i="8"/>
  <c r="C179" i="8"/>
  <c r="C180" i="8" s="1"/>
  <c r="I178" i="8"/>
  <c r="F178" i="8"/>
  <c r="D178" i="8"/>
  <c r="C178" i="8"/>
  <c r="I176" i="8"/>
  <c r="H176" i="8"/>
  <c r="H178" i="8" s="1"/>
  <c r="G176" i="8"/>
  <c r="G178" i="8" s="1"/>
  <c r="F176" i="8"/>
  <c r="E176" i="8"/>
  <c r="E178" i="8" s="1"/>
  <c r="D176" i="8"/>
  <c r="C176" i="8"/>
  <c r="I175" i="8"/>
  <c r="H175" i="8"/>
  <c r="G175" i="8"/>
  <c r="F175" i="8"/>
  <c r="E175" i="8"/>
  <c r="D175" i="8"/>
  <c r="C175" i="8"/>
  <c r="I171" i="8"/>
  <c r="G171" i="8"/>
  <c r="F171" i="8"/>
  <c r="I170" i="8"/>
  <c r="H170" i="8"/>
  <c r="H171" i="8" s="1"/>
  <c r="G170" i="8"/>
  <c r="F170" i="8"/>
  <c r="E170" i="8"/>
  <c r="E171" i="8" s="1"/>
  <c r="D170" i="8"/>
  <c r="D171" i="8" s="1"/>
  <c r="C170" i="8"/>
  <c r="C171" i="8" s="1"/>
  <c r="I169" i="8"/>
  <c r="H169" i="8"/>
  <c r="I167" i="8"/>
  <c r="H167" i="8"/>
  <c r="G167" i="8"/>
  <c r="G169" i="8" s="1"/>
  <c r="F167" i="8"/>
  <c r="F169" i="8" s="1"/>
  <c r="E167" i="8"/>
  <c r="E169" i="8" s="1"/>
  <c r="D167" i="8"/>
  <c r="D169" i="8" s="1"/>
  <c r="C167" i="8"/>
  <c r="C169" i="8" s="1"/>
  <c r="I166" i="8"/>
  <c r="H166" i="8"/>
  <c r="G166" i="8"/>
  <c r="F166" i="8"/>
  <c r="E166" i="8"/>
  <c r="D166" i="8"/>
  <c r="C166" i="8"/>
  <c r="I165" i="8"/>
  <c r="H165" i="8"/>
  <c r="G165" i="8"/>
  <c r="F165" i="8"/>
  <c r="E165" i="8"/>
  <c r="I164" i="8"/>
  <c r="H164" i="8"/>
  <c r="G164" i="8"/>
  <c r="F164" i="8"/>
  <c r="E164" i="8"/>
  <c r="D164" i="8"/>
  <c r="D165" i="8" s="1"/>
  <c r="C164" i="8"/>
  <c r="C165" i="8" s="1"/>
  <c r="I163" i="8"/>
  <c r="H163" i="8"/>
  <c r="G163" i="8"/>
  <c r="D163" i="8"/>
  <c r="I161" i="8"/>
  <c r="H161" i="8"/>
  <c r="G161" i="8"/>
  <c r="F161" i="8"/>
  <c r="F163" i="8" s="1"/>
  <c r="E161" i="8"/>
  <c r="E163" i="8" s="1"/>
  <c r="D161" i="8"/>
  <c r="C161" i="8"/>
  <c r="C163" i="8" s="1"/>
  <c r="I160" i="8"/>
  <c r="H160" i="8"/>
  <c r="G160" i="8"/>
  <c r="F160" i="8"/>
  <c r="E160" i="8"/>
  <c r="D160" i="8"/>
  <c r="C160" i="8"/>
  <c r="I159" i="8"/>
  <c r="G159" i="8"/>
  <c r="E159" i="8"/>
  <c r="D159" i="8"/>
  <c r="I158" i="8"/>
  <c r="H158" i="8"/>
  <c r="H159" i="8" s="1"/>
  <c r="G158" i="8"/>
  <c r="F158" i="8"/>
  <c r="F159" i="8" s="1"/>
  <c r="E158" i="8"/>
  <c r="D158" i="8"/>
  <c r="C158" i="8"/>
  <c r="C159" i="8" s="1"/>
  <c r="I157" i="8"/>
  <c r="G157" i="8"/>
  <c r="F157" i="8"/>
  <c r="I155" i="8"/>
  <c r="H155" i="8"/>
  <c r="H157" i="8" s="1"/>
  <c r="G155" i="8"/>
  <c r="F155" i="8"/>
  <c r="E155" i="8"/>
  <c r="E157" i="8" s="1"/>
  <c r="D155" i="8"/>
  <c r="D157" i="8" s="1"/>
  <c r="C155" i="8"/>
  <c r="C157" i="8" s="1"/>
  <c r="I154" i="8"/>
  <c r="H154" i="8"/>
  <c r="G154" i="8"/>
  <c r="F154" i="8"/>
  <c r="E154" i="8"/>
  <c r="D154" i="8"/>
  <c r="C154" i="8"/>
  <c r="I153" i="8"/>
  <c r="H153" i="8"/>
  <c r="G153" i="8"/>
  <c r="F153" i="8"/>
  <c r="D153" i="8"/>
  <c r="C153" i="8"/>
  <c r="I152" i="8"/>
  <c r="H152" i="8"/>
  <c r="G152" i="8"/>
  <c r="F152" i="8"/>
  <c r="E152" i="8"/>
  <c r="E153" i="8" s="1"/>
  <c r="D152" i="8"/>
  <c r="C152" i="8"/>
  <c r="I151" i="8"/>
  <c r="H151" i="8"/>
  <c r="G151" i="8"/>
  <c r="F151" i="8"/>
  <c r="E151" i="8"/>
  <c r="I149" i="8"/>
  <c r="H149" i="8"/>
  <c r="G149" i="8"/>
  <c r="F149" i="8"/>
  <c r="E149" i="8"/>
  <c r="D149" i="8"/>
  <c r="D151" i="8" s="1"/>
  <c r="C149" i="8"/>
  <c r="C151" i="8" s="1"/>
  <c r="I148" i="8"/>
  <c r="H148" i="8"/>
  <c r="G148" i="8"/>
  <c r="F148" i="8"/>
  <c r="E148" i="8"/>
  <c r="D148" i="8"/>
  <c r="C148" i="8"/>
  <c r="H147" i="8"/>
  <c r="G147" i="8"/>
  <c r="F147" i="8"/>
  <c r="E147" i="8"/>
  <c r="D147" i="8"/>
  <c r="C147" i="8"/>
  <c r="I146" i="8"/>
  <c r="I147" i="8" s="1"/>
  <c r="H146" i="8"/>
  <c r="G146" i="8"/>
  <c r="F146" i="8"/>
  <c r="E146" i="8"/>
  <c r="D146" i="8"/>
  <c r="C146" i="8"/>
  <c r="I145" i="8"/>
  <c r="H145" i="8"/>
  <c r="G145" i="8"/>
  <c r="F145" i="8"/>
  <c r="E145" i="8"/>
  <c r="D145" i="8"/>
  <c r="I143" i="8"/>
  <c r="H143" i="8"/>
  <c r="G143" i="8"/>
  <c r="F143" i="8"/>
  <c r="E143" i="8"/>
  <c r="D143" i="8"/>
  <c r="C143" i="8"/>
  <c r="C145" i="8" s="1"/>
  <c r="I142" i="8"/>
  <c r="H142" i="8"/>
  <c r="G142" i="8"/>
  <c r="F142" i="8"/>
  <c r="E142" i="8"/>
  <c r="D142" i="8"/>
  <c r="C142" i="8"/>
  <c r="G141" i="8"/>
  <c r="F141" i="8"/>
  <c r="E141" i="8"/>
  <c r="D141" i="8"/>
  <c r="C141" i="8"/>
  <c r="I140" i="8"/>
  <c r="I141" i="8" s="1"/>
  <c r="H140" i="8"/>
  <c r="H141" i="8" s="1"/>
  <c r="G140" i="8"/>
  <c r="F140" i="8"/>
  <c r="E140" i="8"/>
  <c r="D140" i="8"/>
  <c r="C140" i="8"/>
  <c r="I139" i="8"/>
  <c r="H139" i="8"/>
  <c r="G139" i="8"/>
  <c r="F139" i="8"/>
  <c r="E139" i="8"/>
  <c r="D139" i="8"/>
  <c r="C139" i="8"/>
  <c r="I137" i="8"/>
  <c r="H137" i="8"/>
  <c r="G137" i="8"/>
  <c r="F137" i="8"/>
  <c r="E137" i="8"/>
  <c r="D137" i="8"/>
  <c r="C137" i="8"/>
  <c r="I136" i="8"/>
  <c r="H136" i="8"/>
  <c r="G136" i="8"/>
  <c r="F136" i="8"/>
  <c r="E136" i="8"/>
  <c r="D136" i="8"/>
  <c r="C136" i="8"/>
  <c r="F135" i="8"/>
  <c r="E135" i="8"/>
  <c r="C135" i="8"/>
  <c r="I134" i="8"/>
  <c r="I135" i="8" s="1"/>
  <c r="H134" i="8"/>
  <c r="H135" i="8" s="1"/>
  <c r="G134" i="8"/>
  <c r="G135" i="8" s="1"/>
  <c r="F134" i="8"/>
  <c r="E134" i="8"/>
  <c r="D134" i="8"/>
  <c r="D135" i="8" s="1"/>
  <c r="C134" i="8"/>
  <c r="H133" i="8"/>
  <c r="G133" i="8"/>
  <c r="E133" i="8"/>
  <c r="D133" i="8"/>
  <c r="C133" i="8"/>
  <c r="I131" i="8"/>
  <c r="I133" i="8" s="1"/>
  <c r="H131" i="8"/>
  <c r="G131" i="8"/>
  <c r="F131" i="8"/>
  <c r="F133" i="8" s="1"/>
  <c r="E131" i="8"/>
  <c r="D131" i="8"/>
  <c r="C131" i="8"/>
  <c r="I130" i="8"/>
  <c r="H130" i="8"/>
  <c r="G130" i="8"/>
  <c r="F130" i="8"/>
  <c r="E130" i="8"/>
  <c r="D130" i="8"/>
  <c r="C130" i="8"/>
  <c r="E129" i="8"/>
  <c r="D129" i="8"/>
  <c r="I128" i="8"/>
  <c r="I129" i="8" s="1"/>
  <c r="H128" i="8"/>
  <c r="H129" i="8" s="1"/>
  <c r="G128" i="8"/>
  <c r="G129" i="8" s="1"/>
  <c r="F128" i="8"/>
  <c r="F129" i="8" s="1"/>
  <c r="E128" i="8"/>
  <c r="D128" i="8"/>
  <c r="C128" i="8"/>
  <c r="C129" i="8" s="1"/>
  <c r="G127" i="8"/>
  <c r="F127" i="8"/>
  <c r="D127" i="8"/>
  <c r="I125" i="8"/>
  <c r="I127" i="8" s="1"/>
  <c r="H125" i="8"/>
  <c r="H127" i="8" s="1"/>
  <c r="G125" i="8"/>
  <c r="F125" i="8"/>
  <c r="E125" i="8"/>
  <c r="E127" i="8" s="1"/>
  <c r="D125" i="8"/>
  <c r="C125" i="8"/>
  <c r="C127" i="8" s="1"/>
  <c r="I124" i="8"/>
  <c r="H124" i="8"/>
  <c r="G124" i="8"/>
  <c r="F124" i="8"/>
  <c r="E124" i="8"/>
  <c r="D124" i="8"/>
  <c r="C124" i="8"/>
  <c r="G123" i="8"/>
  <c r="E123" i="8"/>
  <c r="D123" i="8"/>
  <c r="C123" i="8"/>
  <c r="I122" i="8"/>
  <c r="I123" i="8" s="1"/>
  <c r="H122" i="8"/>
  <c r="H123" i="8" s="1"/>
  <c r="G122" i="8"/>
  <c r="F122" i="8"/>
  <c r="F123" i="8" s="1"/>
  <c r="E122" i="8"/>
  <c r="D122" i="8"/>
  <c r="C122" i="8"/>
  <c r="I121" i="8"/>
  <c r="G121" i="8"/>
  <c r="F121" i="8"/>
  <c r="E121" i="8"/>
  <c r="D121" i="8"/>
  <c r="C121" i="8"/>
  <c r="I119" i="8"/>
  <c r="H119" i="8"/>
  <c r="H121" i="8" s="1"/>
  <c r="G119" i="8"/>
  <c r="F119" i="8"/>
  <c r="E119" i="8"/>
  <c r="D119" i="8"/>
  <c r="C119" i="8"/>
  <c r="I118" i="8"/>
  <c r="H118" i="8"/>
  <c r="G118" i="8"/>
  <c r="F118" i="8"/>
  <c r="E118" i="8"/>
  <c r="D118" i="8"/>
  <c r="C118" i="8"/>
  <c r="E114" i="8"/>
  <c r="D114" i="8"/>
  <c r="C114" i="8"/>
  <c r="J113" i="8"/>
  <c r="J114" i="8" s="1"/>
  <c r="I113" i="8"/>
  <c r="I114" i="8" s="1"/>
  <c r="H113" i="8"/>
  <c r="H114" i="8" s="1"/>
  <c r="G113" i="8"/>
  <c r="G114" i="8" s="1"/>
  <c r="F113" i="8"/>
  <c r="F114" i="8" s="1"/>
  <c r="E113" i="8"/>
  <c r="D113" i="8"/>
  <c r="C113" i="8"/>
  <c r="I112" i="8"/>
  <c r="H112" i="8"/>
  <c r="G112" i="8"/>
  <c r="F112" i="8"/>
  <c r="E112" i="8"/>
  <c r="D112" i="8"/>
  <c r="C112" i="8"/>
  <c r="J110" i="8"/>
  <c r="J112" i="8" s="1"/>
  <c r="I110" i="8"/>
  <c r="H110" i="8"/>
  <c r="G110" i="8"/>
  <c r="F110" i="8"/>
  <c r="E110" i="8"/>
  <c r="D110" i="8"/>
  <c r="C110" i="8"/>
  <c r="J109" i="8"/>
  <c r="I109" i="8"/>
  <c r="H109" i="8"/>
  <c r="G109" i="8"/>
  <c r="F109" i="8"/>
  <c r="E109" i="8"/>
  <c r="D109" i="8"/>
  <c r="C109" i="8"/>
  <c r="I108" i="8"/>
  <c r="H108" i="8"/>
  <c r="F108" i="8"/>
  <c r="E108" i="8"/>
  <c r="D108" i="8"/>
  <c r="C108" i="8"/>
  <c r="J107" i="8"/>
  <c r="J108" i="8" s="1"/>
  <c r="I107" i="8"/>
  <c r="H107" i="8"/>
  <c r="G107" i="8"/>
  <c r="G108" i="8" s="1"/>
  <c r="F107" i="8"/>
  <c r="E107" i="8"/>
  <c r="D107" i="8"/>
  <c r="C107" i="8"/>
  <c r="J106" i="8"/>
  <c r="I106" i="8"/>
  <c r="H106" i="8"/>
  <c r="G106" i="8"/>
  <c r="F106" i="8"/>
  <c r="C106" i="8"/>
  <c r="J104" i="8"/>
  <c r="I104" i="8"/>
  <c r="H104" i="8"/>
  <c r="G104" i="8"/>
  <c r="F104" i="8"/>
  <c r="E104" i="8"/>
  <c r="E106" i="8" s="1"/>
  <c r="D104" i="8"/>
  <c r="D106" i="8" s="1"/>
  <c r="C104" i="8"/>
  <c r="J103" i="8"/>
  <c r="I103" i="8"/>
  <c r="H103" i="8"/>
  <c r="G103" i="8"/>
  <c r="F103" i="8"/>
  <c r="E103" i="8"/>
  <c r="D103" i="8"/>
  <c r="C103" i="8"/>
  <c r="J102" i="8"/>
  <c r="H102" i="8"/>
  <c r="G102" i="8"/>
  <c r="F102" i="8"/>
  <c r="C102" i="8"/>
  <c r="J101" i="8"/>
  <c r="I101" i="8"/>
  <c r="I102" i="8" s="1"/>
  <c r="H101" i="8"/>
  <c r="G101" i="8"/>
  <c r="F101" i="8"/>
  <c r="E101" i="8"/>
  <c r="E102" i="8" s="1"/>
  <c r="D101" i="8"/>
  <c r="D102" i="8" s="1"/>
  <c r="C101" i="8"/>
  <c r="G100" i="8"/>
  <c r="E100" i="8"/>
  <c r="D100" i="8"/>
  <c r="C100" i="8"/>
  <c r="J98" i="8"/>
  <c r="J100" i="8" s="1"/>
  <c r="I98" i="8"/>
  <c r="I100" i="8" s="1"/>
  <c r="H98" i="8"/>
  <c r="H100" i="8" s="1"/>
  <c r="G98" i="8"/>
  <c r="F98" i="8"/>
  <c r="F100" i="8" s="1"/>
  <c r="E98" i="8"/>
  <c r="D98" i="8"/>
  <c r="C98" i="8"/>
  <c r="J97" i="8"/>
  <c r="I97" i="8"/>
  <c r="H97" i="8"/>
  <c r="G97" i="8"/>
  <c r="F97" i="8"/>
  <c r="E97" i="8"/>
  <c r="D97" i="8"/>
  <c r="C97" i="8"/>
  <c r="E96" i="8"/>
  <c r="D96" i="8"/>
  <c r="C96" i="8"/>
  <c r="J95" i="8"/>
  <c r="J96" i="8" s="1"/>
  <c r="I95" i="8"/>
  <c r="I96" i="8" s="1"/>
  <c r="H95" i="8"/>
  <c r="H96" i="8" s="1"/>
  <c r="G95" i="8"/>
  <c r="G96" i="8" s="1"/>
  <c r="F95" i="8"/>
  <c r="F96" i="8" s="1"/>
  <c r="E95" i="8"/>
  <c r="D95" i="8"/>
  <c r="C95" i="8"/>
  <c r="I94" i="8"/>
  <c r="H94" i="8"/>
  <c r="G94" i="8"/>
  <c r="F94" i="8"/>
  <c r="E94" i="8"/>
  <c r="D94" i="8"/>
  <c r="C94" i="8"/>
  <c r="J92" i="8"/>
  <c r="J94" i="8" s="1"/>
  <c r="I92" i="8"/>
  <c r="H92" i="8"/>
  <c r="G92" i="8"/>
  <c r="F92" i="8"/>
  <c r="E92" i="8"/>
  <c r="D92" i="8"/>
  <c r="C92" i="8"/>
  <c r="J91" i="8"/>
  <c r="I91" i="8"/>
  <c r="H91" i="8"/>
  <c r="G91" i="8"/>
  <c r="F91" i="8"/>
  <c r="E91" i="8"/>
  <c r="D91" i="8"/>
  <c r="C91" i="8"/>
  <c r="I90" i="8"/>
  <c r="H90" i="8"/>
  <c r="F90" i="8"/>
  <c r="E90" i="8"/>
  <c r="D90" i="8"/>
  <c r="C90" i="8"/>
  <c r="J89" i="8"/>
  <c r="J90" i="8" s="1"/>
  <c r="I89" i="8"/>
  <c r="H89" i="8"/>
  <c r="G89" i="8"/>
  <c r="G90" i="8" s="1"/>
  <c r="F89" i="8"/>
  <c r="E89" i="8"/>
  <c r="D89" i="8"/>
  <c r="C89" i="8"/>
  <c r="J88" i="8"/>
  <c r="I88" i="8"/>
  <c r="H88" i="8"/>
  <c r="G88" i="8"/>
  <c r="F88" i="8"/>
  <c r="C88" i="8"/>
  <c r="J86" i="8"/>
  <c r="I86" i="8"/>
  <c r="H86" i="8"/>
  <c r="G86" i="8"/>
  <c r="F86" i="8"/>
  <c r="E86" i="8"/>
  <c r="E88" i="8" s="1"/>
  <c r="D86" i="8"/>
  <c r="D88" i="8" s="1"/>
  <c r="C86" i="8"/>
  <c r="J85" i="8"/>
  <c r="I85" i="8"/>
  <c r="H85" i="8"/>
  <c r="G85" i="8"/>
  <c r="F85" i="8"/>
  <c r="E85" i="8"/>
  <c r="D85" i="8"/>
  <c r="C85" i="8"/>
  <c r="J84" i="8"/>
  <c r="H84" i="8"/>
  <c r="G84" i="8"/>
  <c r="F84" i="8"/>
  <c r="C84" i="8"/>
  <c r="J83" i="8"/>
  <c r="I83" i="8"/>
  <c r="I84" i="8" s="1"/>
  <c r="H83" i="8"/>
  <c r="G83" i="8"/>
  <c r="F83" i="8"/>
  <c r="E83" i="8"/>
  <c r="E84" i="8" s="1"/>
  <c r="D83" i="8"/>
  <c r="D84" i="8" s="1"/>
  <c r="C83" i="8"/>
  <c r="J82" i="8"/>
  <c r="G82" i="8"/>
  <c r="F82" i="8"/>
  <c r="E82" i="8"/>
  <c r="D82" i="8"/>
  <c r="J80" i="8"/>
  <c r="I80" i="8"/>
  <c r="I82" i="8" s="1"/>
  <c r="H80" i="8"/>
  <c r="H82" i="8" s="1"/>
  <c r="G80" i="8"/>
  <c r="F80" i="8"/>
  <c r="E80" i="8"/>
  <c r="D80" i="8"/>
  <c r="C80" i="8"/>
  <c r="C82" i="8" s="1"/>
  <c r="J79" i="8"/>
  <c r="I79" i="8"/>
  <c r="H79" i="8"/>
  <c r="G79" i="8"/>
  <c r="F79" i="8"/>
  <c r="E79" i="8"/>
  <c r="D79" i="8"/>
  <c r="C79" i="8"/>
  <c r="J78" i="8"/>
  <c r="H78" i="8"/>
  <c r="G78" i="8"/>
  <c r="F78" i="8"/>
  <c r="E78" i="8"/>
  <c r="D78" i="8"/>
  <c r="J77" i="8"/>
  <c r="I77" i="8"/>
  <c r="I78" i="8" s="1"/>
  <c r="H77" i="8"/>
  <c r="G77" i="8"/>
  <c r="F77" i="8"/>
  <c r="E77" i="8"/>
  <c r="D77" i="8"/>
  <c r="C77" i="8"/>
  <c r="C78" i="8" s="1"/>
  <c r="J76" i="8"/>
  <c r="I76" i="8"/>
  <c r="H76" i="8"/>
  <c r="G76" i="8"/>
  <c r="J74" i="8"/>
  <c r="I74" i="8"/>
  <c r="H74" i="8"/>
  <c r="G74" i="8"/>
  <c r="F74" i="8"/>
  <c r="F76" i="8" s="1"/>
  <c r="E74" i="8"/>
  <c r="E76" i="8" s="1"/>
  <c r="D74" i="8"/>
  <c r="D76" i="8" s="1"/>
  <c r="C74" i="8"/>
  <c r="C76" i="8" s="1"/>
  <c r="J73" i="8"/>
  <c r="I73" i="8"/>
  <c r="H73" i="8"/>
  <c r="G73" i="8"/>
  <c r="F73" i="8"/>
  <c r="E73" i="8"/>
  <c r="D73" i="8"/>
  <c r="C73" i="8"/>
  <c r="J72" i="8"/>
  <c r="I72" i="8"/>
  <c r="H72" i="8"/>
  <c r="G72" i="8"/>
  <c r="J71" i="8"/>
  <c r="I71" i="8"/>
  <c r="H71" i="8"/>
  <c r="G71" i="8"/>
  <c r="F71" i="8"/>
  <c r="F72" i="8" s="1"/>
  <c r="E71" i="8"/>
  <c r="E72" i="8" s="1"/>
  <c r="D71" i="8"/>
  <c r="D72" i="8" s="1"/>
  <c r="C71" i="8"/>
  <c r="C72" i="8" s="1"/>
  <c r="F70" i="8"/>
  <c r="D70" i="8"/>
  <c r="C70" i="8"/>
  <c r="J68" i="8"/>
  <c r="J70" i="8" s="1"/>
  <c r="I68" i="8"/>
  <c r="I70" i="8" s="1"/>
  <c r="H68" i="8"/>
  <c r="H70" i="8" s="1"/>
  <c r="G68" i="8"/>
  <c r="G70" i="8" s="1"/>
  <c r="F68" i="8"/>
  <c r="E68" i="8"/>
  <c r="E70" i="8" s="1"/>
  <c r="D68" i="8"/>
  <c r="C68" i="8"/>
  <c r="J67" i="8"/>
  <c r="I67" i="8"/>
  <c r="H67" i="8"/>
  <c r="G67" i="8"/>
  <c r="F67" i="8"/>
  <c r="E67" i="8"/>
  <c r="D67" i="8"/>
  <c r="C67" i="8"/>
  <c r="F66" i="8"/>
  <c r="D66" i="8"/>
  <c r="C66" i="8"/>
  <c r="J65" i="8"/>
  <c r="J66" i="8" s="1"/>
  <c r="I65" i="8"/>
  <c r="I66" i="8" s="1"/>
  <c r="H65" i="8"/>
  <c r="H66" i="8" s="1"/>
  <c r="G65" i="8"/>
  <c r="G66" i="8" s="1"/>
  <c r="F65" i="8"/>
  <c r="E65" i="8"/>
  <c r="E66" i="8" s="1"/>
  <c r="D65" i="8"/>
  <c r="C65" i="8"/>
  <c r="H64" i="8"/>
  <c r="G64" i="8"/>
  <c r="F64" i="8"/>
  <c r="E64" i="8"/>
  <c r="D64" i="8"/>
  <c r="J62" i="8"/>
  <c r="J64" i="8" s="1"/>
  <c r="I62" i="8"/>
  <c r="I64" i="8" s="1"/>
  <c r="H62" i="8"/>
  <c r="G62" i="8"/>
  <c r="F62" i="8"/>
  <c r="E62" i="8"/>
  <c r="D62" i="8"/>
  <c r="C62" i="8"/>
  <c r="C64" i="8" s="1"/>
  <c r="J61" i="8"/>
  <c r="I61" i="8"/>
  <c r="H61" i="8"/>
  <c r="G61" i="8"/>
  <c r="F61" i="8"/>
  <c r="E61" i="8"/>
  <c r="D61" i="8"/>
  <c r="C61" i="8"/>
  <c r="H57" i="8"/>
  <c r="G57" i="8"/>
  <c r="F57" i="8"/>
  <c r="E57" i="8"/>
  <c r="D57" i="8"/>
  <c r="C57" i="8"/>
  <c r="J56" i="8"/>
  <c r="J57" i="8" s="1"/>
  <c r="I56" i="8"/>
  <c r="I57" i="8" s="1"/>
  <c r="H56" i="8"/>
  <c r="G56" i="8"/>
  <c r="F56" i="8"/>
  <c r="E56" i="8"/>
  <c r="D56" i="8"/>
  <c r="J55" i="8"/>
  <c r="I55" i="8"/>
  <c r="H55" i="8"/>
  <c r="G55" i="8"/>
  <c r="C55" i="8"/>
  <c r="J53" i="8"/>
  <c r="I53" i="8"/>
  <c r="H53" i="8"/>
  <c r="G53" i="8"/>
  <c r="F53" i="8"/>
  <c r="F55" i="8" s="1"/>
  <c r="E53" i="8"/>
  <c r="E55" i="8" s="1"/>
  <c r="D53" i="8"/>
  <c r="D55" i="8" s="1"/>
  <c r="J52" i="8"/>
  <c r="I52" i="8"/>
  <c r="H52" i="8"/>
  <c r="G52" i="8"/>
  <c r="F52" i="8"/>
  <c r="E52" i="8"/>
  <c r="D52" i="8"/>
  <c r="C52" i="8"/>
  <c r="J51" i="8"/>
  <c r="I51" i="8"/>
  <c r="H51" i="8"/>
  <c r="G51" i="8"/>
  <c r="F51" i="8"/>
  <c r="E51" i="8"/>
  <c r="J50" i="8"/>
  <c r="I50" i="8"/>
  <c r="H50" i="8"/>
  <c r="G50" i="8"/>
  <c r="F50" i="8"/>
  <c r="E50" i="8"/>
  <c r="D50" i="8"/>
  <c r="D51" i="8" s="1"/>
  <c r="C50" i="8"/>
  <c r="C51" i="8" s="1"/>
  <c r="J49" i="8"/>
  <c r="J47" i="8"/>
  <c r="I47" i="8"/>
  <c r="I49" i="8" s="1"/>
  <c r="H47" i="8"/>
  <c r="H49" i="8" s="1"/>
  <c r="G47" i="8"/>
  <c r="G49" i="8" s="1"/>
  <c r="F47" i="8"/>
  <c r="F49" i="8" s="1"/>
  <c r="E47" i="8"/>
  <c r="E49" i="8" s="1"/>
  <c r="D47" i="8"/>
  <c r="D49" i="8" s="1"/>
  <c r="C47" i="8"/>
  <c r="C49" i="8" s="1"/>
  <c r="J46" i="8"/>
  <c r="I46" i="8"/>
  <c r="H46" i="8"/>
  <c r="G46" i="8"/>
  <c r="F46" i="8"/>
  <c r="E46" i="8"/>
  <c r="D46" i="8"/>
  <c r="C46" i="8"/>
  <c r="J45" i="8"/>
  <c r="J44" i="8"/>
  <c r="I44" i="8"/>
  <c r="I45" i="8" s="1"/>
  <c r="H44" i="8"/>
  <c r="H45" i="8" s="1"/>
  <c r="G44" i="8"/>
  <c r="G45" i="8" s="1"/>
  <c r="F44" i="8"/>
  <c r="F45" i="8" s="1"/>
  <c r="E44" i="8"/>
  <c r="E45" i="8" s="1"/>
  <c r="D44" i="8"/>
  <c r="D45" i="8" s="1"/>
  <c r="C44" i="8"/>
  <c r="C45" i="8" s="1"/>
  <c r="F43" i="8"/>
  <c r="E43" i="8"/>
  <c r="D43" i="8"/>
  <c r="C43" i="8"/>
  <c r="J41" i="8"/>
  <c r="J43" i="8" s="1"/>
  <c r="I41" i="8"/>
  <c r="I43" i="8" s="1"/>
  <c r="H41" i="8"/>
  <c r="H43" i="8" s="1"/>
  <c r="G41" i="8"/>
  <c r="G43" i="8" s="1"/>
  <c r="F41" i="8"/>
  <c r="E41" i="8"/>
  <c r="D41" i="8"/>
  <c r="C41" i="8"/>
  <c r="J40" i="8"/>
  <c r="I40" i="8"/>
  <c r="H40" i="8"/>
  <c r="G40" i="8"/>
  <c r="F40" i="8"/>
  <c r="E40" i="8"/>
  <c r="D40" i="8"/>
  <c r="C40" i="8"/>
  <c r="F39" i="8"/>
  <c r="E39" i="8"/>
  <c r="D39" i="8"/>
  <c r="C39" i="8"/>
  <c r="J38" i="8"/>
  <c r="J39" i="8" s="1"/>
  <c r="I38" i="8"/>
  <c r="I39" i="8" s="1"/>
  <c r="H38" i="8"/>
  <c r="H39" i="8" s="1"/>
  <c r="G38" i="8"/>
  <c r="G39" i="8" s="1"/>
  <c r="F38" i="8"/>
  <c r="E38" i="8"/>
  <c r="D38" i="8"/>
  <c r="C38" i="8"/>
  <c r="J37" i="8"/>
  <c r="I37" i="8"/>
  <c r="H37" i="8"/>
  <c r="G37" i="8"/>
  <c r="F37" i="8"/>
  <c r="D37" i="8"/>
  <c r="J35" i="8"/>
  <c r="I35" i="8"/>
  <c r="H35" i="8"/>
  <c r="G35" i="8"/>
  <c r="F35" i="8"/>
  <c r="E35" i="8"/>
  <c r="E37" i="8" s="1"/>
  <c r="C35" i="8"/>
  <c r="C37" i="8" s="1"/>
  <c r="J34" i="8"/>
  <c r="I34" i="8"/>
  <c r="H34" i="8"/>
  <c r="G34" i="8"/>
  <c r="F34" i="8"/>
  <c r="E34" i="8"/>
  <c r="D34" i="8"/>
  <c r="C34" i="8"/>
  <c r="I33" i="8"/>
  <c r="H33" i="8"/>
  <c r="G33" i="8"/>
  <c r="F33" i="8"/>
  <c r="E33" i="8"/>
  <c r="J32" i="8"/>
  <c r="J33" i="8" s="1"/>
  <c r="I32" i="8"/>
  <c r="H32" i="8"/>
  <c r="G32" i="8"/>
  <c r="F32" i="8"/>
  <c r="E32" i="8"/>
  <c r="D32" i="8"/>
  <c r="D33" i="8" s="1"/>
  <c r="C32" i="8"/>
  <c r="C33" i="8" s="1"/>
  <c r="J31" i="8"/>
  <c r="I31" i="8"/>
  <c r="H31" i="8"/>
  <c r="D31" i="8"/>
  <c r="J29" i="8"/>
  <c r="I29" i="8"/>
  <c r="H29" i="8"/>
  <c r="G29" i="8"/>
  <c r="G31" i="8" s="1"/>
  <c r="F29" i="8"/>
  <c r="F31" i="8" s="1"/>
  <c r="E29" i="8"/>
  <c r="E31" i="8" s="1"/>
  <c r="C29" i="8"/>
  <c r="C31" i="8" s="1"/>
  <c r="J28" i="8"/>
  <c r="I28" i="8"/>
  <c r="H28" i="8"/>
  <c r="G28" i="8"/>
  <c r="F28" i="8"/>
  <c r="E28" i="8"/>
  <c r="D28" i="8"/>
  <c r="C28" i="8"/>
  <c r="J27" i="8"/>
  <c r="I27" i="8"/>
  <c r="H27" i="8"/>
  <c r="G27" i="8"/>
  <c r="J26" i="8"/>
  <c r="I26" i="8"/>
  <c r="H26" i="8"/>
  <c r="G26" i="8"/>
  <c r="F26" i="8"/>
  <c r="F27" i="8" s="1"/>
  <c r="E26" i="8"/>
  <c r="E27" i="8" s="1"/>
  <c r="D26" i="8"/>
  <c r="D27" i="8" s="1"/>
  <c r="C26" i="8"/>
  <c r="C27" i="8" s="1"/>
  <c r="D25" i="8"/>
  <c r="C25" i="8"/>
  <c r="J23" i="8"/>
  <c r="J25" i="8" s="1"/>
  <c r="I23" i="8"/>
  <c r="I25" i="8" s="1"/>
  <c r="H23" i="8"/>
  <c r="H25" i="8" s="1"/>
  <c r="G23" i="8"/>
  <c r="G25" i="8" s="1"/>
  <c r="F23" i="8"/>
  <c r="F25" i="8" s="1"/>
  <c r="E23" i="8"/>
  <c r="E25" i="8" s="1"/>
  <c r="C23" i="8"/>
  <c r="J22" i="8"/>
  <c r="I22" i="8"/>
  <c r="H22" i="8"/>
  <c r="G22" i="8"/>
  <c r="F22" i="8"/>
  <c r="E22" i="8"/>
  <c r="D22" i="8"/>
  <c r="C22" i="8"/>
  <c r="J21" i="8"/>
  <c r="C21" i="8"/>
  <c r="J20" i="8"/>
  <c r="I20" i="8"/>
  <c r="I21" i="8" s="1"/>
  <c r="H20" i="8"/>
  <c r="H21" i="8" s="1"/>
  <c r="G20" i="8"/>
  <c r="G21" i="8" s="1"/>
  <c r="F20" i="8"/>
  <c r="F21" i="8" s="1"/>
  <c r="E20" i="8"/>
  <c r="E21" i="8" s="1"/>
  <c r="D20" i="8"/>
  <c r="D21" i="8" s="1"/>
  <c r="C20" i="8"/>
  <c r="G19" i="8"/>
  <c r="F19" i="8"/>
  <c r="E19" i="8"/>
  <c r="D19" i="8"/>
  <c r="C19" i="8"/>
  <c r="J17" i="8"/>
  <c r="J19" i="8" s="1"/>
  <c r="I17" i="8"/>
  <c r="I19" i="8" s="1"/>
  <c r="H17" i="8"/>
  <c r="H19" i="8" s="1"/>
  <c r="G17" i="8"/>
  <c r="F17" i="8"/>
  <c r="E17" i="8"/>
  <c r="D17" i="8"/>
  <c r="C17" i="8"/>
  <c r="J16" i="8"/>
  <c r="I16" i="8"/>
  <c r="H16" i="8"/>
  <c r="G16" i="8"/>
  <c r="F16" i="8"/>
  <c r="E16" i="8"/>
  <c r="D16" i="8"/>
  <c r="C16" i="8"/>
  <c r="G15" i="8"/>
  <c r="F15" i="8"/>
  <c r="E15" i="8"/>
  <c r="D15" i="8"/>
  <c r="C15" i="8"/>
  <c r="J14" i="8"/>
  <c r="J15" i="8" s="1"/>
  <c r="I14" i="8"/>
  <c r="I15" i="8" s="1"/>
  <c r="H14" i="8"/>
  <c r="H15" i="8" s="1"/>
  <c r="G14" i="8"/>
  <c r="F14" i="8"/>
  <c r="E14" i="8"/>
  <c r="D14" i="8"/>
  <c r="C14" i="8"/>
  <c r="J13" i="8"/>
  <c r="I13" i="8"/>
  <c r="H13" i="8"/>
  <c r="G13" i="8"/>
  <c r="F13" i="8"/>
  <c r="J11" i="8"/>
  <c r="I11" i="8"/>
  <c r="H11" i="8"/>
  <c r="G11" i="8"/>
  <c r="F11" i="8"/>
  <c r="E11" i="8"/>
  <c r="E13" i="8" s="1"/>
  <c r="D11" i="8"/>
  <c r="D13" i="8" s="1"/>
  <c r="C11" i="8"/>
  <c r="C13" i="8" s="1"/>
  <c r="J10" i="8"/>
  <c r="I10" i="8"/>
  <c r="H10" i="8"/>
  <c r="G10" i="8"/>
  <c r="F10" i="8"/>
  <c r="E10" i="8"/>
  <c r="D10" i="8"/>
  <c r="C10" i="8"/>
  <c r="J9" i="8"/>
  <c r="I9" i="8"/>
  <c r="H9" i="8"/>
  <c r="G9" i="8"/>
  <c r="F9" i="8"/>
  <c r="J8" i="8"/>
  <c r="I8" i="8"/>
  <c r="H8" i="8"/>
  <c r="G8" i="8"/>
  <c r="F8" i="8"/>
  <c r="E8" i="8"/>
  <c r="E9" i="8" s="1"/>
  <c r="D8" i="8"/>
  <c r="D9" i="8" s="1"/>
  <c r="C8" i="8"/>
  <c r="C9" i="8" s="1"/>
  <c r="J7" i="8"/>
  <c r="I5" i="8"/>
  <c r="I7" i="8" s="1"/>
  <c r="H5" i="8"/>
  <c r="H7" i="8" s="1"/>
  <c r="G5" i="8"/>
  <c r="G7" i="8" s="1"/>
  <c r="F5" i="8"/>
  <c r="F7" i="8" s="1"/>
  <c r="E5" i="8"/>
  <c r="E7" i="8" s="1"/>
  <c r="D5" i="8"/>
  <c r="D7" i="8" s="1"/>
  <c r="C5" i="8"/>
  <c r="C7" i="8" s="1"/>
  <c r="J4" i="8"/>
  <c r="I4" i="8"/>
  <c r="H4" i="8"/>
  <c r="F4" i="8"/>
  <c r="E4" i="8"/>
  <c r="D4" i="8"/>
  <c r="C4" i="8"/>
  <c r="S231" i="6"/>
  <c r="P231" i="6"/>
  <c r="M231" i="6"/>
  <c r="S230" i="6"/>
  <c r="P230" i="6"/>
  <c r="M230" i="6"/>
  <c r="J230" i="6"/>
  <c r="J231" i="6" s="1"/>
  <c r="G230" i="6"/>
  <c r="G231" i="6" s="1"/>
  <c r="D230" i="6"/>
  <c r="D231" i="6" s="1"/>
  <c r="S229" i="6"/>
  <c r="P229" i="6"/>
  <c r="M229" i="6"/>
  <c r="J229" i="6"/>
  <c r="G229" i="6"/>
  <c r="D229" i="6"/>
  <c r="S227" i="6"/>
  <c r="P227" i="6"/>
  <c r="M227" i="6"/>
  <c r="J227" i="6"/>
  <c r="G227" i="6"/>
  <c r="D227" i="6"/>
  <c r="U226" i="6"/>
  <c r="T226" i="6"/>
  <c r="S226" i="6"/>
  <c r="R226" i="6"/>
  <c r="Q226" i="6"/>
  <c r="P226" i="6"/>
  <c r="O226" i="6"/>
  <c r="N226" i="6"/>
  <c r="M226" i="6"/>
  <c r="L226" i="6"/>
  <c r="K226" i="6"/>
  <c r="J226" i="6"/>
  <c r="I226" i="6"/>
  <c r="H226" i="6"/>
  <c r="G226" i="6"/>
  <c r="F226" i="6"/>
  <c r="E226" i="6"/>
  <c r="D226" i="6"/>
  <c r="J225" i="6"/>
  <c r="G225" i="6"/>
  <c r="D225" i="6"/>
  <c r="S224" i="6"/>
  <c r="S225" i="6" s="1"/>
  <c r="P224" i="6"/>
  <c r="P225" i="6" s="1"/>
  <c r="M224" i="6"/>
  <c r="M225" i="6" s="1"/>
  <c r="J224" i="6"/>
  <c r="G224" i="6"/>
  <c r="D224" i="6"/>
  <c r="S223" i="6"/>
  <c r="P223" i="6"/>
  <c r="M223" i="6"/>
  <c r="J223" i="6"/>
  <c r="G223" i="6"/>
  <c r="D223" i="6"/>
  <c r="S221" i="6"/>
  <c r="P221" i="6"/>
  <c r="M221" i="6"/>
  <c r="J221" i="6"/>
  <c r="G221" i="6"/>
  <c r="D221" i="6"/>
  <c r="U220" i="6"/>
  <c r="T220" i="6"/>
  <c r="S220" i="6"/>
  <c r="R220" i="6"/>
  <c r="Q220" i="6"/>
  <c r="P220" i="6"/>
  <c r="O220" i="6"/>
  <c r="N220" i="6"/>
  <c r="M220" i="6"/>
  <c r="L220" i="6"/>
  <c r="K220" i="6"/>
  <c r="J220" i="6"/>
  <c r="I220" i="6"/>
  <c r="H220" i="6"/>
  <c r="G220" i="6"/>
  <c r="F220" i="6"/>
  <c r="E220" i="6"/>
  <c r="D220" i="6"/>
  <c r="S219" i="6"/>
  <c r="P219" i="6"/>
  <c r="M219" i="6"/>
  <c r="S218" i="6"/>
  <c r="P218" i="6"/>
  <c r="M218" i="6"/>
  <c r="J218" i="6"/>
  <c r="J219" i="6" s="1"/>
  <c r="G218" i="6"/>
  <c r="G219" i="6" s="1"/>
  <c r="D218" i="6"/>
  <c r="D219" i="6" s="1"/>
  <c r="S217" i="6"/>
  <c r="P217" i="6"/>
  <c r="M217" i="6"/>
  <c r="J217" i="6"/>
  <c r="G217" i="6"/>
  <c r="D217" i="6"/>
  <c r="S215" i="6"/>
  <c r="P215" i="6"/>
  <c r="M215" i="6"/>
  <c r="J215" i="6"/>
  <c r="G215" i="6"/>
  <c r="D215" i="6"/>
  <c r="U214" i="6"/>
  <c r="T214" i="6"/>
  <c r="S214" i="6"/>
  <c r="R214" i="6"/>
  <c r="Q214" i="6"/>
  <c r="P214" i="6"/>
  <c r="O214" i="6"/>
  <c r="N214" i="6"/>
  <c r="M214" i="6"/>
  <c r="L214" i="6"/>
  <c r="K214" i="6"/>
  <c r="J214" i="6"/>
  <c r="I214" i="6"/>
  <c r="H214" i="6"/>
  <c r="G214" i="6"/>
  <c r="F214" i="6"/>
  <c r="E214" i="6"/>
  <c r="D214" i="6"/>
  <c r="J213" i="6"/>
  <c r="G213" i="6"/>
  <c r="D213" i="6"/>
  <c r="S212" i="6"/>
  <c r="S213" i="6" s="1"/>
  <c r="P212" i="6"/>
  <c r="P213" i="6" s="1"/>
  <c r="M212" i="6"/>
  <c r="M213" i="6" s="1"/>
  <c r="J212" i="6"/>
  <c r="G212" i="6"/>
  <c r="D212" i="6"/>
  <c r="S211" i="6"/>
  <c r="P211" i="6"/>
  <c r="M211" i="6"/>
  <c r="J211" i="6"/>
  <c r="G211" i="6"/>
  <c r="D211" i="6"/>
  <c r="S209" i="6"/>
  <c r="P209" i="6"/>
  <c r="M209" i="6"/>
  <c r="J209" i="6"/>
  <c r="G209" i="6"/>
  <c r="D209" i="6"/>
  <c r="U208" i="6"/>
  <c r="T208" i="6"/>
  <c r="S208" i="6"/>
  <c r="R208" i="6"/>
  <c r="Q208" i="6"/>
  <c r="P208" i="6"/>
  <c r="O208" i="6"/>
  <c r="N208" i="6"/>
  <c r="M208" i="6"/>
  <c r="L208" i="6"/>
  <c r="K208" i="6"/>
  <c r="J208" i="6"/>
  <c r="I208" i="6"/>
  <c r="H208" i="6"/>
  <c r="G208" i="6"/>
  <c r="F208" i="6"/>
  <c r="E208" i="6"/>
  <c r="D208" i="6"/>
  <c r="S207" i="6"/>
  <c r="P207" i="6"/>
  <c r="M207" i="6"/>
  <c r="S206" i="6"/>
  <c r="P206" i="6"/>
  <c r="M206" i="6"/>
  <c r="J206" i="6"/>
  <c r="J207" i="6" s="1"/>
  <c r="G206" i="6"/>
  <c r="G207" i="6" s="1"/>
  <c r="D206" i="6"/>
  <c r="D207" i="6" s="1"/>
  <c r="S205" i="6"/>
  <c r="P205" i="6"/>
  <c r="M205" i="6"/>
  <c r="J205" i="6"/>
  <c r="G205" i="6"/>
  <c r="D205" i="6"/>
  <c r="S203" i="6"/>
  <c r="P203" i="6"/>
  <c r="M203" i="6"/>
  <c r="J203" i="6"/>
  <c r="G203" i="6"/>
  <c r="D203" i="6"/>
  <c r="U202" i="6"/>
  <c r="T202" i="6"/>
  <c r="S202" i="6"/>
  <c r="R202" i="6"/>
  <c r="Q202" i="6"/>
  <c r="P202" i="6"/>
  <c r="O202" i="6"/>
  <c r="N202" i="6"/>
  <c r="M202" i="6"/>
  <c r="L202" i="6"/>
  <c r="K202" i="6"/>
  <c r="J202" i="6"/>
  <c r="I202" i="6"/>
  <c r="H202" i="6"/>
  <c r="G202" i="6"/>
  <c r="F202" i="6"/>
  <c r="E202" i="6"/>
  <c r="D202" i="6"/>
  <c r="J201" i="6"/>
  <c r="G201" i="6"/>
  <c r="D201" i="6"/>
  <c r="S200" i="6"/>
  <c r="S201" i="6" s="1"/>
  <c r="P200" i="6"/>
  <c r="P201" i="6" s="1"/>
  <c r="M200" i="6"/>
  <c r="M201" i="6" s="1"/>
  <c r="J200" i="6"/>
  <c r="G200" i="6"/>
  <c r="D200" i="6"/>
  <c r="S199" i="6"/>
  <c r="P199" i="6"/>
  <c r="M199" i="6"/>
  <c r="J199" i="6"/>
  <c r="G199" i="6"/>
  <c r="D199" i="6"/>
  <c r="S197" i="6"/>
  <c r="P197" i="6"/>
  <c r="M197" i="6"/>
  <c r="J197" i="6"/>
  <c r="G197" i="6"/>
  <c r="D197" i="6"/>
  <c r="U196" i="6"/>
  <c r="T196" i="6"/>
  <c r="S196" i="6"/>
  <c r="R196" i="6"/>
  <c r="Q196" i="6"/>
  <c r="P196" i="6"/>
  <c r="O196" i="6"/>
  <c r="N196" i="6"/>
  <c r="M196" i="6"/>
  <c r="L196" i="6"/>
  <c r="K196" i="6"/>
  <c r="J196" i="6"/>
  <c r="I196" i="6"/>
  <c r="H196" i="6"/>
  <c r="G196" i="6"/>
  <c r="F196" i="6"/>
  <c r="E196" i="6"/>
  <c r="D196" i="6"/>
  <c r="S195" i="6"/>
  <c r="P195" i="6"/>
  <c r="M195" i="6"/>
  <c r="S194" i="6"/>
  <c r="P194" i="6"/>
  <c r="M194" i="6"/>
  <c r="J194" i="6"/>
  <c r="J195" i="6" s="1"/>
  <c r="G194" i="6"/>
  <c r="G195" i="6" s="1"/>
  <c r="D194" i="6"/>
  <c r="D195" i="6" s="1"/>
  <c r="S193" i="6"/>
  <c r="P193" i="6"/>
  <c r="M193" i="6"/>
  <c r="J193" i="6"/>
  <c r="G193" i="6"/>
  <c r="D193" i="6"/>
  <c r="S191" i="6"/>
  <c r="P191" i="6"/>
  <c r="M191" i="6"/>
  <c r="J191" i="6"/>
  <c r="G191" i="6"/>
  <c r="D191" i="6"/>
  <c r="U190" i="6"/>
  <c r="T190" i="6"/>
  <c r="S190" i="6"/>
  <c r="R190" i="6"/>
  <c r="Q190" i="6"/>
  <c r="P190" i="6"/>
  <c r="O190" i="6"/>
  <c r="N190" i="6"/>
  <c r="M190" i="6"/>
  <c r="L190" i="6"/>
  <c r="K190" i="6"/>
  <c r="J190" i="6"/>
  <c r="I190" i="6"/>
  <c r="H190" i="6"/>
  <c r="G190" i="6"/>
  <c r="F190" i="6"/>
  <c r="E190" i="6"/>
  <c r="D190" i="6"/>
  <c r="J189" i="6"/>
  <c r="G189" i="6"/>
  <c r="D189" i="6"/>
  <c r="S188" i="6"/>
  <c r="S189" i="6" s="1"/>
  <c r="P188" i="6"/>
  <c r="P189" i="6" s="1"/>
  <c r="M188" i="6"/>
  <c r="M189" i="6" s="1"/>
  <c r="J188" i="6"/>
  <c r="G188" i="6"/>
  <c r="D188" i="6"/>
  <c r="S187" i="6"/>
  <c r="P187" i="6"/>
  <c r="M187" i="6"/>
  <c r="J187" i="6"/>
  <c r="G187" i="6"/>
  <c r="D187" i="6"/>
  <c r="S185" i="6"/>
  <c r="P185" i="6"/>
  <c r="M185" i="6"/>
  <c r="J185" i="6"/>
  <c r="G185" i="6"/>
  <c r="D185" i="6"/>
  <c r="U184" i="6"/>
  <c r="T184" i="6"/>
  <c r="S184" i="6"/>
  <c r="R184" i="6"/>
  <c r="Q184" i="6"/>
  <c r="P184" i="6"/>
  <c r="O184" i="6"/>
  <c r="N184" i="6"/>
  <c r="M184" i="6"/>
  <c r="L184" i="6"/>
  <c r="K184" i="6"/>
  <c r="J184" i="6"/>
  <c r="I184" i="6"/>
  <c r="H184" i="6"/>
  <c r="G184" i="6"/>
  <c r="F184" i="6"/>
  <c r="E184" i="6"/>
  <c r="D184" i="6"/>
  <c r="S183" i="6"/>
  <c r="P183" i="6"/>
  <c r="M183" i="6"/>
  <c r="S182" i="6"/>
  <c r="P182" i="6"/>
  <c r="M182" i="6"/>
  <c r="J182" i="6"/>
  <c r="J183" i="6" s="1"/>
  <c r="G182" i="6"/>
  <c r="G183" i="6" s="1"/>
  <c r="D182" i="6"/>
  <c r="D183" i="6" s="1"/>
  <c r="S181" i="6"/>
  <c r="P181" i="6"/>
  <c r="M181" i="6"/>
  <c r="J181" i="6"/>
  <c r="G181" i="6"/>
  <c r="D181" i="6"/>
  <c r="S179" i="6"/>
  <c r="P179" i="6"/>
  <c r="M179" i="6"/>
  <c r="J179" i="6"/>
  <c r="G179" i="6"/>
  <c r="D179" i="6"/>
  <c r="U178" i="6"/>
  <c r="T178" i="6"/>
  <c r="S178" i="6"/>
  <c r="R178" i="6"/>
  <c r="Q178" i="6"/>
  <c r="P178" i="6"/>
  <c r="O178" i="6"/>
  <c r="N178" i="6"/>
  <c r="M178" i="6"/>
  <c r="L178" i="6"/>
  <c r="K178" i="6"/>
  <c r="J178" i="6"/>
  <c r="I178" i="6"/>
  <c r="H178" i="6"/>
  <c r="G178" i="6"/>
  <c r="F178" i="6"/>
  <c r="E178" i="6"/>
  <c r="D178" i="6"/>
  <c r="P173" i="6"/>
  <c r="M173" i="6"/>
  <c r="J173" i="6"/>
  <c r="G173" i="6"/>
  <c r="D173" i="6"/>
  <c r="Y172" i="6"/>
  <c r="Y173" i="6" s="1"/>
  <c r="V172" i="6"/>
  <c r="V173" i="6" s="1"/>
  <c r="S172" i="6"/>
  <c r="S173" i="6" s="1"/>
  <c r="P172" i="6"/>
  <c r="M172" i="6"/>
  <c r="J172" i="6"/>
  <c r="G172" i="6"/>
  <c r="D172" i="6"/>
  <c r="Y171" i="6"/>
  <c r="V171" i="6"/>
  <c r="S171" i="6"/>
  <c r="P171" i="6"/>
  <c r="M171" i="6"/>
  <c r="J171" i="6"/>
  <c r="G171" i="6"/>
  <c r="D171" i="6"/>
  <c r="Y169" i="6"/>
  <c r="V169" i="6"/>
  <c r="S169" i="6"/>
  <c r="P169" i="6"/>
  <c r="M169" i="6"/>
  <c r="J169" i="6"/>
  <c r="G169" i="6"/>
  <c r="D169" i="6"/>
  <c r="AA168" i="6"/>
  <c r="Z168" i="6"/>
  <c r="Y168" i="6"/>
  <c r="X168" i="6"/>
  <c r="W168" i="6"/>
  <c r="V168" i="6"/>
  <c r="U168" i="6"/>
  <c r="T168" i="6"/>
  <c r="S168" i="6"/>
  <c r="R168" i="6"/>
  <c r="Q168" i="6"/>
  <c r="P168" i="6"/>
  <c r="O168" i="6"/>
  <c r="N168" i="6"/>
  <c r="M168" i="6"/>
  <c r="L168" i="6"/>
  <c r="K168" i="6"/>
  <c r="J168" i="6"/>
  <c r="I168" i="6"/>
  <c r="H168" i="6"/>
  <c r="G168" i="6"/>
  <c r="F168" i="6"/>
  <c r="E168" i="6"/>
  <c r="D168" i="6"/>
  <c r="Y167" i="6"/>
  <c r="D167" i="6"/>
  <c r="Y166" i="6"/>
  <c r="V166" i="6"/>
  <c r="V167" i="6" s="1"/>
  <c r="S166" i="6"/>
  <c r="S167" i="6" s="1"/>
  <c r="P166" i="6"/>
  <c r="P167" i="6" s="1"/>
  <c r="M166" i="6"/>
  <c r="M167" i="6" s="1"/>
  <c r="J166" i="6"/>
  <c r="J167" i="6" s="1"/>
  <c r="G166" i="6"/>
  <c r="G167" i="6" s="1"/>
  <c r="D166" i="6"/>
  <c r="Y165" i="6"/>
  <c r="V165" i="6"/>
  <c r="S165" i="6"/>
  <c r="P165" i="6"/>
  <c r="M165" i="6"/>
  <c r="J165" i="6"/>
  <c r="G165" i="6"/>
  <c r="D165" i="6"/>
  <c r="Y163" i="6"/>
  <c r="V163" i="6"/>
  <c r="S163" i="6"/>
  <c r="P163" i="6"/>
  <c r="M163" i="6"/>
  <c r="J163" i="6"/>
  <c r="G163" i="6"/>
  <c r="D163" i="6"/>
  <c r="AA162" i="6"/>
  <c r="Z162" i="6"/>
  <c r="Y162" i="6"/>
  <c r="X162" i="6"/>
  <c r="W162" i="6"/>
  <c r="V162" i="6"/>
  <c r="U162" i="6"/>
  <c r="T162" i="6"/>
  <c r="S162" i="6"/>
  <c r="R162" i="6"/>
  <c r="Q162" i="6"/>
  <c r="P162" i="6"/>
  <c r="O162" i="6"/>
  <c r="N162" i="6"/>
  <c r="M162" i="6"/>
  <c r="L162" i="6"/>
  <c r="K162" i="6"/>
  <c r="J162" i="6"/>
  <c r="I162" i="6"/>
  <c r="H162" i="6"/>
  <c r="G162" i="6"/>
  <c r="F162" i="6"/>
  <c r="E162" i="6"/>
  <c r="D162" i="6"/>
  <c r="Y161" i="6"/>
  <c r="V161" i="6"/>
  <c r="S161" i="6"/>
  <c r="P161" i="6"/>
  <c r="Y160" i="6"/>
  <c r="V160" i="6"/>
  <c r="S160" i="6"/>
  <c r="P160" i="6"/>
  <c r="M160" i="6"/>
  <c r="M161" i="6" s="1"/>
  <c r="J160" i="6"/>
  <c r="J161" i="6" s="1"/>
  <c r="G160" i="6"/>
  <c r="G161" i="6" s="1"/>
  <c r="D160" i="6"/>
  <c r="D161" i="6" s="1"/>
  <c r="Y159" i="6"/>
  <c r="V159" i="6"/>
  <c r="S159" i="6"/>
  <c r="P159" i="6"/>
  <c r="M159" i="6"/>
  <c r="J159" i="6"/>
  <c r="G159" i="6"/>
  <c r="D159" i="6"/>
  <c r="Y157" i="6"/>
  <c r="V157" i="6"/>
  <c r="S157" i="6"/>
  <c r="P157" i="6"/>
  <c r="M157" i="6"/>
  <c r="J157" i="6"/>
  <c r="G157" i="6"/>
  <c r="D157" i="6"/>
  <c r="AA156" i="6"/>
  <c r="Z156" i="6"/>
  <c r="Y156" i="6"/>
  <c r="X156" i="6"/>
  <c r="W156" i="6"/>
  <c r="V156" i="6"/>
  <c r="U156" i="6"/>
  <c r="T156" i="6"/>
  <c r="S156" i="6"/>
  <c r="R156" i="6"/>
  <c r="Q156" i="6"/>
  <c r="P156" i="6"/>
  <c r="O156" i="6"/>
  <c r="N156" i="6"/>
  <c r="M156" i="6"/>
  <c r="L156" i="6"/>
  <c r="K156" i="6"/>
  <c r="J156" i="6"/>
  <c r="I156" i="6"/>
  <c r="H156" i="6"/>
  <c r="G156" i="6"/>
  <c r="F156" i="6"/>
  <c r="E156" i="6"/>
  <c r="D156" i="6"/>
  <c r="P155" i="6"/>
  <c r="M155" i="6"/>
  <c r="J155" i="6"/>
  <c r="G155" i="6"/>
  <c r="D155" i="6"/>
  <c r="Y154" i="6"/>
  <c r="Y155" i="6" s="1"/>
  <c r="V154" i="6"/>
  <c r="V155" i="6" s="1"/>
  <c r="S154" i="6"/>
  <c r="S155" i="6" s="1"/>
  <c r="P154" i="6"/>
  <c r="M154" i="6"/>
  <c r="J154" i="6"/>
  <c r="G154" i="6"/>
  <c r="D154" i="6"/>
  <c r="Y153" i="6"/>
  <c r="V153" i="6"/>
  <c r="S153" i="6"/>
  <c r="P153" i="6"/>
  <c r="M153" i="6"/>
  <c r="J153" i="6"/>
  <c r="G153" i="6"/>
  <c r="D153" i="6"/>
  <c r="Y151" i="6"/>
  <c r="V151" i="6"/>
  <c r="S151" i="6"/>
  <c r="P151" i="6"/>
  <c r="M151" i="6"/>
  <c r="J151" i="6"/>
  <c r="G151" i="6"/>
  <c r="D151" i="6"/>
  <c r="AA150" i="6"/>
  <c r="Z150" i="6"/>
  <c r="Y150" i="6"/>
  <c r="X150" i="6"/>
  <c r="W150" i="6"/>
  <c r="V150" i="6"/>
  <c r="U150" i="6"/>
  <c r="T150" i="6"/>
  <c r="S150" i="6"/>
  <c r="R150" i="6"/>
  <c r="Q150" i="6"/>
  <c r="P150" i="6"/>
  <c r="O150" i="6"/>
  <c r="N150" i="6"/>
  <c r="M150" i="6"/>
  <c r="L150" i="6"/>
  <c r="K150" i="6"/>
  <c r="J150" i="6"/>
  <c r="I150" i="6"/>
  <c r="H150" i="6"/>
  <c r="G150" i="6"/>
  <c r="F150" i="6"/>
  <c r="E150" i="6"/>
  <c r="D150" i="6"/>
  <c r="Y149" i="6"/>
  <c r="D149" i="6"/>
  <c r="Y148" i="6"/>
  <c r="V148" i="6"/>
  <c r="V149" i="6" s="1"/>
  <c r="S148" i="6"/>
  <c r="S149" i="6" s="1"/>
  <c r="P148" i="6"/>
  <c r="P149" i="6" s="1"/>
  <c r="M148" i="6"/>
  <c r="M149" i="6" s="1"/>
  <c r="J148" i="6"/>
  <c r="J149" i="6" s="1"/>
  <c r="G148" i="6"/>
  <c r="G149" i="6" s="1"/>
  <c r="D148" i="6"/>
  <c r="Y147" i="6"/>
  <c r="V147" i="6"/>
  <c r="S147" i="6"/>
  <c r="P147" i="6"/>
  <c r="M147" i="6"/>
  <c r="J147" i="6"/>
  <c r="G147" i="6"/>
  <c r="D147" i="6"/>
  <c r="Y145" i="6"/>
  <c r="V145" i="6"/>
  <c r="S145" i="6"/>
  <c r="P145" i="6"/>
  <c r="M145" i="6"/>
  <c r="J145" i="6"/>
  <c r="G145" i="6"/>
  <c r="D145" i="6"/>
  <c r="AA144" i="6"/>
  <c r="Z144" i="6"/>
  <c r="Y144" i="6"/>
  <c r="X144" i="6"/>
  <c r="W144" i="6"/>
  <c r="V144" i="6"/>
  <c r="U144" i="6"/>
  <c r="T144" i="6"/>
  <c r="S144" i="6"/>
  <c r="R144" i="6"/>
  <c r="Q144" i="6"/>
  <c r="P144" i="6"/>
  <c r="O144" i="6"/>
  <c r="N144" i="6"/>
  <c r="M144" i="6"/>
  <c r="L144" i="6"/>
  <c r="K144" i="6"/>
  <c r="J144" i="6"/>
  <c r="I144" i="6"/>
  <c r="H144" i="6"/>
  <c r="G144" i="6"/>
  <c r="F144" i="6"/>
  <c r="E144" i="6"/>
  <c r="D144" i="6"/>
  <c r="Y143" i="6"/>
  <c r="V143" i="6"/>
  <c r="S143" i="6"/>
  <c r="P143" i="6"/>
  <c r="Y142" i="6"/>
  <c r="V142" i="6"/>
  <c r="S142" i="6"/>
  <c r="P142" i="6"/>
  <c r="M142" i="6"/>
  <c r="M143" i="6" s="1"/>
  <c r="J142" i="6"/>
  <c r="J143" i="6" s="1"/>
  <c r="G142" i="6"/>
  <c r="G143" i="6" s="1"/>
  <c r="D142" i="6"/>
  <c r="D143" i="6" s="1"/>
  <c r="Y141" i="6"/>
  <c r="V141" i="6"/>
  <c r="S141" i="6"/>
  <c r="P141" i="6"/>
  <c r="M141" i="6"/>
  <c r="J141" i="6"/>
  <c r="G141" i="6"/>
  <c r="D141" i="6"/>
  <c r="Y139" i="6"/>
  <c r="V139" i="6"/>
  <c r="S139" i="6"/>
  <c r="P139" i="6"/>
  <c r="M139" i="6"/>
  <c r="J139" i="6"/>
  <c r="G139" i="6"/>
  <c r="D139" i="6"/>
  <c r="AA138" i="6"/>
  <c r="Z138" i="6"/>
  <c r="Y138" i="6"/>
  <c r="X138" i="6"/>
  <c r="W138" i="6"/>
  <c r="V138" i="6"/>
  <c r="U138" i="6"/>
  <c r="T138" i="6"/>
  <c r="S138" i="6"/>
  <c r="R138" i="6"/>
  <c r="Q138" i="6"/>
  <c r="P138" i="6"/>
  <c r="O138" i="6"/>
  <c r="N138" i="6"/>
  <c r="M138" i="6"/>
  <c r="L138" i="6"/>
  <c r="K138" i="6"/>
  <c r="J138" i="6"/>
  <c r="I138" i="6"/>
  <c r="H138" i="6"/>
  <c r="G138" i="6"/>
  <c r="F138" i="6"/>
  <c r="E138" i="6"/>
  <c r="D138" i="6"/>
  <c r="P137" i="6"/>
  <c r="M137" i="6"/>
  <c r="J137" i="6"/>
  <c r="G137" i="6"/>
  <c r="D137" i="6"/>
  <c r="Y136" i="6"/>
  <c r="Y137" i="6" s="1"/>
  <c r="V136" i="6"/>
  <c r="V137" i="6" s="1"/>
  <c r="S136" i="6"/>
  <c r="S137" i="6" s="1"/>
  <c r="P136" i="6"/>
  <c r="M136" i="6"/>
  <c r="J136" i="6"/>
  <c r="G136" i="6"/>
  <c r="D136" i="6"/>
  <c r="Y135" i="6"/>
  <c r="V135" i="6"/>
  <c r="S135" i="6"/>
  <c r="P135" i="6"/>
  <c r="M135" i="6"/>
  <c r="J135" i="6"/>
  <c r="G135" i="6"/>
  <c r="D135" i="6"/>
  <c r="Y133" i="6"/>
  <c r="V133" i="6"/>
  <c r="S133" i="6"/>
  <c r="P133" i="6"/>
  <c r="M133" i="6"/>
  <c r="J133" i="6"/>
  <c r="G133" i="6"/>
  <c r="D133" i="6"/>
  <c r="AA132" i="6"/>
  <c r="Z132" i="6"/>
  <c r="Y132" i="6"/>
  <c r="X132" i="6"/>
  <c r="W132" i="6"/>
  <c r="V132" i="6"/>
  <c r="U132" i="6"/>
  <c r="T132" i="6"/>
  <c r="S132" i="6"/>
  <c r="R132" i="6"/>
  <c r="Q132" i="6"/>
  <c r="P132" i="6"/>
  <c r="O132" i="6"/>
  <c r="N132" i="6"/>
  <c r="M132" i="6"/>
  <c r="L132" i="6"/>
  <c r="K132" i="6"/>
  <c r="J132" i="6"/>
  <c r="I132" i="6"/>
  <c r="H132" i="6"/>
  <c r="G132" i="6"/>
  <c r="F132" i="6"/>
  <c r="E132" i="6"/>
  <c r="D132" i="6"/>
  <c r="Y131" i="6"/>
  <c r="D131" i="6"/>
  <c r="Y130" i="6"/>
  <c r="V130" i="6"/>
  <c r="V131" i="6" s="1"/>
  <c r="S130" i="6"/>
  <c r="S131" i="6" s="1"/>
  <c r="P130" i="6"/>
  <c r="P131" i="6" s="1"/>
  <c r="M130" i="6"/>
  <c r="M131" i="6" s="1"/>
  <c r="J130" i="6"/>
  <c r="J131" i="6" s="1"/>
  <c r="G130" i="6"/>
  <c r="G131" i="6" s="1"/>
  <c r="D130" i="6"/>
  <c r="Y129" i="6"/>
  <c r="V129" i="6"/>
  <c r="S129" i="6"/>
  <c r="P129" i="6"/>
  <c r="M129" i="6"/>
  <c r="J129" i="6"/>
  <c r="G129" i="6"/>
  <c r="D129" i="6"/>
  <c r="Y127" i="6"/>
  <c r="V127" i="6"/>
  <c r="S127" i="6"/>
  <c r="P127" i="6"/>
  <c r="M127" i="6"/>
  <c r="J127" i="6"/>
  <c r="G127" i="6"/>
  <c r="D127" i="6"/>
  <c r="AA126" i="6"/>
  <c r="Z126" i="6"/>
  <c r="Y126" i="6"/>
  <c r="X126" i="6"/>
  <c r="W126" i="6"/>
  <c r="V126" i="6"/>
  <c r="U126" i="6"/>
  <c r="T126" i="6"/>
  <c r="S126" i="6"/>
  <c r="R126" i="6"/>
  <c r="Q126" i="6"/>
  <c r="P126" i="6"/>
  <c r="O126" i="6"/>
  <c r="N126" i="6"/>
  <c r="M126" i="6"/>
  <c r="L126" i="6"/>
  <c r="K126" i="6"/>
  <c r="J126" i="6"/>
  <c r="I126" i="6"/>
  <c r="H126" i="6"/>
  <c r="G126" i="6"/>
  <c r="F126" i="6"/>
  <c r="E126" i="6"/>
  <c r="D126" i="6"/>
  <c r="Y125" i="6"/>
  <c r="V125" i="6"/>
  <c r="S125" i="6"/>
  <c r="P125" i="6"/>
  <c r="Y124" i="6"/>
  <c r="V124" i="6"/>
  <c r="S124" i="6"/>
  <c r="P124" i="6"/>
  <c r="M124" i="6"/>
  <c r="M125" i="6" s="1"/>
  <c r="J124" i="6"/>
  <c r="J125" i="6" s="1"/>
  <c r="G124" i="6"/>
  <c r="G125" i="6" s="1"/>
  <c r="D124" i="6"/>
  <c r="D125" i="6" s="1"/>
  <c r="Y123" i="6"/>
  <c r="V123" i="6"/>
  <c r="S123" i="6"/>
  <c r="P123" i="6"/>
  <c r="M123" i="6"/>
  <c r="J123" i="6"/>
  <c r="G123" i="6"/>
  <c r="D123" i="6"/>
  <c r="Y121" i="6"/>
  <c r="V121" i="6"/>
  <c r="S121" i="6"/>
  <c r="P121" i="6"/>
  <c r="M121" i="6"/>
  <c r="J121" i="6"/>
  <c r="G121" i="6"/>
  <c r="D121" i="6"/>
  <c r="AA120" i="6"/>
  <c r="Z120" i="6"/>
  <c r="Y120" i="6"/>
  <c r="X120" i="6"/>
  <c r="W120" i="6"/>
  <c r="V120" i="6"/>
  <c r="U120" i="6"/>
  <c r="T120" i="6"/>
  <c r="S120" i="6"/>
  <c r="R120" i="6"/>
  <c r="Q120" i="6"/>
  <c r="P120" i="6"/>
  <c r="O120" i="6"/>
  <c r="N120" i="6"/>
  <c r="M120" i="6"/>
  <c r="L120" i="6"/>
  <c r="K120" i="6"/>
  <c r="J120" i="6"/>
  <c r="I120" i="6"/>
  <c r="H120" i="6"/>
  <c r="G120" i="6"/>
  <c r="F120" i="6"/>
  <c r="E120" i="6"/>
  <c r="D120" i="6"/>
  <c r="Y115" i="6"/>
  <c r="V115" i="6"/>
  <c r="S115" i="6"/>
  <c r="P115" i="6"/>
  <c r="Y114" i="6"/>
  <c r="V114" i="6"/>
  <c r="S114" i="6"/>
  <c r="P114" i="6"/>
  <c r="M114" i="6"/>
  <c r="M115" i="6" s="1"/>
  <c r="J114" i="6"/>
  <c r="J115" i="6" s="1"/>
  <c r="G114" i="6"/>
  <c r="G115" i="6" s="1"/>
  <c r="D114" i="6"/>
  <c r="D115" i="6" s="1"/>
  <c r="Y113" i="6"/>
  <c r="V113" i="6"/>
  <c r="S113" i="6"/>
  <c r="P113" i="6"/>
  <c r="M113" i="6"/>
  <c r="J113" i="6"/>
  <c r="G113" i="6"/>
  <c r="D113" i="6"/>
  <c r="Y111" i="6"/>
  <c r="V111" i="6"/>
  <c r="S111" i="6"/>
  <c r="P111" i="6"/>
  <c r="M111" i="6"/>
  <c r="J111" i="6"/>
  <c r="G111" i="6"/>
  <c r="D111" i="6"/>
  <c r="AA110" i="6"/>
  <c r="Z110" i="6"/>
  <c r="Y110" i="6"/>
  <c r="X110" i="6"/>
  <c r="W110" i="6"/>
  <c r="V110" i="6"/>
  <c r="U110" i="6"/>
  <c r="T110" i="6"/>
  <c r="S110" i="6"/>
  <c r="R110" i="6"/>
  <c r="Q110" i="6"/>
  <c r="P110" i="6"/>
  <c r="O110" i="6"/>
  <c r="N110" i="6"/>
  <c r="M110" i="6"/>
  <c r="L110" i="6"/>
  <c r="K110" i="6"/>
  <c r="J110" i="6"/>
  <c r="I110" i="6"/>
  <c r="H110" i="6"/>
  <c r="G110" i="6"/>
  <c r="F110" i="6"/>
  <c r="E110" i="6"/>
  <c r="D110" i="6"/>
  <c r="P109" i="6"/>
  <c r="M109" i="6"/>
  <c r="J109" i="6"/>
  <c r="G109" i="6"/>
  <c r="D109" i="6"/>
  <c r="Y108" i="6"/>
  <c r="Y109" i="6" s="1"/>
  <c r="V108" i="6"/>
  <c r="V109" i="6" s="1"/>
  <c r="S108" i="6"/>
  <c r="S109" i="6" s="1"/>
  <c r="P108" i="6"/>
  <c r="M108" i="6"/>
  <c r="J108" i="6"/>
  <c r="G108" i="6"/>
  <c r="D108" i="6"/>
  <c r="Y107" i="6"/>
  <c r="V107" i="6"/>
  <c r="S107" i="6"/>
  <c r="P107" i="6"/>
  <c r="M107" i="6"/>
  <c r="J107" i="6"/>
  <c r="G107" i="6"/>
  <c r="D107" i="6"/>
  <c r="Y105" i="6"/>
  <c r="V105" i="6"/>
  <c r="S105" i="6"/>
  <c r="P105" i="6"/>
  <c r="M105" i="6"/>
  <c r="J105" i="6"/>
  <c r="G105" i="6"/>
  <c r="D105" i="6"/>
  <c r="AA104" i="6"/>
  <c r="Z104" i="6"/>
  <c r="Y104" i="6"/>
  <c r="X104" i="6"/>
  <c r="W104" i="6"/>
  <c r="V104" i="6"/>
  <c r="U104" i="6"/>
  <c r="T104" i="6"/>
  <c r="S104" i="6"/>
  <c r="R104" i="6"/>
  <c r="Q104" i="6"/>
  <c r="P104" i="6"/>
  <c r="O104" i="6"/>
  <c r="N104" i="6"/>
  <c r="M104" i="6"/>
  <c r="L104" i="6"/>
  <c r="K104" i="6"/>
  <c r="J104" i="6"/>
  <c r="I104" i="6"/>
  <c r="H104" i="6"/>
  <c r="G104" i="6"/>
  <c r="F104" i="6"/>
  <c r="E104" i="6"/>
  <c r="D104" i="6"/>
  <c r="D103" i="6"/>
  <c r="Y102" i="6"/>
  <c r="Y103" i="6" s="1"/>
  <c r="V102" i="6"/>
  <c r="V103" i="6" s="1"/>
  <c r="S102" i="6"/>
  <c r="S103" i="6" s="1"/>
  <c r="P102" i="6"/>
  <c r="P103" i="6" s="1"/>
  <c r="M102" i="6"/>
  <c r="M103" i="6" s="1"/>
  <c r="J102" i="6"/>
  <c r="J103" i="6" s="1"/>
  <c r="G102" i="6"/>
  <c r="G103" i="6" s="1"/>
  <c r="D102" i="6"/>
  <c r="Y101" i="6"/>
  <c r="V101" i="6"/>
  <c r="S101" i="6"/>
  <c r="P101" i="6"/>
  <c r="M101" i="6"/>
  <c r="J101" i="6"/>
  <c r="G101" i="6"/>
  <c r="D101" i="6"/>
  <c r="Y99" i="6"/>
  <c r="V99" i="6"/>
  <c r="S99" i="6"/>
  <c r="P99" i="6"/>
  <c r="M99" i="6"/>
  <c r="J99" i="6"/>
  <c r="G99" i="6"/>
  <c r="D99" i="6"/>
  <c r="AA98" i="6"/>
  <c r="Z98" i="6"/>
  <c r="Y98" i="6"/>
  <c r="X98" i="6"/>
  <c r="W98" i="6"/>
  <c r="V98" i="6"/>
  <c r="U98" i="6"/>
  <c r="T98" i="6"/>
  <c r="S98" i="6"/>
  <c r="R98" i="6"/>
  <c r="Q98" i="6"/>
  <c r="P98" i="6"/>
  <c r="O98" i="6"/>
  <c r="N98" i="6"/>
  <c r="M98" i="6"/>
  <c r="L98" i="6"/>
  <c r="K98" i="6"/>
  <c r="J98" i="6"/>
  <c r="I98" i="6"/>
  <c r="H98" i="6"/>
  <c r="G98" i="6"/>
  <c r="F98" i="6"/>
  <c r="E98" i="6"/>
  <c r="D98" i="6"/>
  <c r="Y97" i="6"/>
  <c r="V97" i="6"/>
  <c r="S97" i="6"/>
  <c r="P97" i="6"/>
  <c r="Y96" i="6"/>
  <c r="V96" i="6"/>
  <c r="S96" i="6"/>
  <c r="P96" i="6"/>
  <c r="M96" i="6"/>
  <c r="M97" i="6" s="1"/>
  <c r="J96" i="6"/>
  <c r="J97" i="6" s="1"/>
  <c r="G96" i="6"/>
  <c r="G97" i="6" s="1"/>
  <c r="D96" i="6"/>
  <c r="D97" i="6" s="1"/>
  <c r="Y95" i="6"/>
  <c r="V95" i="6"/>
  <c r="S95" i="6"/>
  <c r="P95" i="6"/>
  <c r="M95" i="6"/>
  <c r="J95" i="6"/>
  <c r="G95" i="6"/>
  <c r="D95" i="6"/>
  <c r="Y93" i="6"/>
  <c r="V93" i="6"/>
  <c r="S93" i="6"/>
  <c r="P93" i="6"/>
  <c r="M93" i="6"/>
  <c r="J93" i="6"/>
  <c r="G93" i="6"/>
  <c r="D93" i="6"/>
  <c r="AA92" i="6"/>
  <c r="Z92" i="6"/>
  <c r="Y92" i="6"/>
  <c r="X92" i="6"/>
  <c r="W92" i="6"/>
  <c r="V92" i="6"/>
  <c r="U92" i="6"/>
  <c r="T92" i="6"/>
  <c r="S92" i="6"/>
  <c r="R92" i="6"/>
  <c r="Q92" i="6"/>
  <c r="P92" i="6"/>
  <c r="O92" i="6"/>
  <c r="N92" i="6"/>
  <c r="M92" i="6"/>
  <c r="L92" i="6"/>
  <c r="K92" i="6"/>
  <c r="J92" i="6"/>
  <c r="I92" i="6"/>
  <c r="H92" i="6"/>
  <c r="G92" i="6"/>
  <c r="F92" i="6"/>
  <c r="E92" i="6"/>
  <c r="D92" i="6"/>
  <c r="P91" i="6"/>
  <c r="M91" i="6"/>
  <c r="J91" i="6"/>
  <c r="G91" i="6"/>
  <c r="D91" i="6"/>
  <c r="Y90" i="6"/>
  <c r="Y91" i="6" s="1"/>
  <c r="V90" i="6"/>
  <c r="V91" i="6" s="1"/>
  <c r="S90" i="6"/>
  <c r="S91" i="6" s="1"/>
  <c r="P90" i="6"/>
  <c r="M90" i="6"/>
  <c r="J90" i="6"/>
  <c r="G90" i="6"/>
  <c r="D90" i="6"/>
  <c r="Y89" i="6"/>
  <c r="V89" i="6"/>
  <c r="S89" i="6"/>
  <c r="P89" i="6"/>
  <c r="M89" i="6"/>
  <c r="J89" i="6"/>
  <c r="G89" i="6"/>
  <c r="D89" i="6"/>
  <c r="Y87" i="6"/>
  <c r="V87" i="6"/>
  <c r="S87" i="6"/>
  <c r="P87" i="6"/>
  <c r="M87" i="6"/>
  <c r="J87" i="6"/>
  <c r="G87" i="6"/>
  <c r="D87" i="6"/>
  <c r="AA86" i="6"/>
  <c r="Z86" i="6"/>
  <c r="Y86" i="6"/>
  <c r="X86" i="6"/>
  <c r="W86" i="6"/>
  <c r="V86" i="6"/>
  <c r="U86" i="6"/>
  <c r="T86" i="6"/>
  <c r="S86" i="6"/>
  <c r="R86" i="6"/>
  <c r="Q86" i="6"/>
  <c r="P86" i="6"/>
  <c r="O86" i="6"/>
  <c r="N86" i="6"/>
  <c r="M86" i="6"/>
  <c r="L86" i="6"/>
  <c r="K86" i="6"/>
  <c r="J86" i="6"/>
  <c r="I86" i="6"/>
  <c r="H86" i="6"/>
  <c r="G86" i="6"/>
  <c r="F86" i="6"/>
  <c r="E86" i="6"/>
  <c r="D86" i="6"/>
  <c r="D85" i="6"/>
  <c r="Y84" i="6"/>
  <c r="Y85" i="6" s="1"/>
  <c r="V84" i="6"/>
  <c r="V85" i="6" s="1"/>
  <c r="S84" i="6"/>
  <c r="S85" i="6" s="1"/>
  <c r="P84" i="6"/>
  <c r="P85" i="6" s="1"/>
  <c r="M84" i="6"/>
  <c r="M85" i="6" s="1"/>
  <c r="J84" i="6"/>
  <c r="J85" i="6" s="1"/>
  <c r="G84" i="6"/>
  <c r="G85" i="6" s="1"/>
  <c r="D84" i="6"/>
  <c r="Y83" i="6"/>
  <c r="V83" i="6"/>
  <c r="S83" i="6"/>
  <c r="P83" i="6"/>
  <c r="M83" i="6"/>
  <c r="J83" i="6"/>
  <c r="G83" i="6"/>
  <c r="D83" i="6"/>
  <c r="Y81" i="6"/>
  <c r="V81" i="6"/>
  <c r="S81" i="6"/>
  <c r="P81" i="6"/>
  <c r="M81" i="6"/>
  <c r="J81" i="6"/>
  <c r="G81" i="6"/>
  <c r="D81" i="6"/>
  <c r="AA80" i="6"/>
  <c r="Z80" i="6"/>
  <c r="Y80" i="6"/>
  <c r="X80" i="6"/>
  <c r="W80" i="6"/>
  <c r="V80" i="6"/>
  <c r="U80" i="6"/>
  <c r="T80" i="6"/>
  <c r="S80" i="6"/>
  <c r="R80" i="6"/>
  <c r="Q80" i="6"/>
  <c r="P80" i="6"/>
  <c r="O80" i="6"/>
  <c r="N80" i="6"/>
  <c r="M80" i="6"/>
  <c r="L80" i="6"/>
  <c r="K80" i="6"/>
  <c r="J80" i="6"/>
  <c r="I80" i="6"/>
  <c r="H80" i="6"/>
  <c r="G80" i="6"/>
  <c r="F80" i="6"/>
  <c r="E80" i="6"/>
  <c r="D80" i="6"/>
  <c r="Y79" i="6"/>
  <c r="V79" i="6"/>
  <c r="S79" i="6"/>
  <c r="P79" i="6"/>
  <c r="Y78" i="6"/>
  <c r="V78" i="6"/>
  <c r="S78" i="6"/>
  <c r="P78" i="6"/>
  <c r="M78" i="6"/>
  <c r="M79" i="6" s="1"/>
  <c r="J78" i="6"/>
  <c r="J79" i="6" s="1"/>
  <c r="G78" i="6"/>
  <c r="G79" i="6" s="1"/>
  <c r="D78" i="6"/>
  <c r="D79" i="6" s="1"/>
  <c r="Y77" i="6"/>
  <c r="V77" i="6"/>
  <c r="S77" i="6"/>
  <c r="P77" i="6"/>
  <c r="M77" i="6"/>
  <c r="J77" i="6"/>
  <c r="G77" i="6"/>
  <c r="D77" i="6"/>
  <c r="Y75" i="6"/>
  <c r="V75" i="6"/>
  <c r="S75" i="6"/>
  <c r="P75" i="6"/>
  <c r="M75" i="6"/>
  <c r="J75" i="6"/>
  <c r="G75" i="6"/>
  <c r="D75" i="6"/>
  <c r="AA74" i="6"/>
  <c r="Z74" i="6"/>
  <c r="Y74" i="6"/>
  <c r="X74" i="6"/>
  <c r="W74" i="6"/>
  <c r="V74" i="6"/>
  <c r="U74" i="6"/>
  <c r="T74" i="6"/>
  <c r="S74" i="6"/>
  <c r="R74" i="6"/>
  <c r="Q74" i="6"/>
  <c r="P74" i="6"/>
  <c r="O74" i="6"/>
  <c r="N74" i="6"/>
  <c r="M74" i="6"/>
  <c r="L74" i="6"/>
  <c r="K74" i="6"/>
  <c r="J74" i="6"/>
  <c r="I74" i="6"/>
  <c r="H74" i="6"/>
  <c r="G74" i="6"/>
  <c r="F74" i="6"/>
  <c r="E74" i="6"/>
  <c r="D74" i="6"/>
  <c r="P73" i="6"/>
  <c r="M73" i="6"/>
  <c r="J73" i="6"/>
  <c r="G73" i="6"/>
  <c r="D73" i="6"/>
  <c r="Y72" i="6"/>
  <c r="Y73" i="6" s="1"/>
  <c r="V72" i="6"/>
  <c r="V73" i="6" s="1"/>
  <c r="S72" i="6"/>
  <c r="S73" i="6" s="1"/>
  <c r="P72" i="6"/>
  <c r="M72" i="6"/>
  <c r="J72" i="6"/>
  <c r="G72" i="6"/>
  <c r="D72" i="6"/>
  <c r="Y71" i="6"/>
  <c r="V71" i="6"/>
  <c r="S71" i="6"/>
  <c r="P71" i="6"/>
  <c r="M71" i="6"/>
  <c r="J71" i="6"/>
  <c r="G71" i="6"/>
  <c r="D71" i="6"/>
  <c r="Y69" i="6"/>
  <c r="V69" i="6"/>
  <c r="S69" i="6"/>
  <c r="P69" i="6"/>
  <c r="M69" i="6"/>
  <c r="J69" i="6"/>
  <c r="G69" i="6"/>
  <c r="D69" i="6"/>
  <c r="AA68" i="6"/>
  <c r="Z68" i="6"/>
  <c r="Y68" i="6"/>
  <c r="X68" i="6"/>
  <c r="W68" i="6"/>
  <c r="V68" i="6"/>
  <c r="U68" i="6"/>
  <c r="T68" i="6"/>
  <c r="S68" i="6"/>
  <c r="R68" i="6"/>
  <c r="Q68" i="6"/>
  <c r="P68" i="6"/>
  <c r="O68" i="6"/>
  <c r="N68" i="6"/>
  <c r="M68" i="6"/>
  <c r="L68" i="6"/>
  <c r="K68" i="6"/>
  <c r="J68" i="6"/>
  <c r="I68" i="6"/>
  <c r="H68" i="6"/>
  <c r="G68" i="6"/>
  <c r="F68" i="6"/>
  <c r="E68" i="6"/>
  <c r="D68" i="6"/>
  <c r="D67" i="6"/>
  <c r="Y66" i="6"/>
  <c r="Y67" i="6" s="1"/>
  <c r="V66" i="6"/>
  <c r="V67" i="6" s="1"/>
  <c r="S66" i="6"/>
  <c r="S67" i="6" s="1"/>
  <c r="P66" i="6"/>
  <c r="P67" i="6" s="1"/>
  <c r="M66" i="6"/>
  <c r="M67" i="6" s="1"/>
  <c r="J66" i="6"/>
  <c r="J67" i="6" s="1"/>
  <c r="G66" i="6"/>
  <c r="G67" i="6" s="1"/>
  <c r="D66" i="6"/>
  <c r="Y65" i="6"/>
  <c r="V65" i="6"/>
  <c r="S65" i="6"/>
  <c r="P65" i="6"/>
  <c r="M65" i="6"/>
  <c r="J65" i="6"/>
  <c r="G65" i="6"/>
  <c r="D65" i="6"/>
  <c r="Y63" i="6"/>
  <c r="V63" i="6"/>
  <c r="S63" i="6"/>
  <c r="P63" i="6"/>
  <c r="M63" i="6"/>
  <c r="J63" i="6"/>
  <c r="G63" i="6"/>
  <c r="D63" i="6"/>
  <c r="AA62" i="6"/>
  <c r="Z62" i="6"/>
  <c r="Y62" i="6"/>
  <c r="X62" i="6"/>
  <c r="W62" i="6"/>
  <c r="V62" i="6"/>
  <c r="U62" i="6"/>
  <c r="T62" i="6"/>
  <c r="S62" i="6"/>
  <c r="R62" i="6"/>
  <c r="Q62" i="6"/>
  <c r="P62" i="6"/>
  <c r="O62" i="6"/>
  <c r="N62" i="6"/>
  <c r="M62" i="6"/>
  <c r="L62" i="6"/>
  <c r="K62" i="6"/>
  <c r="J62" i="6"/>
  <c r="I62" i="6"/>
  <c r="H62" i="6"/>
  <c r="G62" i="6"/>
  <c r="F62" i="6"/>
  <c r="E62" i="6"/>
  <c r="D62" i="6"/>
  <c r="D57" i="6"/>
  <c r="Y56" i="6"/>
  <c r="Y57" i="6" s="1"/>
  <c r="V56" i="6"/>
  <c r="V57" i="6" s="1"/>
  <c r="S56" i="6"/>
  <c r="S57" i="6" s="1"/>
  <c r="P56" i="6"/>
  <c r="P57" i="6" s="1"/>
  <c r="M56" i="6"/>
  <c r="M57" i="6" s="1"/>
  <c r="J56" i="6"/>
  <c r="J57" i="6" s="1"/>
  <c r="G56" i="6"/>
  <c r="G57" i="6" s="1"/>
  <c r="D56" i="6"/>
  <c r="Y55" i="6"/>
  <c r="V55" i="6"/>
  <c r="S55" i="6"/>
  <c r="P55" i="6"/>
  <c r="M55" i="6"/>
  <c r="J55" i="6"/>
  <c r="G55" i="6"/>
  <c r="D55" i="6"/>
  <c r="Y53" i="6"/>
  <c r="V53" i="6"/>
  <c r="S53" i="6"/>
  <c r="P53" i="6"/>
  <c r="M53" i="6"/>
  <c r="J53" i="6"/>
  <c r="G53" i="6"/>
  <c r="D53" i="6"/>
  <c r="AA52" i="6"/>
  <c r="Z52" i="6"/>
  <c r="Y52" i="6"/>
  <c r="X52" i="6"/>
  <c r="W52" i="6"/>
  <c r="V52" i="6"/>
  <c r="U52" i="6"/>
  <c r="T52" i="6"/>
  <c r="S52" i="6"/>
  <c r="R52" i="6"/>
  <c r="Q52" i="6"/>
  <c r="P52" i="6"/>
  <c r="O52" i="6"/>
  <c r="N52" i="6"/>
  <c r="M52" i="6"/>
  <c r="L52" i="6"/>
  <c r="K52" i="6"/>
  <c r="J52" i="6"/>
  <c r="I52" i="6"/>
  <c r="H52" i="6"/>
  <c r="G52" i="6"/>
  <c r="F52" i="6"/>
  <c r="E52" i="6"/>
  <c r="D52" i="6"/>
  <c r="Y51" i="6"/>
  <c r="V51" i="6"/>
  <c r="S51" i="6"/>
  <c r="P51" i="6"/>
  <c r="M51" i="6"/>
  <c r="Y50" i="6"/>
  <c r="V50" i="6"/>
  <c r="S50" i="6"/>
  <c r="P50" i="6"/>
  <c r="M50" i="6"/>
  <c r="J50" i="6"/>
  <c r="J51" i="6" s="1"/>
  <c r="G50" i="6"/>
  <c r="G51" i="6" s="1"/>
  <c r="D50" i="6"/>
  <c r="D51" i="6" s="1"/>
  <c r="Y49" i="6"/>
  <c r="V49" i="6"/>
  <c r="S49" i="6"/>
  <c r="P49" i="6"/>
  <c r="M49" i="6"/>
  <c r="J49" i="6"/>
  <c r="G49" i="6"/>
  <c r="D49" i="6"/>
  <c r="Y47" i="6"/>
  <c r="V47" i="6"/>
  <c r="S47" i="6"/>
  <c r="P47" i="6"/>
  <c r="M47" i="6"/>
  <c r="J47" i="6"/>
  <c r="G47" i="6"/>
  <c r="D47" i="6"/>
  <c r="AA46" i="6"/>
  <c r="Z46" i="6"/>
  <c r="Y46" i="6"/>
  <c r="X46" i="6"/>
  <c r="W46" i="6"/>
  <c r="V46" i="6"/>
  <c r="U46" i="6"/>
  <c r="T46" i="6"/>
  <c r="S46" i="6"/>
  <c r="R46" i="6"/>
  <c r="Q46" i="6"/>
  <c r="P46" i="6"/>
  <c r="O46" i="6"/>
  <c r="N46" i="6"/>
  <c r="M46" i="6"/>
  <c r="L46" i="6"/>
  <c r="K46" i="6"/>
  <c r="J46" i="6"/>
  <c r="I46" i="6"/>
  <c r="H46" i="6"/>
  <c r="G46" i="6"/>
  <c r="F46" i="6"/>
  <c r="E46" i="6"/>
  <c r="D46" i="6"/>
  <c r="P45" i="6"/>
  <c r="M45" i="6"/>
  <c r="J45" i="6"/>
  <c r="G45" i="6"/>
  <c r="D45" i="6"/>
  <c r="Y44" i="6"/>
  <c r="Y45" i="6" s="1"/>
  <c r="V44" i="6"/>
  <c r="V45" i="6" s="1"/>
  <c r="S44" i="6"/>
  <c r="S45" i="6" s="1"/>
  <c r="P44" i="6"/>
  <c r="M44" i="6"/>
  <c r="J44" i="6"/>
  <c r="G44" i="6"/>
  <c r="D44" i="6"/>
  <c r="Y43" i="6"/>
  <c r="V43" i="6"/>
  <c r="S43" i="6"/>
  <c r="P43" i="6"/>
  <c r="M43" i="6"/>
  <c r="J43" i="6"/>
  <c r="G43" i="6"/>
  <c r="D43" i="6"/>
  <c r="Y41" i="6"/>
  <c r="V41" i="6"/>
  <c r="S41" i="6"/>
  <c r="P41" i="6"/>
  <c r="M41" i="6"/>
  <c r="J41" i="6"/>
  <c r="G41" i="6"/>
  <c r="D41" i="6"/>
  <c r="AA40" i="6"/>
  <c r="Z40" i="6"/>
  <c r="Y40" i="6"/>
  <c r="X40" i="6"/>
  <c r="W40" i="6"/>
  <c r="V40" i="6"/>
  <c r="U40" i="6"/>
  <c r="T40" i="6"/>
  <c r="S40" i="6"/>
  <c r="R40" i="6"/>
  <c r="Q40" i="6"/>
  <c r="P40" i="6"/>
  <c r="O40" i="6"/>
  <c r="N40" i="6"/>
  <c r="M40" i="6"/>
  <c r="L40" i="6"/>
  <c r="K40" i="6"/>
  <c r="J40" i="6"/>
  <c r="I40" i="6"/>
  <c r="H40" i="6"/>
  <c r="G40" i="6"/>
  <c r="F40" i="6"/>
  <c r="E40" i="6"/>
  <c r="D40" i="6"/>
  <c r="D39" i="6"/>
  <c r="Y38" i="6"/>
  <c r="Y39" i="6" s="1"/>
  <c r="V38" i="6"/>
  <c r="V39" i="6" s="1"/>
  <c r="S38" i="6"/>
  <c r="S39" i="6" s="1"/>
  <c r="P38" i="6"/>
  <c r="P39" i="6" s="1"/>
  <c r="M38" i="6"/>
  <c r="M39" i="6" s="1"/>
  <c r="J38" i="6"/>
  <c r="J39" i="6" s="1"/>
  <c r="G38" i="6"/>
  <c r="G39" i="6" s="1"/>
  <c r="D38" i="6"/>
  <c r="Y37" i="6"/>
  <c r="V37" i="6"/>
  <c r="S37" i="6"/>
  <c r="P37" i="6"/>
  <c r="M37" i="6"/>
  <c r="J37" i="6"/>
  <c r="G37" i="6"/>
  <c r="D37" i="6"/>
  <c r="Y35" i="6"/>
  <c r="V35" i="6"/>
  <c r="S35" i="6"/>
  <c r="P35" i="6"/>
  <c r="M35" i="6"/>
  <c r="J35" i="6"/>
  <c r="G35" i="6"/>
  <c r="D35" i="6"/>
  <c r="AA34" i="6"/>
  <c r="Z34" i="6"/>
  <c r="Y34" i="6"/>
  <c r="X34" i="6"/>
  <c r="W34" i="6"/>
  <c r="V34" i="6"/>
  <c r="U34" i="6"/>
  <c r="T34" i="6"/>
  <c r="S34" i="6"/>
  <c r="R34" i="6"/>
  <c r="Q34" i="6"/>
  <c r="P34" i="6"/>
  <c r="O34" i="6"/>
  <c r="N34" i="6"/>
  <c r="M34" i="6"/>
  <c r="L34" i="6"/>
  <c r="K34" i="6"/>
  <c r="J34" i="6"/>
  <c r="I34" i="6"/>
  <c r="H34" i="6"/>
  <c r="G34" i="6"/>
  <c r="F34" i="6"/>
  <c r="E34" i="6"/>
  <c r="D34" i="6"/>
  <c r="Y33" i="6"/>
  <c r="V33" i="6"/>
  <c r="S33" i="6"/>
  <c r="P33" i="6"/>
  <c r="M33" i="6"/>
  <c r="Y32" i="6"/>
  <c r="V32" i="6"/>
  <c r="S32" i="6"/>
  <c r="P32" i="6"/>
  <c r="M32" i="6"/>
  <c r="J32" i="6"/>
  <c r="J33" i="6" s="1"/>
  <c r="G32" i="6"/>
  <c r="G33" i="6" s="1"/>
  <c r="D32" i="6"/>
  <c r="D33" i="6" s="1"/>
  <c r="Y31" i="6"/>
  <c r="V31" i="6"/>
  <c r="S31" i="6"/>
  <c r="P31" i="6"/>
  <c r="M31" i="6"/>
  <c r="J31" i="6"/>
  <c r="G31" i="6"/>
  <c r="D31" i="6"/>
  <c r="Y29" i="6"/>
  <c r="V29" i="6"/>
  <c r="S29" i="6"/>
  <c r="P29" i="6"/>
  <c r="M29" i="6"/>
  <c r="J29" i="6"/>
  <c r="G29" i="6"/>
  <c r="D29" i="6"/>
  <c r="AA28" i="6"/>
  <c r="Z28" i="6"/>
  <c r="Y28" i="6"/>
  <c r="X28" i="6"/>
  <c r="W28" i="6"/>
  <c r="V28" i="6"/>
  <c r="U28" i="6"/>
  <c r="T28" i="6"/>
  <c r="S28" i="6"/>
  <c r="R28" i="6"/>
  <c r="Q28" i="6"/>
  <c r="P28" i="6"/>
  <c r="O28" i="6"/>
  <c r="N28" i="6"/>
  <c r="M28" i="6"/>
  <c r="L28" i="6"/>
  <c r="K28" i="6"/>
  <c r="J28" i="6"/>
  <c r="I28" i="6"/>
  <c r="H28" i="6"/>
  <c r="G28" i="6"/>
  <c r="F28" i="6"/>
  <c r="E28" i="6"/>
  <c r="D28" i="6"/>
  <c r="P27" i="6"/>
  <c r="M27" i="6"/>
  <c r="J27" i="6"/>
  <c r="G27" i="6"/>
  <c r="D27" i="6"/>
  <c r="Y26" i="6"/>
  <c r="Y27" i="6" s="1"/>
  <c r="V26" i="6"/>
  <c r="V27" i="6" s="1"/>
  <c r="S26" i="6"/>
  <c r="S27" i="6" s="1"/>
  <c r="P26" i="6"/>
  <c r="M26" i="6"/>
  <c r="J26" i="6"/>
  <c r="G26" i="6"/>
  <c r="D26" i="6"/>
  <c r="Y25" i="6"/>
  <c r="V25" i="6"/>
  <c r="S25" i="6"/>
  <c r="P25" i="6"/>
  <c r="M25" i="6"/>
  <c r="J25" i="6"/>
  <c r="G25" i="6"/>
  <c r="D25" i="6"/>
  <c r="Y23" i="6"/>
  <c r="V23" i="6"/>
  <c r="S23" i="6"/>
  <c r="P23" i="6"/>
  <c r="M23" i="6"/>
  <c r="J23" i="6"/>
  <c r="G23" i="6"/>
  <c r="D23" i="6"/>
  <c r="AA22" i="6"/>
  <c r="Z22" i="6"/>
  <c r="Y22" i="6"/>
  <c r="X22" i="6"/>
  <c r="W22" i="6"/>
  <c r="V22" i="6"/>
  <c r="U22" i="6"/>
  <c r="T22" i="6"/>
  <c r="S22" i="6"/>
  <c r="R22" i="6"/>
  <c r="Q22" i="6"/>
  <c r="P22" i="6"/>
  <c r="O22" i="6"/>
  <c r="N22" i="6"/>
  <c r="M22" i="6"/>
  <c r="L22" i="6"/>
  <c r="K22" i="6"/>
  <c r="J22" i="6"/>
  <c r="I22" i="6"/>
  <c r="H22" i="6"/>
  <c r="G22" i="6"/>
  <c r="F22" i="6"/>
  <c r="E22" i="6"/>
  <c r="D22" i="6"/>
  <c r="D21" i="6"/>
  <c r="Y20" i="6"/>
  <c r="Y21" i="6" s="1"/>
  <c r="V20" i="6"/>
  <c r="V21" i="6" s="1"/>
  <c r="S20" i="6"/>
  <c r="S21" i="6" s="1"/>
  <c r="P20" i="6"/>
  <c r="P21" i="6" s="1"/>
  <c r="M20" i="6"/>
  <c r="M21" i="6" s="1"/>
  <c r="J20" i="6"/>
  <c r="J21" i="6" s="1"/>
  <c r="G20" i="6"/>
  <c r="G21" i="6" s="1"/>
  <c r="D20" i="6"/>
  <c r="Y19" i="6"/>
  <c r="V19" i="6"/>
  <c r="S19" i="6"/>
  <c r="P19" i="6"/>
  <c r="M19" i="6"/>
  <c r="J19" i="6"/>
  <c r="G19" i="6"/>
  <c r="D19" i="6"/>
  <c r="Y17" i="6"/>
  <c r="V17" i="6"/>
  <c r="S17" i="6"/>
  <c r="P17" i="6"/>
  <c r="M17" i="6"/>
  <c r="J17" i="6"/>
  <c r="G17" i="6"/>
  <c r="D17" i="6"/>
  <c r="AA16" i="6"/>
  <c r="Y16" i="6"/>
  <c r="X16" i="6"/>
  <c r="V16" i="6"/>
  <c r="U16" i="6"/>
  <c r="S16" i="6"/>
  <c r="R16" i="6"/>
  <c r="P16" i="6"/>
  <c r="O16" i="6"/>
  <c r="M16" i="6"/>
  <c r="L16" i="6"/>
  <c r="J16" i="6"/>
  <c r="I16" i="6"/>
  <c r="G16" i="6"/>
  <c r="F16" i="6"/>
  <c r="D16" i="6"/>
  <c r="D15" i="6"/>
  <c r="Y14" i="6"/>
  <c r="Y15" i="6" s="1"/>
  <c r="V14" i="6"/>
  <c r="V15" i="6" s="1"/>
  <c r="S14" i="6"/>
  <c r="S15" i="6" s="1"/>
  <c r="P14" i="6"/>
  <c r="P15" i="6" s="1"/>
  <c r="M14" i="6"/>
  <c r="M15" i="6" s="1"/>
  <c r="J14" i="6"/>
  <c r="J15" i="6" s="1"/>
  <c r="G14" i="6"/>
  <c r="G15" i="6" s="1"/>
  <c r="D14" i="6"/>
  <c r="Y13" i="6"/>
  <c r="V13" i="6"/>
  <c r="S13" i="6"/>
  <c r="P13" i="6"/>
  <c r="M13" i="6"/>
  <c r="J13" i="6"/>
  <c r="G13" i="6"/>
  <c r="D13" i="6"/>
  <c r="Y11" i="6"/>
  <c r="V11" i="6"/>
  <c r="S11" i="6"/>
  <c r="P11" i="6"/>
  <c r="M11" i="6"/>
  <c r="J11" i="6"/>
  <c r="G11" i="6"/>
  <c r="D11" i="6"/>
  <c r="AA10" i="6"/>
  <c r="Z10" i="6"/>
  <c r="Y10" i="6"/>
  <c r="X10" i="6"/>
  <c r="W10" i="6"/>
  <c r="V10" i="6"/>
  <c r="U10" i="6"/>
  <c r="T10" i="6"/>
  <c r="S10" i="6"/>
  <c r="R10" i="6"/>
  <c r="Q10" i="6"/>
  <c r="P10" i="6"/>
  <c r="O10" i="6"/>
  <c r="N10" i="6"/>
  <c r="M10" i="6"/>
  <c r="L10" i="6"/>
  <c r="K10" i="6"/>
  <c r="J10" i="6"/>
  <c r="I10" i="6"/>
  <c r="H10" i="6"/>
  <c r="G10" i="6"/>
  <c r="F10" i="6"/>
  <c r="E10" i="6"/>
  <c r="D10" i="6"/>
  <c r="Y9" i="6"/>
  <c r="V9" i="6"/>
  <c r="S9" i="6"/>
  <c r="P9" i="6"/>
  <c r="M9" i="6"/>
  <c r="Y8" i="6"/>
  <c r="V8" i="6"/>
  <c r="S8" i="6"/>
  <c r="P8" i="6"/>
  <c r="M8" i="6"/>
  <c r="J8" i="6"/>
  <c r="J9" i="6" s="1"/>
  <c r="G8" i="6"/>
  <c r="G9" i="6" s="1"/>
  <c r="D8" i="6"/>
  <c r="D9" i="6" s="1"/>
  <c r="Y7" i="6"/>
  <c r="V7" i="6"/>
  <c r="S7" i="6"/>
  <c r="P7" i="6"/>
  <c r="M7" i="6"/>
  <c r="J7" i="6"/>
  <c r="G7" i="6"/>
  <c r="D7" i="6"/>
  <c r="Y5" i="6"/>
  <c r="V5" i="6"/>
  <c r="S5" i="6"/>
  <c r="P5" i="6"/>
  <c r="M5" i="6"/>
  <c r="J5" i="6"/>
  <c r="G5" i="6"/>
  <c r="D5" i="6"/>
  <c r="AA4" i="6"/>
  <c r="Z4" i="6"/>
  <c r="Y4" i="6"/>
  <c r="X4" i="6"/>
  <c r="W4" i="6"/>
  <c r="V4" i="6"/>
  <c r="U4" i="6"/>
  <c r="T4" i="6"/>
  <c r="S4" i="6"/>
  <c r="R4" i="6"/>
  <c r="Q4" i="6"/>
  <c r="P4" i="6"/>
  <c r="O4" i="6"/>
  <c r="N4" i="6"/>
  <c r="M4" i="6"/>
  <c r="L4" i="6"/>
  <c r="K4" i="6"/>
  <c r="J4" i="6"/>
  <c r="I4" i="6"/>
  <c r="H4" i="6"/>
  <c r="G4" i="6"/>
  <c r="F4" i="6"/>
  <c r="E4" i="6"/>
  <c r="D4" i="6"/>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Q164" i="4"/>
  <c r="N164" i="4"/>
  <c r="K164" i="4"/>
  <c r="H164" i="4"/>
  <c r="E164" i="4"/>
  <c r="B164" i="4"/>
  <c r="Q162" i="4"/>
  <c r="N162" i="4"/>
  <c r="K162" i="4"/>
  <c r="H162" i="4"/>
  <c r="E162" i="4"/>
  <c r="B162" i="4"/>
  <c r="Q160" i="4"/>
  <c r="N160" i="4"/>
  <c r="K160" i="4"/>
  <c r="H160" i="4"/>
  <c r="E160" i="4"/>
  <c r="B160" i="4"/>
  <c r="Q158" i="4"/>
  <c r="N158" i="4"/>
  <c r="K158" i="4"/>
  <c r="H158" i="4"/>
  <c r="E158" i="4"/>
  <c r="B158" i="4"/>
  <c r="Q156" i="4"/>
  <c r="N156" i="4"/>
  <c r="K156" i="4"/>
  <c r="H156" i="4"/>
  <c r="E156" i="4"/>
  <c r="B156" i="4"/>
  <c r="Q154" i="4"/>
  <c r="N154" i="4"/>
  <c r="K154" i="4"/>
  <c r="H154" i="4"/>
  <c r="E154" i="4"/>
  <c r="B154" i="4"/>
  <c r="Q152" i="4"/>
  <c r="N152" i="4"/>
  <c r="K152" i="4"/>
  <c r="H152" i="4"/>
  <c r="E152" i="4"/>
  <c r="B152" i="4"/>
  <c r="Q150" i="4"/>
  <c r="N150" i="4"/>
  <c r="K150" i="4"/>
  <c r="H150" i="4"/>
  <c r="E150" i="4"/>
  <c r="B150" i="4"/>
  <c r="Q148" i="4"/>
  <c r="N148" i="4"/>
  <c r="K148" i="4"/>
  <c r="H148" i="4"/>
  <c r="E148" i="4"/>
  <c r="B148" i="4"/>
  <c r="Q146" i="4"/>
  <c r="N146" i="4"/>
  <c r="K146" i="4"/>
  <c r="H146" i="4"/>
  <c r="E146" i="4"/>
  <c r="B146" i="4"/>
  <c r="Q144" i="4"/>
  <c r="N144" i="4"/>
  <c r="K144" i="4"/>
  <c r="H144" i="4"/>
  <c r="E144" i="4"/>
  <c r="B144" i="4"/>
  <c r="Q142" i="4"/>
  <c r="N142" i="4"/>
  <c r="K142" i="4"/>
  <c r="H142" i="4"/>
  <c r="E142" i="4"/>
  <c r="B142" i="4"/>
  <c r="Q140" i="4"/>
  <c r="N140" i="4"/>
  <c r="K140" i="4"/>
  <c r="H140" i="4"/>
  <c r="E140" i="4"/>
  <c r="B140" i="4"/>
  <c r="Q138" i="4"/>
  <c r="N138" i="4"/>
  <c r="K138" i="4"/>
  <c r="H138" i="4"/>
  <c r="E138" i="4"/>
  <c r="B138" i="4"/>
  <c r="Q136" i="4"/>
  <c r="N136" i="4"/>
  <c r="K136" i="4"/>
  <c r="H136" i="4"/>
  <c r="E136" i="4"/>
  <c r="B136" i="4"/>
  <c r="Q134" i="4"/>
  <c r="N134" i="4"/>
  <c r="K134" i="4"/>
  <c r="H134" i="4"/>
  <c r="E134" i="4"/>
  <c r="B134" i="4"/>
  <c r="Q132" i="4"/>
  <c r="N132" i="4"/>
  <c r="K132" i="4"/>
  <c r="H132" i="4"/>
  <c r="E132" i="4"/>
  <c r="B132" i="4"/>
  <c r="Q130" i="4"/>
  <c r="N130" i="4"/>
  <c r="K130" i="4"/>
  <c r="H130" i="4"/>
  <c r="E130" i="4"/>
  <c r="B130" i="4"/>
  <c r="T126" i="4"/>
  <c r="W123" i="4"/>
  <c r="T123" i="4"/>
  <c r="Q123" i="4"/>
  <c r="N123" i="4"/>
  <c r="K123" i="4"/>
  <c r="H123" i="4"/>
  <c r="E123" i="4"/>
  <c r="B123" i="4"/>
  <c r="W121" i="4"/>
  <c r="T121" i="4"/>
  <c r="Q121" i="4"/>
  <c r="N121" i="4"/>
  <c r="K121" i="4"/>
  <c r="H121" i="4"/>
  <c r="E121" i="4"/>
  <c r="B121" i="4"/>
  <c r="W119" i="4"/>
  <c r="T119" i="4"/>
  <c r="Q119" i="4"/>
  <c r="N119" i="4"/>
  <c r="K119" i="4"/>
  <c r="H119" i="4"/>
  <c r="E119" i="4"/>
  <c r="B119" i="4"/>
  <c r="W117" i="4"/>
  <c r="T117" i="4"/>
  <c r="Q117" i="4"/>
  <c r="N117" i="4"/>
  <c r="K117" i="4"/>
  <c r="H117" i="4"/>
  <c r="E117" i="4"/>
  <c r="B117" i="4"/>
  <c r="W115" i="4"/>
  <c r="T115" i="4"/>
  <c r="Q115" i="4"/>
  <c r="N115" i="4"/>
  <c r="K115" i="4"/>
  <c r="H115" i="4"/>
  <c r="E115" i="4"/>
  <c r="B115" i="4"/>
  <c r="W113" i="4"/>
  <c r="T113" i="4"/>
  <c r="Q113" i="4"/>
  <c r="N113" i="4"/>
  <c r="K113" i="4"/>
  <c r="H113" i="4"/>
  <c r="E113" i="4"/>
  <c r="B113" i="4"/>
  <c r="W111" i="4"/>
  <c r="T111" i="4"/>
  <c r="Q111" i="4"/>
  <c r="N111" i="4"/>
  <c r="K111" i="4"/>
  <c r="H111" i="4"/>
  <c r="E111" i="4"/>
  <c r="B111" i="4"/>
  <c r="W109" i="4"/>
  <c r="T109" i="4"/>
  <c r="Q109" i="4"/>
  <c r="N109" i="4"/>
  <c r="K109" i="4"/>
  <c r="H109" i="4"/>
  <c r="E109" i="4"/>
  <c r="B109" i="4"/>
  <c r="W107" i="4"/>
  <c r="T107" i="4"/>
  <c r="Q107" i="4"/>
  <c r="N107" i="4"/>
  <c r="K107" i="4"/>
  <c r="H107" i="4"/>
  <c r="E107" i="4"/>
  <c r="B107" i="4"/>
  <c r="W105" i="4"/>
  <c r="T105" i="4"/>
  <c r="Q105" i="4"/>
  <c r="N105" i="4"/>
  <c r="K105" i="4"/>
  <c r="H105" i="4"/>
  <c r="E105" i="4"/>
  <c r="B105" i="4"/>
  <c r="W103" i="4"/>
  <c r="T103" i="4"/>
  <c r="Q103" i="4"/>
  <c r="N103" i="4"/>
  <c r="K103" i="4"/>
  <c r="H103" i="4"/>
  <c r="E103" i="4"/>
  <c r="B103" i="4"/>
  <c r="W101" i="4"/>
  <c r="T101" i="4"/>
  <c r="Q101" i="4"/>
  <c r="N101" i="4"/>
  <c r="K101" i="4"/>
  <c r="H101" i="4"/>
  <c r="E101" i="4"/>
  <c r="B101" i="4"/>
  <c r="W99" i="4"/>
  <c r="T99" i="4"/>
  <c r="Q99" i="4"/>
  <c r="N99" i="4"/>
  <c r="K99" i="4"/>
  <c r="H99" i="4"/>
  <c r="E99" i="4"/>
  <c r="B99" i="4"/>
  <c r="W97" i="4"/>
  <c r="T97" i="4"/>
  <c r="Q97" i="4"/>
  <c r="N97" i="4"/>
  <c r="K97" i="4"/>
  <c r="H97" i="4"/>
  <c r="E97" i="4"/>
  <c r="B97" i="4"/>
  <c r="W95" i="4"/>
  <c r="T95" i="4"/>
  <c r="Q95" i="4"/>
  <c r="N95" i="4"/>
  <c r="K95" i="4"/>
  <c r="H95" i="4"/>
  <c r="E95" i="4"/>
  <c r="B95" i="4"/>
  <c r="W93" i="4"/>
  <c r="T93" i="4"/>
  <c r="Q93" i="4"/>
  <c r="N93" i="4"/>
  <c r="K93" i="4"/>
  <c r="H93" i="4"/>
  <c r="E93" i="4"/>
  <c r="B93" i="4"/>
  <c r="W91" i="4"/>
  <c r="T91" i="4"/>
  <c r="Q91" i="4"/>
  <c r="N91" i="4"/>
  <c r="K91" i="4"/>
  <c r="H91" i="4"/>
  <c r="E91" i="4"/>
  <c r="B91" i="4"/>
  <c r="W89" i="4"/>
  <c r="T89" i="4"/>
  <c r="Q89" i="4"/>
  <c r="N89" i="4"/>
  <c r="K89" i="4"/>
  <c r="H89" i="4"/>
  <c r="E89" i="4"/>
  <c r="B89" i="4"/>
  <c r="W85" i="4"/>
  <c r="B85" i="4"/>
  <c r="W81" i="4"/>
  <c r="T81" i="4"/>
  <c r="Q81" i="4"/>
  <c r="N81" i="4"/>
  <c r="K81" i="4"/>
  <c r="H81" i="4"/>
  <c r="E81" i="4"/>
  <c r="B81" i="4"/>
  <c r="W79" i="4"/>
  <c r="T79" i="4"/>
  <c r="Q79" i="4"/>
  <c r="N79" i="4"/>
  <c r="K79" i="4"/>
  <c r="H79" i="4"/>
  <c r="E79" i="4"/>
  <c r="B79" i="4"/>
  <c r="W77" i="4"/>
  <c r="T77" i="4"/>
  <c r="Q77" i="4"/>
  <c r="N77" i="4"/>
  <c r="K77" i="4"/>
  <c r="H77" i="4"/>
  <c r="E77" i="4"/>
  <c r="B77" i="4"/>
  <c r="W75" i="4"/>
  <c r="T75" i="4"/>
  <c r="Q75" i="4"/>
  <c r="N75" i="4"/>
  <c r="K75" i="4"/>
  <c r="H75" i="4"/>
  <c r="E75" i="4"/>
  <c r="B75" i="4"/>
  <c r="W73" i="4"/>
  <c r="T73" i="4"/>
  <c r="Q73" i="4"/>
  <c r="N73" i="4"/>
  <c r="K73" i="4"/>
  <c r="H73" i="4"/>
  <c r="E73" i="4"/>
  <c r="B73" i="4"/>
  <c r="W71" i="4"/>
  <c r="T71" i="4"/>
  <c r="Q71" i="4"/>
  <c r="N71" i="4"/>
  <c r="K71" i="4"/>
  <c r="H71" i="4"/>
  <c r="E71" i="4"/>
  <c r="B71" i="4"/>
  <c r="W69" i="4"/>
  <c r="T69" i="4"/>
  <c r="Q69" i="4"/>
  <c r="N69" i="4"/>
  <c r="K69" i="4"/>
  <c r="H69" i="4"/>
  <c r="E69" i="4"/>
  <c r="B69" i="4"/>
  <c r="W67" i="4"/>
  <c r="T67" i="4"/>
  <c r="Q67" i="4"/>
  <c r="N67" i="4"/>
  <c r="K67" i="4"/>
  <c r="H67" i="4"/>
  <c r="E67" i="4"/>
  <c r="B67" i="4"/>
  <c r="W65" i="4"/>
  <c r="T65" i="4"/>
  <c r="Q65" i="4"/>
  <c r="N65" i="4"/>
  <c r="K65" i="4"/>
  <c r="H65" i="4"/>
  <c r="E65" i="4"/>
  <c r="B65" i="4"/>
  <c r="W63" i="4"/>
  <c r="T63" i="4"/>
  <c r="Q63" i="4"/>
  <c r="N63" i="4"/>
  <c r="K63" i="4"/>
  <c r="H63" i="4"/>
  <c r="E63" i="4"/>
  <c r="B63" i="4"/>
  <c r="W61" i="4"/>
  <c r="T61" i="4"/>
  <c r="Q61" i="4"/>
  <c r="N61" i="4"/>
  <c r="K61" i="4"/>
  <c r="H61" i="4"/>
  <c r="E61" i="4"/>
  <c r="B61" i="4"/>
  <c r="W59" i="4"/>
  <c r="T59" i="4"/>
  <c r="Q59" i="4"/>
  <c r="N59" i="4"/>
  <c r="K59" i="4"/>
  <c r="H59" i="4"/>
  <c r="E59" i="4"/>
  <c r="B59" i="4"/>
  <c r="W57" i="4"/>
  <c r="T57" i="4"/>
  <c r="Q57" i="4"/>
  <c r="N57" i="4"/>
  <c r="K57" i="4"/>
  <c r="H57" i="4"/>
  <c r="E57" i="4"/>
  <c r="B57" i="4"/>
  <c r="W55" i="4"/>
  <c r="T55" i="4"/>
  <c r="Q55" i="4"/>
  <c r="N55" i="4"/>
  <c r="K55" i="4"/>
  <c r="H55" i="4"/>
  <c r="E55" i="4"/>
  <c r="B55" i="4"/>
  <c r="W53" i="4"/>
  <c r="T53" i="4"/>
  <c r="Q53" i="4"/>
  <c r="N53" i="4"/>
  <c r="K53" i="4"/>
  <c r="H53" i="4"/>
  <c r="E53" i="4"/>
  <c r="B53" i="4"/>
  <c r="W51" i="4"/>
  <c r="T51" i="4"/>
  <c r="Q51" i="4"/>
  <c r="N51" i="4"/>
  <c r="K51" i="4"/>
  <c r="H51" i="4"/>
  <c r="E51" i="4"/>
  <c r="B51" i="4"/>
  <c r="W49" i="4"/>
  <c r="T49" i="4"/>
  <c r="Q49" i="4"/>
  <c r="N49" i="4"/>
  <c r="K49" i="4"/>
  <c r="H49" i="4"/>
  <c r="E49" i="4"/>
  <c r="B49" i="4"/>
  <c r="W47" i="4"/>
  <c r="T47" i="4"/>
  <c r="Q47" i="4"/>
  <c r="N47" i="4"/>
  <c r="K47" i="4"/>
  <c r="H47" i="4"/>
  <c r="E47" i="4"/>
  <c r="B47" i="4"/>
  <c r="W43" i="4"/>
  <c r="B43" i="4"/>
  <c r="B126" i="4" s="1"/>
  <c r="W40" i="4"/>
  <c r="T40" i="4"/>
  <c r="Q40" i="4"/>
  <c r="N40" i="4"/>
  <c r="K40" i="4"/>
  <c r="H40" i="4"/>
  <c r="E40" i="4"/>
  <c r="B40" i="4"/>
  <c r="W38" i="4"/>
  <c r="T38" i="4"/>
  <c r="Q38" i="4"/>
  <c r="N38" i="4"/>
  <c r="K38" i="4"/>
  <c r="H38" i="4"/>
  <c r="E38" i="4"/>
  <c r="B38" i="4"/>
  <c r="W36" i="4"/>
  <c r="T36" i="4"/>
  <c r="Q36" i="4"/>
  <c r="N36" i="4"/>
  <c r="K36" i="4"/>
  <c r="H36" i="4"/>
  <c r="E36" i="4"/>
  <c r="B36" i="4"/>
  <c r="W34" i="4"/>
  <c r="T34" i="4"/>
  <c r="Q34" i="4"/>
  <c r="N34" i="4"/>
  <c r="K34" i="4"/>
  <c r="H34" i="4"/>
  <c r="E34" i="4"/>
  <c r="B34" i="4"/>
  <c r="W32" i="4"/>
  <c r="T32" i="4"/>
  <c r="Q32" i="4"/>
  <c r="N32" i="4"/>
  <c r="K32" i="4"/>
  <c r="H32" i="4"/>
  <c r="E32" i="4"/>
  <c r="B32" i="4"/>
  <c r="W30" i="4"/>
  <c r="T30" i="4"/>
  <c r="Q30" i="4"/>
  <c r="N30" i="4"/>
  <c r="K30" i="4"/>
  <c r="H30" i="4"/>
  <c r="E30" i="4"/>
  <c r="B30" i="4"/>
  <c r="W28" i="4"/>
  <c r="T28" i="4"/>
  <c r="Q28" i="4"/>
  <c r="N28" i="4"/>
  <c r="K28" i="4"/>
  <c r="H28" i="4"/>
  <c r="E28" i="4"/>
  <c r="B28" i="4"/>
  <c r="W26" i="4"/>
  <c r="T26" i="4"/>
  <c r="Q26" i="4"/>
  <c r="N26" i="4"/>
  <c r="K26" i="4"/>
  <c r="H26" i="4"/>
  <c r="E26" i="4"/>
  <c r="B26" i="4"/>
  <c r="W24" i="4"/>
  <c r="T24" i="4"/>
  <c r="Q24" i="4"/>
  <c r="N24" i="4"/>
  <c r="K24" i="4"/>
  <c r="H24" i="4"/>
  <c r="E24" i="4"/>
  <c r="B24" i="4"/>
  <c r="W22" i="4"/>
  <c r="T22" i="4"/>
  <c r="Q22" i="4"/>
  <c r="N22" i="4"/>
  <c r="K22" i="4"/>
  <c r="H22" i="4"/>
  <c r="E22" i="4"/>
  <c r="B22" i="4"/>
  <c r="W20" i="4"/>
  <c r="T20" i="4"/>
  <c r="Q20" i="4"/>
  <c r="N20" i="4"/>
  <c r="K20" i="4"/>
  <c r="H20" i="4"/>
  <c r="E20" i="4"/>
  <c r="B20" i="4"/>
  <c r="W18" i="4"/>
  <c r="T18" i="4"/>
  <c r="Q18" i="4"/>
  <c r="N18" i="4"/>
  <c r="K18" i="4"/>
  <c r="H18" i="4"/>
  <c r="E18" i="4"/>
  <c r="B18" i="4"/>
  <c r="W16" i="4"/>
  <c r="T16" i="4"/>
  <c r="Q16" i="4"/>
  <c r="N16" i="4"/>
  <c r="K16" i="4"/>
  <c r="H16" i="4"/>
  <c r="E16" i="4"/>
  <c r="B16" i="4"/>
  <c r="W14" i="4"/>
  <c r="T14" i="4"/>
  <c r="Q14" i="4"/>
  <c r="N14" i="4"/>
  <c r="K14" i="4"/>
  <c r="H14" i="4"/>
  <c r="E14" i="4"/>
  <c r="B14" i="4"/>
  <c r="W12" i="4"/>
  <c r="T12" i="4"/>
  <c r="Q12" i="4"/>
  <c r="N12" i="4"/>
  <c r="K12" i="4"/>
  <c r="H12" i="4"/>
  <c r="E12" i="4"/>
  <c r="B12" i="4"/>
  <c r="W10" i="4"/>
  <c r="T10" i="4"/>
  <c r="Q10" i="4"/>
  <c r="N10" i="4"/>
  <c r="K10" i="4"/>
  <c r="H10" i="4"/>
  <c r="E10" i="4"/>
  <c r="B10" i="4"/>
  <c r="W8" i="4"/>
  <c r="T8" i="4"/>
  <c r="Q8" i="4"/>
  <c r="N8" i="4"/>
  <c r="K8" i="4"/>
  <c r="H8" i="4"/>
  <c r="E8" i="4"/>
  <c r="B8" i="4"/>
  <c r="W6" i="4"/>
  <c r="T6" i="4"/>
  <c r="Q6" i="4"/>
  <c r="N6" i="4"/>
  <c r="K6" i="4"/>
  <c r="H6" i="4"/>
  <c r="E6" i="4"/>
  <c r="B6" i="4"/>
  <c r="W2" i="4"/>
  <c r="E84" i="3"/>
  <c r="E83" i="3"/>
  <c r="D83" i="3"/>
  <c r="E82" i="3"/>
  <c r="E77" i="3" s="1"/>
  <c r="D82" i="3"/>
  <c r="E81" i="3"/>
  <c r="E80" i="3"/>
  <c r="E79" i="3"/>
  <c r="E78" i="3"/>
  <c r="D77" i="3"/>
  <c r="E75" i="3"/>
  <c r="D75" i="3"/>
  <c r="E74" i="3"/>
  <c r="D74" i="3"/>
  <c r="E73" i="3"/>
  <c r="E72" i="3"/>
  <c r="E71" i="3"/>
  <c r="E70" i="3"/>
  <c r="D70" i="3"/>
  <c r="E69" i="3"/>
  <c r="D69" i="3"/>
  <c r="E68" i="3"/>
  <c r="D68" i="3"/>
  <c r="E67" i="3"/>
  <c r="E66" i="3"/>
  <c r="D65" i="3"/>
  <c r="D73" i="3" s="1"/>
  <c r="E63" i="3"/>
  <c r="D63" i="3"/>
  <c r="E62" i="3"/>
  <c r="D62" i="3"/>
  <c r="E61" i="3"/>
  <c r="D61" i="3"/>
  <c r="E60" i="3"/>
  <c r="E59" i="3"/>
  <c r="E58" i="3"/>
  <c r="E57" i="3"/>
  <c r="D57" i="3"/>
  <c r="E56" i="3"/>
  <c r="D56" i="3"/>
  <c r="E55" i="3"/>
  <c r="E52" i="3" s="1"/>
  <c r="D55" i="3"/>
  <c r="E54" i="3"/>
  <c r="E53" i="3"/>
  <c r="D52" i="3"/>
  <c r="D60" i="3" s="1"/>
  <c r="E50" i="3"/>
  <c r="E49" i="3"/>
  <c r="E48" i="3"/>
  <c r="E47" i="3"/>
  <c r="E46" i="3"/>
  <c r="E45" i="3"/>
  <c r="E44" i="3"/>
  <c r="E43" i="3"/>
  <c r="E42" i="3"/>
  <c r="E41" i="3"/>
  <c r="E40" i="3"/>
  <c r="E39" i="3"/>
  <c r="E38" i="3"/>
  <c r="D38" i="3"/>
  <c r="E37" i="3"/>
  <c r="E36" i="3"/>
  <c r="E35" i="3"/>
  <c r="E34" i="3"/>
  <c r="E32" i="3" s="1"/>
  <c r="E33" i="3"/>
  <c r="D32" i="3"/>
  <c r="D50" i="3" s="1"/>
  <c r="E30" i="3"/>
  <c r="D30" i="3"/>
  <c r="E29" i="3"/>
  <c r="E28" i="3"/>
  <c r="E27" i="3"/>
  <c r="E26" i="3"/>
  <c r="E25" i="3"/>
  <c r="D25" i="3"/>
  <c r="E24" i="3"/>
  <c r="D24" i="3"/>
  <c r="E23" i="3"/>
  <c r="D23" i="3"/>
  <c r="E22" i="3"/>
  <c r="E21" i="3"/>
  <c r="E20" i="3" s="1"/>
  <c r="D20" i="3"/>
  <c r="D28" i="3" s="1"/>
  <c r="B15" i="3"/>
  <c r="B14" i="3"/>
  <c r="B13" i="3"/>
  <c r="B12" i="3"/>
  <c r="B11" i="3"/>
  <c r="B10" i="3"/>
  <c r="B9" i="3"/>
  <c r="B8" i="3"/>
  <c r="B7" i="3"/>
  <c r="B6" i="3"/>
  <c r="B5" i="3"/>
  <c r="B4" i="3"/>
  <c r="G3" i="3"/>
  <c r="G2" i="3"/>
  <c r="D49" i="3" l="1"/>
  <c r="E65" i="3"/>
  <c r="D18" i="3" s="1"/>
  <c r="D81" i="3"/>
  <c r="D80" i="3"/>
  <c r="D79" i="3"/>
  <c r="D84" i="3"/>
  <c r="D78" i="3"/>
  <c r="D48" i="3"/>
  <c r="D42" i="3"/>
  <c r="D36" i="3"/>
  <c r="D47" i="3"/>
  <c r="D41" i="3"/>
  <c r="D35" i="3"/>
  <c r="D46" i="3"/>
  <c r="D40" i="3"/>
  <c r="D34" i="3"/>
  <c r="D45" i="3"/>
  <c r="D39" i="3"/>
  <c r="D33" i="3"/>
  <c r="D43" i="3"/>
  <c r="D44" i="3"/>
  <c r="G28" i="3"/>
  <c r="G29" i="3" s="1"/>
  <c r="B3" i="4"/>
  <c r="H2" i="3"/>
  <c r="D37" i="3"/>
  <c r="D26" i="3"/>
  <c r="D29" i="3"/>
  <c r="D58" i="3"/>
  <c r="D71" i="3"/>
  <c r="D21" i="3"/>
  <c r="D27" i="3"/>
  <c r="D53" i="3"/>
  <c r="D59" i="3"/>
  <c r="D66" i="3"/>
  <c r="D72" i="3"/>
  <c r="D22" i="3"/>
  <c r="D54" i="3"/>
  <c r="D67" i="3"/>
  <c r="H127" i="4" l="1"/>
  <c r="H128" i="4" s="1"/>
  <c r="Q44" i="4"/>
  <c r="Q45" i="4" s="1"/>
  <c r="E3" i="4"/>
  <c r="E4" i="4" s="1"/>
  <c r="E127" i="4"/>
  <c r="E128" i="4" s="1"/>
  <c r="N44" i="4"/>
  <c r="N45" i="4" s="1"/>
  <c r="B127" i="4"/>
  <c r="W86" i="4"/>
  <c r="K44" i="4"/>
  <c r="K45" i="4" s="1"/>
  <c r="T86" i="4"/>
  <c r="T87" i="4" s="1"/>
  <c r="H44" i="4"/>
  <c r="H45" i="4" s="1"/>
  <c r="Q86" i="4"/>
  <c r="Q87" i="4" s="1"/>
  <c r="E44" i="4"/>
  <c r="E45" i="4" s="1"/>
  <c r="H2" i="4"/>
  <c r="N86" i="4"/>
  <c r="N87" i="4" s="1"/>
  <c r="B44" i="4"/>
  <c r="B4" i="4"/>
  <c r="D2" i="6"/>
  <c r="K86" i="4"/>
  <c r="K87" i="4" s="1"/>
  <c r="W3" i="4"/>
  <c r="N127" i="4"/>
  <c r="N128" i="4" s="1"/>
  <c r="K127" i="4"/>
  <c r="K128" i="4" s="1"/>
  <c r="T3" i="4"/>
  <c r="T4" i="4" s="1"/>
  <c r="Q3" i="4"/>
  <c r="Q4" i="4" s="1"/>
  <c r="B86" i="4"/>
  <c r="N3" i="4"/>
  <c r="N4" i="4" s="1"/>
  <c r="K3" i="4"/>
  <c r="K4" i="4" s="1"/>
  <c r="Q127" i="4"/>
  <c r="Q128" i="4" s="1"/>
  <c r="W44" i="4"/>
  <c r="H3" i="4"/>
  <c r="H4" i="4" s="1"/>
  <c r="T44" i="4"/>
  <c r="T45" i="4" s="1"/>
  <c r="H86" i="4"/>
  <c r="H87" i="4" s="1"/>
  <c r="E86" i="4"/>
  <c r="E87" i="4" s="1"/>
  <c r="H28" i="3"/>
  <c r="H29" i="3" s="1"/>
  <c r="H3" i="3"/>
  <c r="I2" i="3"/>
  <c r="K2" i="4" l="1"/>
  <c r="W4" i="4"/>
  <c r="W87" i="4"/>
  <c r="K85" i="4"/>
  <c r="J2" i="3"/>
  <c r="I28" i="3"/>
  <c r="I29" i="3" s="1"/>
  <c r="I3" i="3"/>
  <c r="H126" i="4"/>
  <c r="B128" i="4"/>
  <c r="J176" i="6"/>
  <c r="J177" i="6" s="1"/>
  <c r="V118" i="6"/>
  <c r="V119" i="6" s="1"/>
  <c r="V2" i="6"/>
  <c r="V3" i="6" s="1"/>
  <c r="G176" i="6"/>
  <c r="G177" i="6" s="1"/>
  <c r="S118" i="6"/>
  <c r="S119" i="6" s="1"/>
  <c r="S2" i="6"/>
  <c r="S3" i="6" s="1"/>
  <c r="D176" i="6"/>
  <c r="D177" i="6" s="1"/>
  <c r="P118" i="6"/>
  <c r="P119" i="6" s="1"/>
  <c r="P2" i="6"/>
  <c r="P3" i="6" s="1"/>
  <c r="M118" i="6"/>
  <c r="M119" i="6" s="1"/>
  <c r="Y60" i="6"/>
  <c r="Y61" i="6" s="1"/>
  <c r="M2" i="6"/>
  <c r="M3" i="6" s="1"/>
  <c r="J118" i="6"/>
  <c r="J119" i="6" s="1"/>
  <c r="V60" i="6"/>
  <c r="V61" i="6" s="1"/>
  <c r="J2" i="6"/>
  <c r="J3" i="6" s="1"/>
  <c r="G118" i="6"/>
  <c r="G119" i="6" s="1"/>
  <c r="S60" i="6"/>
  <c r="S61" i="6" s="1"/>
  <c r="G2" i="6"/>
  <c r="G3" i="6" s="1"/>
  <c r="D118" i="6"/>
  <c r="D119" i="6" s="1"/>
  <c r="P60" i="6"/>
  <c r="P61" i="6" s="1"/>
  <c r="Y2" i="6"/>
  <c r="Y3" i="6" s="1"/>
  <c r="S176" i="6"/>
  <c r="S177" i="6" s="1"/>
  <c r="D3" i="6"/>
  <c r="P176" i="6"/>
  <c r="P177" i="6" s="1"/>
  <c r="M60" i="6"/>
  <c r="M61" i="6" s="1"/>
  <c r="M176" i="6"/>
  <c r="M177" i="6" s="1"/>
  <c r="J60" i="6"/>
  <c r="J61" i="6" s="1"/>
  <c r="G60" i="6"/>
  <c r="G61" i="6" s="1"/>
  <c r="D60" i="6"/>
  <c r="D61" i="6" s="1"/>
  <c r="Y118" i="6"/>
  <c r="Y119" i="6" s="1"/>
  <c r="H85" i="4"/>
  <c r="B87" i="4"/>
  <c r="W45" i="4"/>
  <c r="K43" i="4"/>
  <c r="B45" i="4"/>
  <c r="H43" i="4"/>
  <c r="J3" i="3" l="1"/>
  <c r="J28" i="3"/>
  <c r="J29" i="3" s="1"/>
  <c r="K2" i="3"/>
  <c r="L2" i="3" l="1"/>
  <c r="K3" i="3"/>
  <c r="K28" i="3"/>
  <c r="K29" i="3" s="1"/>
  <c r="L3" i="3" l="1"/>
  <c r="M2" i="3"/>
  <c r="L28" i="3"/>
  <c r="L29" i="3" s="1"/>
  <c r="M28" i="3" l="1"/>
  <c r="M29" i="3" s="1"/>
  <c r="M3" i="3"/>
  <c r="N2" i="3"/>
  <c r="N3" i="3" l="1"/>
  <c r="O2" i="3"/>
  <c r="N28" i="3"/>
  <c r="N29" i="3" s="1"/>
  <c r="O28" i="3" l="1"/>
  <c r="O29" i="3" s="1"/>
  <c r="P2" i="3"/>
  <c r="O3" i="3"/>
  <c r="P3" i="3" l="1"/>
  <c r="Q2" i="3"/>
  <c r="P28" i="3"/>
  <c r="P29" i="3" s="1"/>
  <c r="Q28" i="3" l="1"/>
  <c r="Q29" i="3" s="1"/>
  <c r="R2" i="3"/>
  <c r="Q3" i="3"/>
  <c r="R3" i="3" l="1"/>
  <c r="S2" i="3"/>
  <c r="R28" i="3"/>
  <c r="R29" i="3" s="1"/>
  <c r="S28" i="3" l="1"/>
  <c r="S29" i="3" s="1"/>
  <c r="T2" i="3"/>
  <c r="S3" i="3"/>
  <c r="U2" i="3" l="1"/>
  <c r="T28" i="3"/>
  <c r="T29" i="3" s="1"/>
  <c r="T3" i="3"/>
  <c r="V2" i="3" l="1"/>
  <c r="U28" i="3"/>
  <c r="U29" i="3" s="1"/>
  <c r="U3" i="3"/>
  <c r="W2" i="3" l="1"/>
  <c r="V28" i="3"/>
  <c r="V29" i="3" s="1"/>
  <c r="V3" i="3"/>
  <c r="X2" i="3" l="1"/>
  <c r="W28" i="3"/>
  <c r="W29" i="3" s="1"/>
  <c r="W3" i="3"/>
  <c r="Y2" i="3" l="1"/>
  <c r="X28" i="3"/>
  <c r="X29" i="3" s="1"/>
  <c r="X3" i="3"/>
  <c r="Y28" i="3" l="1"/>
  <c r="Y29" i="3" s="1"/>
  <c r="Y3" i="3"/>
  <c r="Z2" i="3"/>
  <c r="Z3" i="3" l="1"/>
  <c r="Z28" i="3"/>
  <c r="Z29" i="3" s="1"/>
  <c r="AA2" i="3"/>
  <c r="AA28" i="3" l="1"/>
  <c r="AA29" i="3" s="1"/>
  <c r="AB2" i="3"/>
  <c r="AA3" i="3"/>
  <c r="AB3" i="3" l="1"/>
  <c r="AB28" i="3"/>
  <c r="AB29" i="3" s="1"/>
  <c r="AC2" i="3"/>
  <c r="AC28" i="3" l="1"/>
  <c r="AC29" i="3" s="1"/>
  <c r="AC3" i="3"/>
  <c r="AD2" i="3"/>
  <c r="AD3" i="3" l="1"/>
  <c r="AD28" i="3"/>
  <c r="AD29" i="3" s="1"/>
  <c r="AE2" i="3"/>
  <c r="AE28" i="3" l="1"/>
  <c r="AE29" i="3" s="1"/>
  <c r="AF2" i="3"/>
  <c r="AE3" i="3"/>
  <c r="AG2" i="3" l="1"/>
  <c r="AF3" i="3"/>
  <c r="AF28" i="3"/>
  <c r="AF29" i="3" s="1"/>
  <c r="AH2" i="3" l="1"/>
  <c r="AG3" i="3"/>
  <c r="AG28" i="3"/>
  <c r="AG29" i="3" s="1"/>
  <c r="AI2" i="3" l="1"/>
  <c r="AH3" i="3"/>
  <c r="AH28" i="3"/>
  <c r="AH29" i="3" s="1"/>
  <c r="AJ2" i="3" l="1"/>
  <c r="AI28" i="3"/>
  <c r="AI29" i="3" s="1"/>
  <c r="AI3" i="3"/>
  <c r="AJ3" i="3" l="1"/>
  <c r="AJ28" i="3"/>
  <c r="AJ29" i="3" s="1"/>
</calcChain>
</file>

<file path=xl/sharedStrings.xml><?xml version="1.0" encoding="utf-8"?>
<sst xmlns="http://schemas.openxmlformats.org/spreadsheetml/2006/main" count="3275" uniqueCount="577">
  <si>
    <t>部門</t>
  </si>
  <si>
    <t>年月度</t>
  </si>
  <si>
    <t>コース</t>
  </si>
  <si>
    <t>日付</t>
  </si>
  <si>
    <t>開始時刻</t>
  </si>
  <si>
    <t>終了時刻</t>
  </si>
  <si>
    <t>施設分類</t>
  </si>
  <si>
    <t>施設</t>
  </si>
  <si>
    <t>コーチ</t>
  </si>
  <si>
    <t>アシスタント１</t>
  </si>
  <si>
    <t>アシスタント２</t>
  </si>
  <si>
    <t>受講可能人数</t>
  </si>
  <si>
    <t>WEBリンクURL</t>
  </si>
  <si>
    <t>WEBレッスン補足内容</t>
  </si>
  <si>
    <t>WEBレッスン補足HTMLタグ使用</t>
  </si>
  <si>
    <t>WEB表示文字色</t>
  </si>
  <si>
    <t>WEB表示背景色</t>
  </si>
  <si>
    <t>会員数</t>
  </si>
  <si>
    <t>体験者数</t>
  </si>
  <si>
    <t>P00004</t>
  </si>
  <si>
    <t>お腹周りを集中的に鍛えるレッスン</t>
  </si>
  <si>
    <t>P00011</t>
  </si>
  <si>
    <t>筋肉をほぐし、全身をバランスよく整えるレッスン</t>
  </si>
  <si>
    <t>P00001</t>
  </si>
  <si>
    <t>ビギナー向け基本プログラム</t>
  </si>
  <si>
    <t>P00007</t>
  </si>
  <si>
    <t>お尻、脚を集中的に鍛えるレッスン</t>
  </si>
  <si>
    <t>P00018</t>
  </si>
  <si>
    <t>アクロバティックな動きを取り入れたお腹痩せにこだわったレッスン</t>
  </si>
  <si>
    <t>P00022</t>
  </si>
  <si>
    <t>ジャンプの動きで全身の脂肪を燃やす</t>
  </si>
  <si>
    <t>P00009</t>
  </si>
  <si>
    <t>背中、腕を集中的に鍛えるレッスン</t>
  </si>
  <si>
    <t>P00002</t>
  </si>
  <si>
    <t>P00024</t>
  </si>
  <si>
    <t>バランスディスクを使いコアを刺激するレッスン</t>
  </si>
  <si>
    <t>P00030</t>
  </si>
  <si>
    <t>筋膜リリース×ストレッチでしなやかで強い筋肉をつくる</t>
  </si>
  <si>
    <t>P00005</t>
  </si>
  <si>
    <t xml:space="preserve"> ※行や列は削除しないこと（不要な場合は非表示にする）</t>
  </si>
  <si>
    <t>残業可否</t>
  </si>
  <si>
    <t>レッスン回数
（自動計算）</t>
  </si>
  <si>
    <t>インストラクター名</t>
  </si>
  <si>
    <t>イントラ
コード</t>
  </si>
  <si>
    <t>nanami</t>
  </si>
  <si>
    <t>930-1900</t>
  </si>
  <si>
    <t>公休</t>
  </si>
  <si>
    <t>930-1800</t>
  </si>
  <si>
    <t>1400-2230</t>
  </si>
  <si>
    <t>930-1700</t>
  </si>
  <si>
    <t>1500-2230</t>
  </si>
  <si>
    <t>1200-1700</t>
  </si>
  <si>
    <t>1000-1800</t>
  </si>
  <si>
    <t>有給</t>
  </si>
  <si>
    <t>nozomi.y</t>
  </si>
  <si>
    <t>1030-2200</t>
  </si>
  <si>
    <t>Rena.M</t>
  </si>
  <si>
    <t>1000-2200</t>
  </si>
  <si>
    <t>900-1800</t>
  </si>
  <si>
    <t>Shiho.Y</t>
  </si>
  <si>
    <t>Nami.M</t>
  </si>
  <si>
    <t>Kei</t>
  </si>
  <si>
    <t>当月レッスン目安回数</t>
  </si>
  <si>
    <t xml:space="preserve">Total Body Make	</t>
  </si>
  <si>
    <t>Point Body Make</t>
  </si>
  <si>
    <t>Conditioning</t>
  </si>
  <si>
    <t>Other</t>
  </si>
  <si>
    <t>event</t>
  </si>
  <si>
    <t>当月レッスン合計数（自動計算）</t>
  </si>
  <si>
    <t>Basic1</t>
  </si>
  <si>
    <t>Basic🔰</t>
  </si>
  <si>
    <t>Waist1</t>
  </si>
  <si>
    <t>Waist🔰</t>
  </si>
  <si>
    <t>HLS1</t>
  </si>
  <si>
    <t>Hip＆Leg special</t>
  </si>
  <si>
    <t>P00026</t>
  </si>
  <si>
    <t>Stretch1</t>
  </si>
  <si>
    <t>Stretch＆Conditioning🔰</t>
  </si>
  <si>
    <t>Workout</t>
  </si>
  <si>
    <t>Pilates Workout</t>
  </si>
  <si>
    <t>P00015</t>
  </si>
  <si>
    <t>Fun1</t>
  </si>
  <si>
    <t>Fun Meeting</t>
  </si>
  <si>
    <t>P00016</t>
  </si>
  <si>
    <t>導入割合
（％）</t>
  </si>
  <si>
    <t>目安回数</t>
  </si>
  <si>
    <t>実施回数</t>
  </si>
  <si>
    <t>Basic2</t>
  </si>
  <si>
    <t>Waist2</t>
  </si>
  <si>
    <t>HLS2</t>
  </si>
  <si>
    <t>P00027</t>
  </si>
  <si>
    <t>Stretch2</t>
  </si>
  <si>
    <t>P00012</t>
  </si>
  <si>
    <t>jump1</t>
  </si>
  <si>
    <t>jump to burn</t>
  </si>
  <si>
    <t>Fun2</t>
  </si>
  <si>
    <t>P00017</t>
  </si>
  <si>
    <t>レッスン</t>
  </si>
  <si>
    <t>担当</t>
  </si>
  <si>
    <t>Basic3</t>
  </si>
  <si>
    <t>P00003</t>
  </si>
  <si>
    <t>Waist3</t>
  </si>
  <si>
    <t>P00006</t>
  </si>
  <si>
    <t>PH</t>
  </si>
  <si>
    <t>Peach Hip</t>
  </si>
  <si>
    <t>P00028</t>
  </si>
  <si>
    <t>Bodyl1</t>
  </si>
  <si>
    <t>Body Balance</t>
  </si>
  <si>
    <t>jump2</t>
  </si>
  <si>
    <t>P00023</t>
  </si>
  <si>
    <t>pilates</t>
  </si>
  <si>
    <t>pilates lovers WS</t>
  </si>
  <si>
    <t>P00019</t>
  </si>
  <si>
    <t>Advance</t>
  </si>
  <si>
    <t>P00013</t>
  </si>
  <si>
    <t>Hip＆Leg1</t>
  </si>
  <si>
    <t>Hip＆Leg🔰</t>
  </si>
  <si>
    <t>BS</t>
  </si>
  <si>
    <t>Back＆Spine</t>
  </si>
  <si>
    <t>P00035</t>
  </si>
  <si>
    <t>Bodyl2</t>
  </si>
  <si>
    <t>P00025</t>
  </si>
  <si>
    <t>PC</t>
  </si>
  <si>
    <t>Pilates Cardio</t>
  </si>
  <si>
    <t>P00034</t>
  </si>
  <si>
    <t>Xmas1</t>
  </si>
  <si>
    <t>StretchConditionXmas</t>
  </si>
  <si>
    <t>P00020</t>
  </si>
  <si>
    <t>Pre Basi</t>
  </si>
  <si>
    <t>Pre Basic</t>
  </si>
  <si>
    <t>P00014</t>
  </si>
  <si>
    <t>Hip＆Leg2</t>
  </si>
  <si>
    <t>P00008</t>
  </si>
  <si>
    <t>HP</t>
  </si>
  <si>
    <t>Hip Punch</t>
  </si>
  <si>
    <t>P00037</t>
  </si>
  <si>
    <t>R&amp;S1</t>
  </si>
  <si>
    <t>Release&amp;Strength</t>
  </si>
  <si>
    <t>JCW</t>
  </si>
  <si>
    <t>Jumping Core Work</t>
  </si>
  <si>
    <t>P00036</t>
  </si>
  <si>
    <t>Xmas2</t>
  </si>
  <si>
    <t>P00021</t>
  </si>
  <si>
    <t>PB</t>
  </si>
  <si>
    <t>Pilates Barre</t>
  </si>
  <si>
    <t>P00032</t>
  </si>
  <si>
    <t>Back＆Ar1</t>
  </si>
  <si>
    <t>Back＆Arm🔰</t>
  </si>
  <si>
    <t>WspXmas</t>
  </si>
  <si>
    <t>Waist spXmas</t>
  </si>
  <si>
    <t>P00038</t>
  </si>
  <si>
    <t>R&amp;S2</t>
  </si>
  <si>
    <t>P00031</t>
  </si>
  <si>
    <t>AS</t>
  </si>
  <si>
    <t>Animal Stretch</t>
  </si>
  <si>
    <t>P00039</t>
  </si>
  <si>
    <t>btn</t>
  </si>
  <si>
    <t>base to neutral</t>
  </si>
  <si>
    <t>P00040</t>
  </si>
  <si>
    <t>Back＆Ar2</t>
  </si>
  <si>
    <t>P00010</t>
  </si>
  <si>
    <t>Beauty Pilates</t>
  </si>
  <si>
    <t>P00033</t>
  </si>
  <si>
    <t>PUC</t>
  </si>
  <si>
    <t>Power up Control</t>
  </si>
  <si>
    <t>P00042</t>
  </si>
  <si>
    <t>RF</t>
  </si>
  <si>
    <t>Reset Flow</t>
  </si>
  <si>
    <t>P00041</t>
  </si>
  <si>
    <t>Shape up</t>
  </si>
  <si>
    <t>Shape up waist</t>
  </si>
  <si>
    <t>SUP</t>
  </si>
  <si>
    <t>Style up Pilates</t>
  </si>
  <si>
    <t>P00043</t>
  </si>
  <si>
    <t>Hip A</t>
  </si>
  <si>
    <t>P00044</t>
  </si>
  <si>
    <t>❶</t>
  </si>
  <si>
    <t>❷</t>
  </si>
  <si>
    <t>❸</t>
  </si>
  <si>
    <t>❹</t>
  </si>
  <si>
    <t>❺</t>
  </si>
  <si>
    <t>❻</t>
  </si>
  <si>
    <t>❼</t>
  </si>
  <si>
    <t>❽</t>
  </si>
  <si>
    <t>❾</t>
  </si>
  <si>
    <t>▼②ＰＤＦ貼り付け用</t>
  </si>
  <si>
    <t>close</t>
  </si>
  <si>
    <t>BP</t>
  </si>
  <si>
    <t>　</t>
  </si>
  <si>
    <t>pilatesK ゆめﾀｳﾝ姫路店</t>
  </si>
  <si>
    <t>【</t>
  </si>
  <si>
    <t>〜</t>
  </si>
  <si>
    <t>】</t>
  </si>
  <si>
    <t>スケジュール</t>
  </si>
  <si>
    <t>更新</t>
  </si>
  <si>
    <t>～</t>
  </si>
  <si>
    <t>🔰：体験可能レッスン
・クラスの種別およびインストラクターは予告なしに変更となる場合がございます。詳細はWEBサイトをご確認ください。
・ご予約されたレッスンをキャンセルされる場合は、1時間前迄にお願いしております。
・レッスン開始時刻1時間前を切ってのキャンセルは時間外キャンセルとなります。
※時間外キャンセルが月2回以上で、翌月の予約可能回数が1回に制限されます。</t>
  </si>
  <si>
    <t>🔰：体験可能レッスン
・クラスの種別およびインストラクターは予告なしに変更となる場合がございます。詳細はWEBサイトをご確認ください。
・ご予約されたレッスンをキャンセルされる場合は、1時間前迄にお願いしております。
・レッスン開始時刻1時間前を切ってのキャンセルは時間外キャンセルとなります。
※時間外キャンセルが月2回以上で、翌月の予約可能回数が1回に制限されます。</t>
  </si>
  <si>
    <t xml:space="preserve">　　F列とG列のみ編集        </t>
  </si>
  <si>
    <t>※E列は式が入ってます。（F列+G列）</t>
  </si>
  <si>
    <t>コース名略称</t>
  </si>
  <si>
    <t>コース名正式名称</t>
  </si>
  <si>
    <t>レッスンコード</t>
  </si>
  <si>
    <t>Web補足</t>
  </si>
  <si>
    <t>Basic</t>
  </si>
  <si>
    <t>Waist</t>
  </si>
  <si>
    <t>Hip＆Leg</t>
  </si>
  <si>
    <t>Back＆Ar</t>
  </si>
  <si>
    <t>Back＆Arm</t>
  </si>
  <si>
    <t>Stretch</t>
  </si>
  <si>
    <t>Stretch＆Conditioning</t>
  </si>
  <si>
    <t>リフォーマーに慣れてきた方向けのステップアップレッスン</t>
  </si>
  <si>
    <t>PILATES × 筋トレで内も外も徹底的に鍛えるレッスン</t>
  </si>
  <si>
    <t>Fun</t>
  </si>
  <si>
    <t>Xmas</t>
  </si>
  <si>
    <t>jump</t>
  </si>
  <si>
    <t>Bodyl</t>
  </si>
  <si>
    <t>HLS</t>
  </si>
  <si>
    <t>P00029</t>
  </si>
  <si>
    <t>R&amp;S</t>
  </si>
  <si>
    <t>バーエクササイズ×ピラティスでしなやかボディに！</t>
  </si>
  <si>
    <t>代謝をあげて脂肪燃焼を促す</t>
  </si>
  <si>
    <t>凛とした美しい姿勢をつくるためのボディメイクプログラム</t>
  </si>
  <si>
    <t>ボリュームがあり引き上がった美尻を育てるレッスン</t>
  </si>
  <si>
    <t>ダイナミックでしなやかな動物の動きで強く、しなやかなボディラインへ</t>
  </si>
  <si>
    <t>5周年記念に作成された期間限定レッスン&lt;br&gt;
 ニュートラルを深堀りしありのままの軸をより強く美しく</t>
  </si>
  <si>
    <t>流れるように動き続けるフローのピラティスをする事で、全身をくまなく使い同時にフローの動きに没頭することで無心の状態へと導く。&lt;br&gt;
 終わった後は頭がすっきりするので心も軽くなり、身体は強くなる。&lt;br&gt;
 自分らしく心地の良い身体と心にリセットする為のレッスン。</t>
  </si>
  <si>
    <t>難易度が高い動きの中でも身体軸となるコアをコントロールすることを愉しむレッスン</t>
  </si>
  <si>
    <t>背骨にフォーカスし本来のS字カーブを整え、ヒップアップ、バストアップ、フェイスアップでトータルボディメイクを目指すプログラム。</t>
  </si>
  <si>
    <t>Leg Lines</t>
  </si>
  <si>
    <t>①</t>
  </si>
  <si>
    <t>時間</t>
  </si>
  <si>
    <t>レッスン名</t>
  </si>
  <si>
    <t>名前</t>
  </si>
  <si>
    <t>イントラコード</t>
  </si>
  <si>
    <t>②</t>
  </si>
  <si>
    <t>③</t>
  </si>
  <si>
    <t>-</t>
  </si>
  <si>
    <t>④</t>
  </si>
  <si>
    <t>⑤</t>
  </si>
  <si>
    <t>⑥</t>
  </si>
  <si>
    <t>⑦</t>
  </si>
  <si>
    <t>⑧</t>
  </si>
  <si>
    <t>⑨</t>
  </si>
  <si>
    <t>店舗
コード</t>
  </si>
  <si>
    <t>店舗名
〈決定前は（仮）と入力〉</t>
  </si>
  <si>
    <t>部門コード</t>
  </si>
  <si>
    <t>pilates K 銀座店</t>
  </si>
  <si>
    <t>pilates K 池袋店</t>
  </si>
  <si>
    <t>pilates K なんば店</t>
  </si>
  <si>
    <t>pilates K NU茶屋町店</t>
  </si>
  <si>
    <t>pilates K 仙台店</t>
  </si>
  <si>
    <t>pilates K 神戸三宮店</t>
  </si>
  <si>
    <t>pilates K 広島店</t>
  </si>
  <si>
    <t>pilates K 大宮店</t>
  </si>
  <si>
    <t>pilates K 天王寺店</t>
  </si>
  <si>
    <t>pilates K 横浜店</t>
  </si>
  <si>
    <t>pilates K 立川店</t>
  </si>
  <si>
    <t>pilates K 川崎店</t>
  </si>
  <si>
    <t>pilates K ｵﾘﾅｽ錦糸町店</t>
  </si>
  <si>
    <t>pilates K 浦和PARCO店</t>
  </si>
  <si>
    <t>pilates K 吉祥寺店</t>
  </si>
  <si>
    <t>pilates K 渋谷店</t>
  </si>
  <si>
    <t>pilates K 千葉店</t>
  </si>
  <si>
    <t>pilates K 所沢店</t>
  </si>
  <si>
    <t>pilates K 大森店</t>
  </si>
  <si>
    <t>pilates K 八王子ｵｸﾄｰﾚ店</t>
  </si>
  <si>
    <t>pilates K 町田店</t>
  </si>
  <si>
    <t>pilates K 津田沼ﾋﾞｰﾄ店</t>
  </si>
  <si>
    <t>pilates K 心斎橋店</t>
  </si>
  <si>
    <t>pilates K 西宮ｶﾞｰﾃﾞﾝｽﾞ店</t>
  </si>
  <si>
    <t>pilates K 新宿店</t>
  </si>
  <si>
    <t>pilates K 八尾店</t>
  </si>
  <si>
    <t>pilates K 京都四条烏丸店</t>
  </si>
  <si>
    <t>pilates K 松戸店</t>
  </si>
  <si>
    <t>pilates K 堺東店</t>
  </si>
  <si>
    <t>pilates K 柏店</t>
  </si>
  <si>
    <t>pilates K上大岡店</t>
  </si>
  <si>
    <t>pilates K センター北店</t>
  </si>
  <si>
    <t>pilates K 国分寺店</t>
  </si>
  <si>
    <t>pilates K 厚木店</t>
  </si>
  <si>
    <t>pilates K 西梅田店</t>
  </si>
  <si>
    <t>pilates K 川越店</t>
  </si>
  <si>
    <t>pilates K 熊本店</t>
  </si>
  <si>
    <t>pilates K 静岡店</t>
  </si>
  <si>
    <t>pilates K 茨木店</t>
  </si>
  <si>
    <t>pilates K 葛西店</t>
  </si>
  <si>
    <t>pilates K 浜松ﾒｲﾜﾝ店</t>
  </si>
  <si>
    <t>pilates K 宇都宮店</t>
  </si>
  <si>
    <t>pilates K 高崎店</t>
  </si>
  <si>
    <t>pilates K 宮崎店</t>
  </si>
  <si>
    <t>pilates K 亀有店</t>
  </si>
  <si>
    <t>pilates K 久屋大通ﾊﾟｰｸ店</t>
  </si>
  <si>
    <t>pilates K 住道店</t>
  </si>
  <si>
    <t>pilates K かわぐちｷｬｽﾃｨ店</t>
  </si>
  <si>
    <t>pilates K 新百合ヶ丘店</t>
  </si>
  <si>
    <t>pilates K 南大沢店</t>
  </si>
  <si>
    <t>pilates K 春日店</t>
  </si>
  <si>
    <t>pilates K 福岡天神店</t>
  </si>
  <si>
    <t>pilates K 奈良大安寺店</t>
  </si>
  <si>
    <t>pilates K 大津テラス</t>
  </si>
  <si>
    <t>pilates K 和光市店</t>
  </si>
  <si>
    <t>pilates K 富山店</t>
  </si>
  <si>
    <t>pilates K ｲｵﾝﾓｰﾙ津南店</t>
  </si>
  <si>
    <t>pilates K ｱﾘｵ鷲宮店</t>
  </si>
  <si>
    <t>pilates K 溝の口店</t>
  </si>
  <si>
    <t>pilates K 筑紫野店</t>
  </si>
  <si>
    <t>pilates K 和歌山MIO</t>
  </si>
  <si>
    <t>pilates K りんくう泉南店</t>
  </si>
  <si>
    <t>pilates K 倉敷店</t>
  </si>
  <si>
    <t>pilates K 網島店</t>
  </si>
  <si>
    <t>pilates K 函館店</t>
  </si>
  <si>
    <t>pilates K 松山店</t>
  </si>
  <si>
    <t>pilates K 長野店</t>
  </si>
  <si>
    <t>pilates K 札幌駅前店</t>
  </si>
  <si>
    <t>pilates K ｼｰﾓｰﾙ下関店</t>
  </si>
  <si>
    <t>あびこｼｮｯﾋﾟﾝｸﾞﾌﾟﾗｻﾞ店</t>
  </si>
  <si>
    <t>pilates K 泉中央店</t>
  </si>
  <si>
    <t>pilates K ｲｵﾝﾓｰﾙ八幡東店</t>
  </si>
  <si>
    <t>pilates K ﾗｽﾊﾟ太田川店</t>
  </si>
  <si>
    <t>pilates Kアルパーク広島店</t>
  </si>
  <si>
    <t>pilates K ｲｵﾝﾓｰﾙ新利府店</t>
  </si>
  <si>
    <t>pilates K ﾓﾚﾗ岐阜店</t>
  </si>
  <si>
    <t>pilates K ｲｵﾝﾓｰﾙ橿原店</t>
  </si>
  <si>
    <t>pilates K 旭川永山ﾊﾟﾜｰｽﾞ店</t>
  </si>
  <si>
    <t>pilates K 岡山店</t>
  </si>
  <si>
    <t>pilates K 蕨店</t>
  </si>
  <si>
    <t>pilates K ｲｵﾝﾀｳﾝ名西店</t>
  </si>
  <si>
    <t>pilates K 東梅田店</t>
  </si>
  <si>
    <t>pilates K 相模大野店</t>
  </si>
  <si>
    <t>pilates K 南草津店</t>
  </si>
  <si>
    <t>ｲｵﾝﾓｰﾙ奈良登美ヶ丘店</t>
  </si>
  <si>
    <t>pilates K 新潟店</t>
  </si>
  <si>
    <t>pilates K ｲｵﾝﾓｰﾙ鹿児島店</t>
  </si>
  <si>
    <t>pilates K 表参道店</t>
  </si>
  <si>
    <t>pilates K ｲｵﾝﾀｳﾝ松阪船江</t>
  </si>
  <si>
    <t>pilates K くずはモール</t>
  </si>
  <si>
    <t>pilates K ｼｰﾅｼｰﾅ弘前</t>
  </si>
  <si>
    <t>pilates K ﾌｼﾞｸﾞﾗﾝ重信</t>
  </si>
  <si>
    <t>MEGAﾄﾞﾝ・ｷﾎｰﾃUNY 浜松泉町</t>
  </si>
  <si>
    <t>pilates K ｼｰﾅｼｰﾅ青森</t>
  </si>
  <si>
    <t>pilates K 神保町</t>
  </si>
  <si>
    <t>pilates K ｱﾘｵ鳳</t>
  </si>
  <si>
    <t>pilates K 前橋モール</t>
  </si>
  <si>
    <t>pilates K 新宿西口</t>
  </si>
  <si>
    <t>pilates K ゆめタウン光の森</t>
  </si>
  <si>
    <t>pilates K ちはら台</t>
  </si>
  <si>
    <t>pilates K トキハ大分</t>
  </si>
  <si>
    <t>MEGAドン・キホーテ上水戸</t>
  </si>
  <si>
    <t>松原中央</t>
  </si>
  <si>
    <t>イオン春日井</t>
  </si>
  <si>
    <t>MEGAドン・キホーテUNY福井</t>
  </si>
  <si>
    <t>K久留米</t>
  </si>
  <si>
    <t>pilates K 屯田</t>
  </si>
  <si>
    <t>pilates K リコパ東大和</t>
  </si>
  <si>
    <t>木</t>
  </si>
  <si>
    <t>金</t>
  </si>
  <si>
    <t>土</t>
  </si>
  <si>
    <t>日</t>
  </si>
  <si>
    <t>月</t>
  </si>
  <si>
    <t>火</t>
  </si>
  <si>
    <t>水</t>
  </si>
  <si>
    <t>１０：３０～１１：３０</t>
  </si>
  <si>
    <t>１２：１５～１３：１５</t>
  </si>
  <si>
    <t>ST2</t>
  </si>
  <si>
    <t>職員氏名</t>
  </si>
  <si>
    <t>〇</t>
  </si>
  <si>
    <t>和平七海</t>
  </si>
  <si>
    <t>900-1700</t>
  </si>
  <si>
    <t>1600-2300</t>
  </si>
  <si>
    <t>1100-2000</t>
  </si>
  <si>
    <t>1230-1930</t>
  </si>
  <si>
    <t>1500-2300</t>
  </si>
  <si>
    <t>1400-2300</t>
  </si>
  <si>
    <t>岡田野愛</t>
  </si>
  <si>
    <t>1130-2030</t>
  </si>
  <si>
    <t>1130-1930</t>
  </si>
  <si>
    <t>1130-1800</t>
  </si>
  <si>
    <t>1300-2300</t>
  </si>
  <si>
    <t>ﾘﾌﾚｯｼｭ</t>
  </si>
  <si>
    <t>1530-2300</t>
  </si>
  <si>
    <t>900-1730</t>
  </si>
  <si>
    <t>900-1930</t>
  </si>
  <si>
    <t>1100-2100</t>
  </si>
  <si>
    <t>髙橋美湖</t>
  </si>
  <si>
    <t>1200-2000</t>
  </si>
  <si>
    <t>鈴木仁美</t>
  </si>
  <si>
    <t>900-1600</t>
  </si>
  <si>
    <t>1000-1700</t>
  </si>
  <si>
    <t>杉山弥紀佳</t>
  </si>
  <si>
    <t>800-1600</t>
  </si>
  <si>
    <t>1400-2200</t>
  </si>
  <si>
    <t>1000-1930</t>
  </si>
  <si>
    <t>桑原由佳</t>
  </si>
  <si>
    <t>村田みずほ</t>
  </si>
  <si>
    <t>900-1300</t>
  </si>
  <si>
    <t>900-1400</t>
  </si>
  <si>
    <t>900-1500</t>
  </si>
  <si>
    <t>橘</t>
  </si>
  <si>
    <t>北島</t>
  </si>
  <si>
    <t>大山</t>
  </si>
  <si>
    <t>キーワード</t>
  </si>
  <si>
    <t>レッスン正式名称</t>
  </si>
  <si>
    <t>レッスン
コード</t>
  </si>
  <si>
    <t>担当者</t>
  </si>
  <si>
    <t>ベーシックヨガ</t>
  </si>
  <si>
    <t>肩コリ</t>
  </si>
  <si>
    <t>アロマＦ</t>
  </si>
  <si>
    <t>リンパ</t>
  </si>
  <si>
    <t>WATER</t>
  </si>
  <si>
    <t>はじめての</t>
  </si>
  <si>
    <t>免疫</t>
  </si>
  <si>
    <t>ブートキャンプ</t>
  </si>
  <si>
    <t>腸活</t>
  </si>
  <si>
    <t>ピラティス</t>
  </si>
  <si>
    <t>アロマH</t>
  </si>
  <si>
    <t>もも尻</t>
  </si>
  <si>
    <t>アロマD</t>
  </si>
  <si>
    <t>骨盤</t>
  </si>
  <si>
    <t>スタンダード60
（60分）</t>
  </si>
  <si>
    <t>鈴木</t>
  </si>
  <si>
    <t>和平</t>
  </si>
  <si>
    <t>岡田</t>
  </si>
  <si>
    <t>髙橋</t>
  </si>
  <si>
    <t>島原</t>
  </si>
  <si>
    <t>桑原</t>
  </si>
  <si>
    <t>佐藤</t>
  </si>
  <si>
    <t>アロマリラックスヨガ
DEEP FOREST
（60分）</t>
  </si>
  <si>
    <t>美姿勢</t>
  </si>
  <si>
    <t>ドラム</t>
  </si>
  <si>
    <t>アロマＤ</t>
  </si>
  <si>
    <t>みるみる</t>
  </si>
  <si>
    <t>背中美人</t>
  </si>
  <si>
    <t>セルトル</t>
  </si>
  <si>
    <t>寝たまんま</t>
  </si>
  <si>
    <t>オトナ</t>
  </si>
  <si>
    <t>アロマF</t>
  </si>
  <si>
    <t>アロマリラックスヨガ
FRUITY DIET
（60分）</t>
  </si>
  <si>
    <t>杉山</t>
  </si>
  <si>
    <t>アロマリラックスヨガ
HERBAL RELAX
（60分）</t>
  </si>
  <si>
    <t>Feel</t>
  </si>
  <si>
    <t>アロマＨ</t>
  </si>
  <si>
    <t>全身ととのう
寝たまんまヨガ
（60分）</t>
  </si>
  <si>
    <t>ディープ</t>
  </si>
  <si>
    <t>ディープブレスヨガ
（70分）</t>
  </si>
  <si>
    <t>ダイエット</t>
  </si>
  <si>
    <t>オトナのための
オールインワンヨガ
（60分）</t>
  </si>
  <si>
    <t>特別</t>
  </si>
  <si>
    <t>ステップアップ</t>
  </si>
  <si>
    <t>EX</t>
  </si>
  <si>
    <t>FIRE</t>
  </si>
  <si>
    <t>アドバンス90
（会員様限定）（90分）</t>
  </si>
  <si>
    <t>はじめてのパワーヨガ
（会員様限定）（60分）</t>
  </si>
  <si>
    <t>パワアド</t>
  </si>
  <si>
    <t>パワーヨガAdvance
（会員様限定）（60分）</t>
  </si>
  <si>
    <t>藤田</t>
  </si>
  <si>
    <t>EXパワーヨガ
（会員様限定）（90分）</t>
  </si>
  <si>
    <t>ダイエット・エクササイズ</t>
  </si>
  <si>
    <t>セルトル美脚ヨガ
（60分）</t>
  </si>
  <si>
    <t>背中美人ヨガ
（60分）</t>
  </si>
  <si>
    <t>ベーシック</t>
  </si>
  <si>
    <t>ダイエットヨガ
（60分）</t>
  </si>
  <si>
    <t>痩せる</t>
  </si>
  <si>
    <t>痩せる身体をつくる
ダイエットヨガ
（60分）</t>
  </si>
  <si>
    <t>高橋</t>
  </si>
  <si>
    <t>スリム</t>
  </si>
  <si>
    <t>スリムアップブレス
（60分）</t>
  </si>
  <si>
    <t>ホットピラティス
（60分）</t>
  </si>
  <si>
    <t>もも尻ヨガティス
（60分）</t>
  </si>
  <si>
    <t>ディープブレス</t>
  </si>
  <si>
    <t>Beat Drum Diet 3.0
（45分）</t>
  </si>
  <si>
    <t>オールインワン</t>
  </si>
  <si>
    <t>SUMO</t>
  </si>
  <si>
    <t>SUMOYOGA四股ｺｱﾀﾞｲｴｯﾄ
（60分）</t>
  </si>
  <si>
    <t>はじめて</t>
  </si>
  <si>
    <t>エクササイズ</t>
  </si>
  <si>
    <t>Sound Feel Yoga ver.2
（60分）</t>
  </si>
  <si>
    <t>HIIT</t>
  </si>
  <si>
    <t>BEAT CORE HIIT
（45分）</t>
  </si>
  <si>
    <t>美ボディ</t>
  </si>
  <si>
    <t>美ボディフローピラティス
（60分）</t>
  </si>
  <si>
    <t>エアロビ</t>
  </si>
  <si>
    <t>エアロビヨガ
（60分）</t>
  </si>
  <si>
    <t>健康・美容</t>
  </si>
  <si>
    <t>ピラティスブートキャンプ
（60分）</t>
  </si>
  <si>
    <t>ブート</t>
  </si>
  <si>
    <t>店舗限定</t>
  </si>
  <si>
    <t>マーシャル</t>
  </si>
  <si>
    <t>サーキット</t>
  </si>
  <si>
    <t>健康美容</t>
  </si>
  <si>
    <t>ココロ</t>
  </si>
  <si>
    <t>ホットボクサ</t>
  </si>
  <si>
    <t>リンパデトックスヨガ
（60分）</t>
  </si>
  <si>
    <t>骨盤矯正ヨガ
（60分）</t>
  </si>
  <si>
    <t>ゆがみ</t>
  </si>
  <si>
    <t>肩コリラックスヨガ
（60分）</t>
  </si>
  <si>
    <t>膣トレ</t>
  </si>
  <si>
    <t>復活</t>
  </si>
  <si>
    <t>美姿勢アンチエイジングヨガ
（60分）</t>
  </si>
  <si>
    <t>フェイス</t>
  </si>
  <si>
    <t>免疫セラピーヨガ
（60分）</t>
  </si>
  <si>
    <t>ココロカラダリセットヨガ
（60分）</t>
  </si>
  <si>
    <t>腸活ヨガ ver.2
（60分）</t>
  </si>
  <si>
    <t>ボールでゆるめて
ゆがみとりヨガ
（60分）</t>
  </si>
  <si>
    <t>膣トレビューティーヨガ
（60分）</t>
  </si>
  <si>
    <t>フェイスアップヨガ
（60分）</t>
  </si>
  <si>
    <t>みるみる変わる
姿勢ピラティス
（60分）</t>
  </si>
  <si>
    <t>FIRE
（90分）</t>
  </si>
  <si>
    <t>WATER
（90分）</t>
  </si>
  <si>
    <t>復活レッスン</t>
  </si>
  <si>
    <t>特別レッスン（店舗で管理）</t>
  </si>
  <si>
    <t>特別レッスン（○○分）</t>
  </si>
  <si>
    <t>8月1日～8月7日</t>
  </si>
  <si>
    <t>１０：３０～１２：００</t>
  </si>
  <si>
    <t>8月8日～8月14日</t>
  </si>
  <si>
    <t>10:30～11:30</t>
  </si>
  <si>
    <t>スタンダード60</t>
  </si>
  <si>
    <t>年月を選択</t>
  </si>
  <si>
    <t>1日～スタート</t>
  </si>
  <si>
    <t>所定労働時間</t>
  </si>
  <si>
    <t>札幌駅前店 6/16-7/15シフト</t>
  </si>
  <si>
    <t>（社員のみ）ALは必要なし
 シフトチェック</t>
  </si>
  <si>
    <t>勤務の内訳</t>
  </si>
  <si>
    <t>社員ｺｰﾄﾞ</t>
  </si>
  <si>
    <t>役職</t>
  </si>
  <si>
    <t>残業
 可否</t>
  </si>
  <si>
    <t>★</t>
  </si>
  <si>
    <t>労働時間</t>
  </si>
  <si>
    <t>振休</t>
  </si>
  <si>
    <t>特休</t>
  </si>
  <si>
    <t>ﾙｰｷｰ</t>
  </si>
  <si>
    <t>休出(所定)</t>
  </si>
  <si>
    <t>休出(法定)</t>
  </si>
  <si>
    <t>慶弔</t>
  </si>
  <si>
    <t>年末年始</t>
  </si>
  <si>
    <t>振出</t>
  </si>
  <si>
    <t>公休数
 （8にする）</t>
  </si>
  <si>
    <t>振出振休
 （0にする）</t>
  </si>
  <si>
    <t>労働時間
 （少ない）</t>
  </si>
  <si>
    <t>労働時間
 （多い）</t>
  </si>
  <si>
    <t>店長</t>
  </si>
  <si>
    <t>OK</t>
  </si>
  <si>
    <t>一般</t>
  </si>
  <si>
    <t>1130-1900</t>
  </si>
  <si>
    <t>1700-2300</t>
  </si>
  <si>
    <t>AL</t>
  </si>
  <si>
    <t>-98.0H不足</t>
  </si>
  <si>
    <t>##########</t>
  </si>
  <si>
    <t>スタンダード60　鈴木</t>
  </si>
  <si>
    <t>スタンダード</t>
  </si>
  <si>
    <t>パワAd</t>
  </si>
  <si>
    <t>BDD</t>
  </si>
  <si>
    <t>アロマ・H</t>
  </si>
  <si>
    <t>アドバンス90</t>
  </si>
  <si>
    <t>アロマ・Ｄ</t>
  </si>
  <si>
    <t>SFY</t>
  </si>
  <si>
    <t>はじパ</t>
  </si>
  <si>
    <t>美ボディー</t>
  </si>
  <si>
    <t>アロマ・F</t>
  </si>
  <si>
    <t>アロマ・D</t>
  </si>
  <si>
    <t>⑩まで作ってST2</t>
  </si>
  <si>
    <t>鈴木　</t>
  </si>
  <si>
    <t>アロマ</t>
  </si>
  <si>
    <t>正式名称いれる</t>
  </si>
  <si>
    <t>アロマ・Ｆ</t>
  </si>
  <si>
    <t>アロマ・Ｈ</t>
  </si>
  <si>
    <t>Beat</t>
  </si>
  <si>
    <t>EXパワーヨガ</t>
  </si>
  <si>
    <t>ゆがみとり</t>
  </si>
  <si>
    <t>レスケ作成　CKリスト</t>
  </si>
  <si>
    <t>□</t>
  </si>
  <si>
    <r>
      <rPr>
        <sz val="14"/>
        <color theme="1"/>
        <rFont val="Arial"/>
        <family val="2"/>
      </rPr>
      <t xml:space="preserve">自店のレッスン編成に沿ったレッスンスケジュールになっているか？
</t>
    </r>
    <r>
      <rPr>
        <sz val="14"/>
        <color rgb="FFFF0000"/>
        <rFont val="Arial"/>
        <family val="2"/>
      </rPr>
      <t xml:space="preserve">各レッスン数は自店の編成に沿ったレッスン数の3割まで増減可能
</t>
    </r>
    <r>
      <rPr>
        <sz val="14"/>
        <color theme="1"/>
        <rFont val="Arial"/>
        <family val="2"/>
      </rPr>
      <t>例）1レッスン30本の場合21本～39本まで調整可能
導入割合=目安回数と実施回数に乖離が無いか？</t>
    </r>
    <r>
      <rPr>
        <sz val="10"/>
        <color theme="1"/>
        <rFont val="Arial"/>
        <family val="2"/>
      </rPr>
      <t xml:space="preserve">
</t>
    </r>
    <r>
      <rPr>
        <sz val="11"/>
        <color theme="1"/>
        <rFont val="Arial"/>
        <family val="2"/>
      </rPr>
      <t>※編成に沿っていない場合は、編成にできる限り近づけること。
　どうしても無理であれば、</t>
    </r>
    <r>
      <rPr>
        <sz val="11"/>
        <color rgb="FFFF0000"/>
        <rFont val="Arial"/>
        <family val="2"/>
      </rPr>
      <t xml:space="preserve"> TRに</t>
    </r>
    <r>
      <rPr>
        <sz val="11"/>
        <color theme="1"/>
        <rFont val="Arial"/>
        <family val="2"/>
      </rPr>
      <t>事前相談が必須。</t>
    </r>
  </si>
  <si>
    <r>
      <rPr>
        <sz val="14"/>
        <color rgb="FFFF0000"/>
        <rFont val="メイリオ, monospace"/>
        <family val="3"/>
        <charset val="128"/>
      </rPr>
      <t xml:space="preserve">1日に2レッスン以上、同じレッスンが入っていないか？ </t>
    </r>
    <r>
      <rPr>
        <sz val="10"/>
        <color rgb="FFFF0000"/>
        <rFont val="メイリオ, monospace"/>
        <family val="3"/>
        <charset val="128"/>
      </rPr>
      <t xml:space="preserve">
</t>
    </r>
    <r>
      <rPr>
        <sz val="14"/>
        <color rgb="FFFF0000"/>
        <rFont val="メイリオ, monospace"/>
        <family val="3"/>
        <charset val="128"/>
      </rPr>
      <t>※Basic/Waist/H&amp;L/B&amp;Aは除く</t>
    </r>
  </si>
  <si>
    <r>
      <rPr>
        <sz val="14"/>
        <color theme="1"/>
        <rFont val="Meiryo"/>
        <family val="3"/>
        <charset val="128"/>
      </rPr>
      <t xml:space="preserve">運動量が高いレッスンを連続で入れてないか？（Pilates Workout/Pilates Cardio/Shape up Waist/Advance/Hip Punch/Power up control）
</t>
    </r>
    <r>
      <rPr>
        <sz val="11"/>
        <color theme="1"/>
        <rFont val="Meiryo"/>
        <family val="3"/>
        <charset val="128"/>
      </rPr>
      <t>※基本、強度の高いレッスンが2連続で入らないように作成し、どうしても難しい場合は2連続まで可</t>
    </r>
    <r>
      <rPr>
        <sz val="14"/>
        <color theme="1"/>
        <rFont val="Meiryo"/>
        <family val="3"/>
        <charset val="128"/>
      </rPr>
      <t xml:space="preserve">
</t>
    </r>
  </si>
  <si>
    <t>更新日が最新に日付になっているか？</t>
  </si>
  <si>
    <t>PDFにして、レッスン開始時間、終了時間の
間違いが無いか確認したか？
インターバル時間は既定の時間空けているか？</t>
  </si>
  <si>
    <t>インストラクター別レッスン回数に偏りがないか？
一人40レッスン以内に収まっているか？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</si>
</sst>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00"/>
    <numFmt numFmtId="177" formatCode="00000"/>
    <numFmt numFmtId="178" formatCode="00"/>
    <numFmt numFmtId="179" formatCode="yymmdd"/>
    <numFmt numFmtId="180" formatCode="yyyy&quot;/&quot;mm"/>
    <numFmt numFmtId="181" formatCode="mm/dd"/>
    <numFmt numFmtId="182" formatCode="0\:00"/>
    <numFmt numFmtId="183" formatCode="mm&quot;/&quot;dd"/>
    <numFmt numFmtId="184" formatCode="m/d"/>
  </numFmts>
  <fonts count="146">
    <font>
      <sz val="10"/>
      <color rgb="FF000000"/>
      <name val="Arial"/>
      <scheme val="minor"/>
    </font>
    <font>
      <sz val="11"/>
      <color theme="1"/>
      <name val="ＭＳ ゴシック"/>
      <family val="3"/>
      <charset val="128"/>
    </font>
    <font>
      <sz val="11"/>
      <color theme="1"/>
      <name val="Arial"/>
      <family val="2"/>
      <scheme val="minor"/>
    </font>
    <font>
      <sz val="11"/>
      <color rgb="FF000000"/>
      <name val="Arial"/>
      <family val="2"/>
      <scheme val="minor"/>
    </font>
    <font>
      <sz val="10"/>
      <name val="Arial"/>
      <family val="2"/>
    </font>
    <font>
      <sz val="10"/>
      <color theme="1"/>
      <name val="Arial"/>
      <family val="2"/>
      <scheme val="minor"/>
    </font>
    <font>
      <b/>
      <sz val="10"/>
      <color rgb="FFFF0000"/>
      <name val="Meiryo"/>
      <family val="3"/>
      <charset val="128"/>
    </font>
    <font>
      <sz val="10"/>
      <color rgb="FF000000"/>
      <name val="Meiryo"/>
      <family val="3"/>
      <charset val="128"/>
    </font>
    <font>
      <sz val="10"/>
      <color theme="1"/>
      <name val="Meiryo"/>
      <family val="3"/>
      <charset val="128"/>
    </font>
    <font>
      <b/>
      <sz val="13"/>
      <color theme="1"/>
      <name val="Arial"/>
      <family val="2"/>
      <scheme val="minor"/>
    </font>
    <font>
      <b/>
      <sz val="10"/>
      <color rgb="FF000000"/>
      <name val="Meiryo"/>
      <family val="3"/>
      <charset val="128"/>
    </font>
    <font>
      <b/>
      <sz val="12"/>
      <color theme="1"/>
      <name val="Meiryo"/>
      <family val="3"/>
      <charset val="128"/>
    </font>
    <font>
      <sz val="12"/>
      <color theme="1"/>
      <name val="Meiryo"/>
      <family val="3"/>
      <charset val="128"/>
    </font>
    <font>
      <sz val="11"/>
      <color rgb="FF000000"/>
      <name val="Meiryo"/>
      <family val="3"/>
      <charset val="128"/>
    </font>
    <font>
      <sz val="11"/>
      <color theme="1"/>
      <name val="Meiryo"/>
      <family val="3"/>
      <charset val="128"/>
    </font>
    <font>
      <sz val="11"/>
      <color theme="1"/>
      <name val="Arial"/>
      <family val="2"/>
    </font>
    <font>
      <sz val="11"/>
      <color rgb="FF000000"/>
      <name val="游ゴシック"/>
      <family val="3"/>
      <charset val="128"/>
    </font>
    <font>
      <sz val="11"/>
      <color rgb="FF000000"/>
      <name val="&quot;MS PGothic&quot;"/>
    </font>
    <font>
      <sz val="11"/>
      <color rgb="FFFF0000"/>
      <name val="Meiryo"/>
      <family val="3"/>
      <charset val="128"/>
    </font>
    <font>
      <sz val="11"/>
      <color rgb="FFFF0000"/>
      <name val="游ゴシック"/>
      <family val="3"/>
      <charset val="128"/>
    </font>
    <font>
      <sz val="12"/>
      <color rgb="FF000000"/>
      <name val="Arial"/>
      <family val="2"/>
      <scheme val="minor"/>
    </font>
    <font>
      <sz val="10"/>
      <color theme="1"/>
      <name val="Arial"/>
      <family val="2"/>
    </font>
    <font>
      <sz val="11"/>
      <color rgb="FF000000"/>
      <name val="Arial"/>
      <family val="2"/>
    </font>
    <font>
      <b/>
      <sz val="10"/>
      <color rgb="FFFFFFFF"/>
      <name val="Meiryo"/>
      <family val="3"/>
      <charset val="128"/>
    </font>
    <font>
      <b/>
      <sz val="10"/>
      <color theme="1"/>
      <name val="Meiryo"/>
      <family val="3"/>
      <charset val="128"/>
    </font>
    <font>
      <b/>
      <sz val="11"/>
      <color rgb="FFFFFFFF"/>
      <name val="Meiryo"/>
      <family val="3"/>
      <charset val="128"/>
    </font>
    <font>
      <b/>
      <sz val="11"/>
      <color rgb="FF1155CC"/>
      <name val="Meiryo"/>
      <family val="3"/>
      <charset val="128"/>
    </font>
    <font>
      <b/>
      <sz val="11"/>
      <color rgb="FFF916F9"/>
      <name val="Meiryo"/>
      <family val="3"/>
      <charset val="128"/>
    </font>
    <font>
      <b/>
      <sz val="11"/>
      <color rgb="FFF48E23"/>
      <name val="Meiryo"/>
      <family val="3"/>
      <charset val="128"/>
    </font>
    <font>
      <b/>
      <sz val="11"/>
      <color rgb="FF62E02D"/>
      <name val="Meiryo"/>
      <family val="3"/>
      <charset val="128"/>
    </font>
    <font>
      <b/>
      <sz val="11"/>
      <color rgb="FF674EA7"/>
      <name val="Meiryo"/>
      <family val="3"/>
      <charset val="128"/>
    </font>
    <font>
      <b/>
      <sz val="11"/>
      <color theme="1"/>
      <name val="Meiryo"/>
      <family val="3"/>
      <charset val="128"/>
    </font>
    <font>
      <b/>
      <sz val="10"/>
      <color rgb="FFFFFFFF"/>
      <name val="Arial"/>
      <family val="2"/>
    </font>
    <font>
      <b/>
      <sz val="11"/>
      <color rgb="FF75FFC6"/>
      <name val="Meiryo"/>
      <family val="3"/>
      <charset val="128"/>
    </font>
    <font>
      <b/>
      <sz val="11"/>
      <color rgb="FF0505D2"/>
      <name val="Arial"/>
      <family val="2"/>
    </font>
    <font>
      <b/>
      <sz val="11"/>
      <color rgb="FFFF4F8A"/>
      <name val="Meiryo"/>
      <family val="3"/>
      <charset val="128"/>
    </font>
    <font>
      <b/>
      <sz val="11"/>
      <color rgb="FF274E13"/>
      <name val="Meiryo"/>
      <family val="3"/>
      <charset val="128"/>
    </font>
    <font>
      <b/>
      <sz val="11"/>
      <color rgb="FF000000"/>
      <name val="Meiryo"/>
      <family val="3"/>
      <charset val="128"/>
    </font>
    <font>
      <b/>
      <sz val="11"/>
      <color rgb="FFF9C62C"/>
      <name val="Meiryo"/>
      <family val="3"/>
      <charset val="128"/>
    </font>
    <font>
      <b/>
      <sz val="11"/>
      <color rgb="FF4A86E8"/>
      <name val="Meiryo"/>
      <family val="3"/>
      <charset val="128"/>
    </font>
    <font>
      <b/>
      <sz val="11"/>
      <color rgb="FFCC0000"/>
      <name val="Meiryo"/>
      <family val="3"/>
      <charset val="128"/>
    </font>
    <font>
      <b/>
      <sz val="11"/>
      <color rgb="FF7AC15A"/>
      <name val="Meiryo"/>
      <family val="3"/>
      <charset val="128"/>
    </font>
    <font>
      <b/>
      <sz val="11"/>
      <color rgb="FF0505D2"/>
      <name val="Meiryo"/>
      <family val="3"/>
      <charset val="128"/>
    </font>
    <font>
      <b/>
      <sz val="11"/>
      <color rgb="FF75FFC6"/>
      <name val="Arial"/>
      <family val="2"/>
    </font>
    <font>
      <b/>
      <sz val="11"/>
      <color rgb="FF39E3E3"/>
      <name val="Meiryo"/>
      <family val="3"/>
      <charset val="128"/>
    </font>
    <font>
      <b/>
      <sz val="11"/>
      <color rgb="FFD5A6BD"/>
      <name val="Meiryo"/>
      <family val="3"/>
      <charset val="128"/>
    </font>
    <font>
      <b/>
      <sz val="11"/>
      <color rgb="FFDD9C83"/>
      <name val="Meiryo"/>
      <family val="3"/>
      <charset val="128"/>
    </font>
    <font>
      <b/>
      <sz val="11"/>
      <color rgb="FF660000"/>
      <name val="Meiryo"/>
      <family val="3"/>
      <charset val="128"/>
    </font>
    <font>
      <b/>
      <sz val="11"/>
      <color rgb="FFCC4F8C"/>
      <name val="Meiryo"/>
      <family val="3"/>
      <charset val="128"/>
    </font>
    <font>
      <b/>
      <sz val="10"/>
      <color rgb="FF000000"/>
      <name val="Arial"/>
      <family val="2"/>
    </font>
    <font>
      <sz val="8"/>
      <color theme="1"/>
      <name val="Meiryo"/>
      <family val="3"/>
      <charset val="128"/>
    </font>
    <font>
      <b/>
      <sz val="10"/>
      <color rgb="FF8DBBF3"/>
      <name val="Arial"/>
      <family val="2"/>
    </font>
    <font>
      <b/>
      <sz val="11"/>
      <color rgb="FFDD7E6B"/>
      <name val="Meiryo"/>
      <family val="3"/>
      <charset val="128"/>
    </font>
    <font>
      <b/>
      <sz val="11"/>
      <color rgb="FF19CCD5"/>
      <name val="Meiryo"/>
      <family val="3"/>
      <charset val="128"/>
    </font>
    <font>
      <b/>
      <sz val="13"/>
      <color rgb="FF000000"/>
      <name val="Arial"/>
      <family val="2"/>
      <scheme val="minor"/>
    </font>
    <font>
      <sz val="12"/>
      <color rgb="FF000000"/>
      <name val="Arial"/>
      <family val="2"/>
    </font>
    <font>
      <sz val="12"/>
      <color rgb="FF000000"/>
      <name val="Meiryo"/>
      <family val="3"/>
      <charset val="128"/>
    </font>
    <font>
      <b/>
      <sz val="13"/>
      <color theme="1"/>
      <name val="Meiryo"/>
      <family val="3"/>
      <charset val="128"/>
    </font>
    <font>
      <b/>
      <sz val="14"/>
      <color theme="1"/>
      <name val="Meiryo"/>
      <family val="3"/>
      <charset val="128"/>
    </font>
    <font>
      <b/>
      <sz val="11"/>
      <color rgb="FFFFFFFF"/>
      <name val="Arial"/>
      <family val="2"/>
    </font>
    <font>
      <b/>
      <sz val="10"/>
      <color rgb="FF000000"/>
      <name val="Meiryo"/>
      <family val="3"/>
      <charset val="128"/>
    </font>
    <font>
      <b/>
      <sz val="8"/>
      <color theme="1"/>
      <name val="Meiryo"/>
      <family val="3"/>
      <charset val="128"/>
    </font>
    <font>
      <b/>
      <sz val="18"/>
      <color rgb="FF000000"/>
      <name val="Roboto"/>
    </font>
    <font>
      <b/>
      <sz val="15"/>
      <color rgb="FF000000"/>
      <name val="Meiryo"/>
      <family val="3"/>
      <charset val="128"/>
    </font>
    <font>
      <b/>
      <sz val="11"/>
      <color theme="1"/>
      <name val="Arial"/>
      <family val="2"/>
      <scheme val="minor"/>
    </font>
    <font>
      <b/>
      <sz val="12"/>
      <color theme="1"/>
      <name val="Verdana"/>
      <family val="2"/>
    </font>
    <font>
      <sz val="10"/>
      <color theme="1"/>
      <name val="Meiryo"/>
      <family val="3"/>
      <charset val="128"/>
    </font>
    <font>
      <b/>
      <sz val="12"/>
      <color rgb="FFFFFFFF"/>
      <name val="Arial"/>
      <family val="2"/>
    </font>
    <font>
      <b/>
      <sz val="12"/>
      <color theme="1"/>
      <name val="Arial"/>
      <family val="2"/>
    </font>
    <font>
      <b/>
      <sz val="10"/>
      <color theme="1"/>
      <name val="Meiryo"/>
      <family val="3"/>
      <charset val="128"/>
    </font>
    <font>
      <b/>
      <sz val="10"/>
      <color theme="1"/>
      <name val="Arial"/>
      <family val="2"/>
    </font>
    <font>
      <b/>
      <sz val="10"/>
      <color rgb="FF000000"/>
      <name val="Arial"/>
      <family val="2"/>
      <scheme val="minor"/>
    </font>
    <font>
      <b/>
      <sz val="10"/>
      <color theme="1"/>
      <name val="Arial"/>
      <family val="2"/>
      <scheme val="minor"/>
    </font>
    <font>
      <b/>
      <sz val="15"/>
      <color theme="1"/>
      <name val="Arial"/>
      <family val="2"/>
      <scheme val="minor"/>
    </font>
    <font>
      <b/>
      <sz val="15"/>
      <color rgb="FF000000"/>
      <name val="Arial"/>
      <family val="2"/>
      <scheme val="minor"/>
    </font>
    <font>
      <b/>
      <sz val="12"/>
      <color theme="1"/>
      <name val="Arial"/>
      <family val="2"/>
      <scheme val="minor"/>
    </font>
    <font>
      <b/>
      <sz val="9"/>
      <color theme="1"/>
      <name val="Meiryo"/>
      <family val="3"/>
      <charset val="128"/>
    </font>
    <font>
      <sz val="12"/>
      <color theme="1"/>
      <name val="Arial"/>
      <family val="2"/>
    </font>
    <font>
      <sz val="12"/>
      <color rgb="FFFFFFFF"/>
      <name val="Arial"/>
      <family val="2"/>
    </font>
    <font>
      <sz val="10"/>
      <color rgb="FFFF0000"/>
      <name val="Arial"/>
      <family val="2"/>
    </font>
    <font>
      <sz val="12"/>
      <color rgb="FF134F5C"/>
      <name val="Arial"/>
      <family val="2"/>
    </font>
    <font>
      <sz val="12"/>
      <color rgb="FF434343"/>
      <name val="Arial"/>
      <family val="2"/>
    </font>
    <font>
      <sz val="12"/>
      <color rgb="FFF916F9"/>
      <name val="Arial"/>
      <family val="2"/>
    </font>
    <font>
      <sz val="12"/>
      <color rgb="FF62E02D"/>
      <name val="Arial"/>
      <family val="2"/>
    </font>
    <font>
      <sz val="12"/>
      <color rgb="FFFF0000"/>
      <name val="Arial"/>
      <family val="2"/>
    </font>
    <font>
      <sz val="12"/>
      <color rgb="FF674EA7"/>
      <name val="Arial"/>
      <family val="2"/>
    </font>
    <font>
      <sz val="12"/>
      <color rgb="FFCC4F8C"/>
      <name val="Arial"/>
      <family val="2"/>
    </font>
    <font>
      <sz val="12"/>
      <color rgb="FF0505D2"/>
      <name val="Arial"/>
      <family val="2"/>
    </font>
    <font>
      <sz val="12"/>
      <color rgb="FF274E13"/>
      <name val="Arial"/>
      <family val="2"/>
    </font>
    <font>
      <sz val="12"/>
      <color rgb="FFF48E23"/>
      <name val="Arial"/>
      <family val="2"/>
    </font>
    <font>
      <sz val="12"/>
      <color rgb="FFFF4F8A"/>
      <name val="Arial"/>
      <family val="2"/>
    </font>
    <font>
      <sz val="12"/>
      <color rgb="FF7AC15A"/>
      <name val="Arial"/>
      <family val="2"/>
    </font>
    <font>
      <sz val="12"/>
      <color rgb="FFB45F06"/>
      <name val="Arial"/>
      <family val="2"/>
    </font>
    <font>
      <sz val="12"/>
      <color rgb="FFDD9C83"/>
      <name val="Arial"/>
      <family val="2"/>
    </font>
    <font>
      <sz val="12"/>
      <color rgb="FF4A86E8"/>
      <name val="Arial"/>
      <family val="2"/>
    </font>
    <font>
      <sz val="12"/>
      <color rgb="FFF9C62C"/>
      <name val="Arial"/>
      <family val="2"/>
    </font>
    <font>
      <sz val="12"/>
      <color rgb="FFCC0000"/>
      <name val="Arial"/>
      <family val="2"/>
    </font>
    <font>
      <sz val="12"/>
      <color rgb="FFD5A6BD"/>
      <name val="Arial"/>
      <family val="2"/>
    </font>
    <font>
      <sz val="12"/>
      <color rgb="FF8DBBF3"/>
      <name val="Arial"/>
      <family val="2"/>
    </font>
    <font>
      <sz val="12"/>
      <color rgb="FFDD7E6B"/>
      <name val="Arial"/>
      <family val="2"/>
    </font>
    <font>
      <sz val="12"/>
      <color rgb="FF660000"/>
      <name val="Arial"/>
      <family val="2"/>
    </font>
    <font>
      <sz val="12"/>
      <color rgb="FF19CCD5"/>
      <name val="Arial"/>
      <family val="2"/>
    </font>
    <font>
      <sz val="9"/>
      <color theme="1"/>
      <name val="Meiryo"/>
      <family val="3"/>
      <charset val="128"/>
    </font>
    <font>
      <b/>
      <sz val="9"/>
      <color rgb="FF000000"/>
      <name val="Meiryo"/>
      <family val="3"/>
      <charset val="128"/>
    </font>
    <font>
      <b/>
      <sz val="8"/>
      <color rgb="FF38761D"/>
      <name val="Meiryo"/>
      <family val="3"/>
      <charset val="128"/>
    </font>
    <font>
      <b/>
      <sz val="9"/>
      <color rgb="FFFF00FF"/>
      <name val="Meiryo"/>
      <family val="3"/>
      <charset val="128"/>
    </font>
    <font>
      <b/>
      <sz val="10"/>
      <color theme="1"/>
      <name val="Arial"/>
      <family val="2"/>
      <scheme val="minor"/>
    </font>
    <font>
      <b/>
      <sz val="10"/>
      <color rgb="FFFF0000"/>
      <name val="Arial"/>
      <family val="2"/>
      <scheme val="minor"/>
    </font>
    <font>
      <b/>
      <sz val="8"/>
      <color rgb="FF000000"/>
      <name val="Meiryo"/>
      <family val="3"/>
      <charset val="128"/>
    </font>
    <font>
      <sz val="10"/>
      <color rgb="FFFFFFFF"/>
      <name val="Meiryo"/>
      <family val="3"/>
      <charset val="128"/>
    </font>
    <font>
      <sz val="10"/>
      <color theme="1"/>
      <name val="Arial"/>
      <family val="2"/>
      <scheme val="minor"/>
    </font>
    <font>
      <sz val="10"/>
      <color rgb="FF000000"/>
      <name val="Meiryo"/>
      <family val="3"/>
      <charset val="128"/>
    </font>
    <font>
      <sz val="8"/>
      <color rgb="FF000000"/>
      <name val="Meiryo"/>
      <family val="3"/>
      <charset val="128"/>
    </font>
    <font>
      <sz val="9"/>
      <color theme="1"/>
      <name val="Arial"/>
      <family val="2"/>
      <scheme val="minor"/>
    </font>
    <font>
      <sz val="9"/>
      <color rgb="FF000000"/>
      <name val="Arial"/>
      <family val="2"/>
    </font>
    <font>
      <sz val="10"/>
      <color rgb="FFFF0000"/>
      <name val="Meiryo"/>
      <family val="3"/>
      <charset val="128"/>
    </font>
    <font>
      <sz val="9"/>
      <color rgb="FF000000"/>
      <name val="Meiryo"/>
      <family val="3"/>
      <charset val="128"/>
    </font>
    <font>
      <b/>
      <sz val="9"/>
      <color theme="1"/>
      <name val="Arial"/>
      <family val="2"/>
      <scheme val="minor"/>
    </font>
    <font>
      <b/>
      <sz val="14"/>
      <color rgb="FFFFFFFF"/>
      <name val="&quot;MS PGothic&quot;"/>
    </font>
    <font>
      <sz val="10"/>
      <color rgb="FF000000"/>
      <name val="Arial"/>
      <family val="2"/>
    </font>
    <font>
      <b/>
      <sz val="14"/>
      <color rgb="FF000000"/>
      <name val="&quot;MS PGothic&quot;"/>
    </font>
    <font>
      <b/>
      <sz val="16"/>
      <color rgb="FFFF0000"/>
      <name val="&quot;MS PGothic&quot;"/>
    </font>
    <font>
      <b/>
      <sz val="18"/>
      <color rgb="FF000000"/>
      <name val="&quot;MS PGothic&quot;"/>
    </font>
    <font>
      <sz val="10"/>
      <color rgb="FF000000"/>
      <name val="&quot;MS PGothic&quot;"/>
    </font>
    <font>
      <b/>
      <sz val="10"/>
      <color rgb="FF000000"/>
      <name val="&quot;MS PGothic&quot;"/>
    </font>
    <font>
      <b/>
      <sz val="14"/>
      <color rgb="FFFF0000"/>
      <name val="&quot;MS PGothic&quot;"/>
    </font>
    <font>
      <b/>
      <sz val="16"/>
      <color rgb="FF000000"/>
      <name val="&quot;MS PGothic&quot;"/>
    </font>
    <font>
      <b/>
      <sz val="8"/>
      <color rgb="FF000000"/>
      <name val="&quot;MS PGothic&quot;"/>
    </font>
    <font>
      <b/>
      <sz val="9"/>
      <color rgb="FF000000"/>
      <name val="&quot;MS PGothic&quot;"/>
    </font>
    <font>
      <sz val="11"/>
      <color theme="1"/>
      <name val="&quot;MS PGothic&quot;"/>
    </font>
    <font>
      <sz val="11"/>
      <color rgb="FFFF0000"/>
      <name val="&quot;MS PGothic&quot;"/>
    </font>
    <font>
      <strike/>
      <sz val="11"/>
      <color rgb="FFFF0000"/>
      <name val="&quot;MS PGothic&quot;"/>
    </font>
    <font>
      <strike/>
      <sz val="10"/>
      <color rgb="FFFF0000"/>
      <name val="&quot;MS PGothic&quot;"/>
    </font>
    <font>
      <sz val="9"/>
      <color rgb="FF000000"/>
      <name val="&quot;Google Sans Mono&quot;"/>
    </font>
    <font>
      <sz val="16"/>
      <color theme="1"/>
      <name val="Meiryo"/>
      <family val="3"/>
      <charset val="128"/>
    </font>
    <font>
      <b/>
      <sz val="22"/>
      <color theme="1"/>
      <name val="Meiryo"/>
      <family val="3"/>
      <charset val="128"/>
    </font>
    <font>
      <sz val="24"/>
      <color theme="1"/>
      <name val="Meiryo"/>
      <family val="3"/>
      <charset val="128"/>
    </font>
    <font>
      <sz val="10"/>
      <color rgb="FFFF0000"/>
      <name val="メイリオ"/>
      <family val="3"/>
      <charset val="128"/>
    </font>
    <font>
      <sz val="14"/>
      <color theme="1"/>
      <name val="Meiryo"/>
      <family val="3"/>
      <charset val="128"/>
    </font>
    <font>
      <sz val="16"/>
      <color theme="1"/>
      <name val="Arial"/>
      <family val="2"/>
      <scheme val="minor"/>
    </font>
    <font>
      <sz val="14"/>
      <color theme="1"/>
      <name val="Arial"/>
      <family val="2"/>
    </font>
    <font>
      <sz val="14"/>
      <color rgb="FFFF0000"/>
      <name val="Arial"/>
      <family val="2"/>
    </font>
    <font>
      <sz val="11"/>
      <color rgb="FFFF0000"/>
      <name val="Arial"/>
      <family val="2"/>
    </font>
    <font>
      <sz val="14"/>
      <color rgb="FFFF0000"/>
      <name val="メイリオ, monospace"/>
      <family val="3"/>
      <charset val="128"/>
    </font>
    <font>
      <sz val="10"/>
      <color rgb="FFFF0000"/>
      <name val="メイリオ, monospace"/>
      <family val="3"/>
      <charset val="128"/>
    </font>
    <font>
      <sz val="6"/>
      <name val="Arial"/>
      <family val="3"/>
      <charset val="128"/>
      <scheme val="minor"/>
    </font>
  </fonts>
  <fills count="38">
    <fill>
      <patternFill patternType="none"/>
    </fill>
    <fill>
      <patternFill patternType="gray125"/>
    </fill>
    <fill>
      <patternFill patternType="solid">
        <fgColor rgb="FF9FC5E8"/>
        <bgColor rgb="FF9FC5E8"/>
      </patternFill>
    </fill>
    <fill>
      <patternFill patternType="solid">
        <fgColor rgb="FFFFFFFF"/>
        <bgColor rgb="FFFFFFFF"/>
      </patternFill>
    </fill>
    <fill>
      <patternFill patternType="solid">
        <fgColor rgb="FFFFFF00"/>
        <bgColor rgb="FFFFFF00"/>
      </patternFill>
    </fill>
    <fill>
      <patternFill patternType="solid">
        <fgColor rgb="FFF4B084"/>
        <bgColor rgb="FFF4B084"/>
      </patternFill>
    </fill>
    <fill>
      <patternFill patternType="solid">
        <fgColor rgb="FFFFFF99"/>
        <bgColor rgb="FFFFFF99"/>
      </patternFill>
    </fill>
    <fill>
      <patternFill patternType="solid">
        <fgColor rgb="FFD9E1F2"/>
        <bgColor rgb="FFD9E1F2"/>
      </patternFill>
    </fill>
    <fill>
      <patternFill patternType="solid">
        <fgColor rgb="FFD9D9D9"/>
        <bgColor rgb="FFD9D9D9"/>
      </patternFill>
    </fill>
    <fill>
      <patternFill patternType="solid">
        <fgColor rgb="FFFCE4D6"/>
        <bgColor rgb="FFFCE4D6"/>
      </patternFill>
    </fill>
    <fill>
      <patternFill patternType="solid">
        <fgColor rgb="FFFFE699"/>
        <bgColor rgb="FFFFE699"/>
      </patternFill>
    </fill>
    <fill>
      <patternFill patternType="solid">
        <fgColor rgb="FF6699FF"/>
        <bgColor rgb="FF6699FF"/>
      </patternFill>
    </fill>
    <fill>
      <patternFill patternType="solid">
        <fgColor rgb="FFE2EFDA"/>
        <bgColor rgb="FFE2EFDA"/>
      </patternFill>
    </fill>
    <fill>
      <patternFill patternType="solid">
        <fgColor rgb="FF434343"/>
        <bgColor rgb="FF434343"/>
      </patternFill>
    </fill>
    <fill>
      <patternFill patternType="solid">
        <fgColor rgb="FF757171"/>
        <bgColor rgb="FF757171"/>
      </patternFill>
    </fill>
    <fill>
      <patternFill patternType="solid">
        <fgColor rgb="FF666666"/>
        <bgColor rgb="FF666666"/>
      </patternFill>
    </fill>
    <fill>
      <patternFill patternType="solid">
        <fgColor rgb="FF0000FF"/>
        <bgColor rgb="FF0000FF"/>
      </patternFill>
    </fill>
    <fill>
      <patternFill patternType="solid">
        <fgColor rgb="FFF8F9FA"/>
        <bgColor rgb="FFF8F9FA"/>
      </patternFill>
    </fill>
    <fill>
      <patternFill patternType="solid">
        <fgColor rgb="FF4A86E8"/>
        <bgColor rgb="FF4A86E8"/>
      </patternFill>
    </fill>
    <fill>
      <patternFill patternType="solid">
        <fgColor rgb="FFFF0000"/>
        <bgColor rgb="FFFF0000"/>
      </patternFill>
    </fill>
    <fill>
      <patternFill patternType="solid">
        <fgColor rgb="FF999999"/>
        <bgColor rgb="FF999999"/>
      </patternFill>
    </fill>
    <fill>
      <patternFill patternType="solid">
        <fgColor rgb="FFCCCCCC"/>
        <bgColor rgb="FFCCCCCC"/>
      </patternFill>
    </fill>
    <fill>
      <patternFill patternType="solid">
        <fgColor rgb="FFFFF2CC"/>
        <bgColor rgb="FFFFF2CC"/>
      </patternFill>
    </fill>
    <fill>
      <patternFill patternType="solid">
        <fgColor rgb="FFEAD1DC"/>
        <bgColor rgb="FFEAD1DC"/>
      </patternFill>
    </fill>
    <fill>
      <patternFill patternType="solid">
        <fgColor rgb="FFEA9999"/>
        <bgColor rgb="FFEA9999"/>
      </patternFill>
    </fill>
    <fill>
      <patternFill patternType="solid">
        <fgColor rgb="FFB6D7A8"/>
        <bgColor rgb="FFB6D7A8"/>
      </patternFill>
    </fill>
    <fill>
      <patternFill patternType="solid">
        <fgColor rgb="FF333F4F"/>
        <bgColor rgb="FF333F4F"/>
      </patternFill>
    </fill>
    <fill>
      <patternFill patternType="solid">
        <fgColor rgb="FFDEEAF6"/>
        <bgColor rgb="FFDEEAF6"/>
      </patternFill>
    </fill>
    <fill>
      <patternFill patternType="solid">
        <fgColor rgb="FFD0CECE"/>
        <bgColor rgb="FFD0CECE"/>
      </patternFill>
    </fill>
    <fill>
      <patternFill patternType="solid">
        <fgColor rgb="FFFBE4D5"/>
        <bgColor rgb="FFFBE4D5"/>
      </patternFill>
    </fill>
    <fill>
      <patternFill patternType="solid">
        <fgColor rgb="FFB4C6E7"/>
        <bgColor rgb="FFB4C6E7"/>
      </patternFill>
    </fill>
    <fill>
      <patternFill patternType="solid">
        <fgColor rgb="FFFF66FF"/>
        <bgColor rgb="FFFF66FF"/>
      </patternFill>
    </fill>
    <fill>
      <patternFill patternType="solid">
        <fgColor rgb="FFAEABAB"/>
        <bgColor rgb="FFAEABAB"/>
      </patternFill>
    </fill>
    <fill>
      <patternFill patternType="solid">
        <fgColor rgb="FF808080"/>
        <bgColor rgb="FF808080"/>
      </patternFill>
    </fill>
    <fill>
      <patternFill patternType="solid">
        <fgColor rgb="FFFF99FF"/>
        <bgColor rgb="FFFF99FF"/>
      </patternFill>
    </fill>
    <fill>
      <patternFill patternType="solid">
        <fgColor rgb="FFDDEBF7"/>
        <bgColor rgb="FFDDEBF7"/>
      </patternFill>
    </fill>
    <fill>
      <patternFill patternType="solid">
        <fgColor rgb="FF66FF66"/>
        <bgColor rgb="FF66FF66"/>
      </patternFill>
    </fill>
    <fill>
      <patternFill patternType="solid">
        <fgColor rgb="FFFFE598"/>
        <bgColor rgb="FFFFE598"/>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thick">
        <color rgb="FF000000"/>
      </bottom>
      <diagonal/>
    </border>
    <border>
      <left style="medium">
        <color rgb="FF000000"/>
      </left>
      <right/>
      <top/>
      <bottom style="medium">
        <color rgb="FF000000"/>
      </bottom>
      <diagonal/>
    </border>
    <border>
      <left style="medium">
        <color rgb="FF000000"/>
      </left>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0000FF"/>
      </left>
      <right style="thin">
        <color rgb="FF0000FF"/>
      </right>
      <top style="thin">
        <color rgb="FF284E3F"/>
      </top>
      <bottom style="thin">
        <color rgb="FF284E3F"/>
      </bottom>
      <diagonal/>
    </border>
    <border>
      <left style="thin">
        <color rgb="FF0000FF"/>
      </left>
      <right style="thin">
        <color rgb="FF284E3F"/>
      </right>
      <top style="thin">
        <color rgb="FF284E3F"/>
      </top>
      <bottom style="thin">
        <color rgb="FF284E3F"/>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style="hair">
        <color rgb="FF00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000000"/>
      </left>
      <right style="double">
        <color rgb="FF000000"/>
      </right>
      <top style="thin">
        <color rgb="FF000000"/>
      </top>
      <bottom/>
      <diagonal/>
    </border>
    <border>
      <left style="thin">
        <color rgb="FFFF0000"/>
      </left>
      <right/>
      <top/>
      <bottom/>
      <diagonal/>
    </border>
    <border>
      <left/>
      <right style="thin">
        <color rgb="FFFF0000"/>
      </right>
      <top/>
      <bottom/>
      <diagonal/>
    </border>
    <border>
      <left style="thin">
        <color rgb="FF000000"/>
      </left>
      <right style="double">
        <color rgb="FF000000"/>
      </right>
      <top/>
      <bottom style="double">
        <color rgb="FF000000"/>
      </bottom>
      <diagonal/>
    </border>
    <border>
      <left/>
      <right/>
      <top/>
      <bottom style="double">
        <color rgb="FF000000"/>
      </bottom>
      <diagonal/>
    </border>
    <border>
      <left style="thin">
        <color rgb="FFFF0000"/>
      </left>
      <right style="thin">
        <color rgb="FF000000"/>
      </right>
      <top/>
      <bottom style="double">
        <color rgb="FF000000"/>
      </bottom>
      <diagonal/>
    </border>
    <border>
      <left/>
      <right style="thin">
        <color rgb="FFFF0000"/>
      </right>
      <top/>
      <bottom style="double">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FF0000"/>
      </left>
      <right style="thin">
        <color rgb="FF000000"/>
      </right>
      <top/>
      <bottom style="thin">
        <color rgb="FF000000"/>
      </bottom>
      <diagonal/>
    </border>
    <border>
      <left/>
      <right style="thin">
        <color rgb="FFFF0000"/>
      </right>
      <top/>
      <bottom style="thin">
        <color rgb="FF000000"/>
      </bottom>
      <diagonal/>
    </border>
    <border>
      <left style="double">
        <color rgb="FF000000"/>
      </left>
      <right style="thin">
        <color rgb="FF000000"/>
      </right>
      <top/>
      <bottom style="thin">
        <color rgb="FF000000"/>
      </bottom>
      <diagonal/>
    </border>
    <border>
      <left style="thin">
        <color rgb="FFFF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818">
    <xf numFmtId="0" fontId="0" fillId="0" borderId="0" xfId="0"/>
    <xf numFmtId="176" fontId="1" fillId="2" borderId="1" xfId="0" applyNumberFormat="1" applyFont="1" applyFill="1" applyBorder="1" applyAlignment="1">
      <alignment horizontal="left" vertical="center"/>
    </xf>
    <xf numFmtId="177" fontId="1"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176" fontId="3" fillId="2" borderId="1" xfId="0" applyNumberFormat="1" applyFont="1" applyFill="1" applyBorder="1" applyAlignment="1">
      <alignment horizontal="left" vertical="center"/>
    </xf>
    <xf numFmtId="178"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wrapText="1"/>
    </xf>
    <xf numFmtId="0" fontId="5" fillId="0" borderId="0" xfId="0" applyFont="1" applyAlignment="1">
      <alignment horizontal="left" vertical="center"/>
    </xf>
    <xf numFmtId="176" fontId="5" fillId="0" borderId="0" xfId="0" applyNumberFormat="1" applyFont="1" applyAlignment="1">
      <alignment horizontal="left" vertical="center"/>
    </xf>
    <xf numFmtId="49" fontId="5" fillId="3" borderId="0" xfId="0" applyNumberFormat="1" applyFont="1" applyFill="1" applyAlignment="1">
      <alignment horizontal="left" vertical="center"/>
    </xf>
    <xf numFmtId="0" fontId="5" fillId="3" borderId="0" xfId="0" applyFont="1" applyFill="1" applyAlignment="1">
      <alignment horizontal="left" vertical="center"/>
    </xf>
    <xf numFmtId="176" fontId="0" fillId="0" borderId="0" xfId="0" applyNumberFormat="1" applyAlignment="1">
      <alignment horizontal="left" vertical="center"/>
    </xf>
    <xf numFmtId="178" fontId="5" fillId="3" borderId="0" xfId="0" applyNumberFormat="1" applyFont="1" applyFill="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left" vertical="center"/>
    </xf>
    <xf numFmtId="178" fontId="5" fillId="0" borderId="0" xfId="0" applyNumberFormat="1" applyFont="1" applyAlignment="1">
      <alignment horizontal="left" vertical="center"/>
    </xf>
    <xf numFmtId="177" fontId="5" fillId="0" borderId="0" xfId="0" applyNumberFormat="1" applyFont="1" applyAlignment="1">
      <alignment horizontal="left" vertical="center"/>
    </xf>
    <xf numFmtId="179" fontId="5"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xf>
    <xf numFmtId="3" fontId="7"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180" fontId="7" fillId="0" borderId="0" xfId="0" applyNumberFormat="1" applyFont="1" applyAlignment="1">
      <alignment horizontal="center" vertical="center"/>
    </xf>
    <xf numFmtId="181" fontId="11" fillId="3" borderId="1" xfId="0" applyNumberFormat="1" applyFont="1" applyFill="1" applyBorder="1" applyAlignment="1">
      <alignment horizontal="center"/>
    </xf>
    <xf numFmtId="181" fontId="11" fillId="0" borderId="3" xfId="0" applyNumberFormat="1" applyFont="1" applyBorder="1" applyAlignment="1">
      <alignment horizontal="center"/>
    </xf>
    <xf numFmtId="181" fontId="11" fillId="0" borderId="0" xfId="0" applyNumberFormat="1" applyFont="1" applyAlignment="1">
      <alignment horizontal="center" vertical="center"/>
    </xf>
    <xf numFmtId="0" fontId="11" fillId="0" borderId="10" xfId="0" applyFont="1" applyBorder="1" applyAlignment="1">
      <alignment horizontal="center"/>
    </xf>
    <xf numFmtId="0" fontId="12" fillId="0" borderId="0" xfId="0" applyFont="1" applyAlignment="1">
      <alignment horizontal="center" vertical="center"/>
    </xf>
    <xf numFmtId="0" fontId="13" fillId="4" borderId="11" xfId="0" applyFont="1" applyFill="1" applyBorder="1" applyAlignment="1">
      <alignment horizontal="center" vertical="center"/>
    </xf>
    <xf numFmtId="0" fontId="13" fillId="3" borderId="1" xfId="0" applyFont="1" applyFill="1" applyBorder="1" applyAlignment="1">
      <alignment horizontal="center" vertical="center"/>
    </xf>
    <xf numFmtId="0" fontId="15" fillId="3" borderId="12" xfId="0" applyFont="1" applyFill="1" applyBorder="1" applyAlignment="1">
      <alignment horizontal="center"/>
    </xf>
    <xf numFmtId="0" fontId="16" fillId="5" borderId="1" xfId="0" applyFont="1" applyFill="1" applyBorder="1" applyAlignment="1">
      <alignment horizontal="center"/>
    </xf>
    <xf numFmtId="0" fontId="17" fillId="6" borderId="1" xfId="0" applyFont="1" applyFill="1" applyBorder="1" applyAlignment="1">
      <alignment horizontal="center"/>
    </xf>
    <xf numFmtId="0" fontId="17" fillId="6" borderId="3" xfId="0" applyFont="1" applyFill="1" applyBorder="1" applyAlignment="1">
      <alignment horizontal="center"/>
    </xf>
    <xf numFmtId="0" fontId="16" fillId="0" borderId="3" xfId="0" applyFont="1" applyBorder="1" applyAlignment="1">
      <alignment horizontal="center"/>
    </xf>
    <xf numFmtId="0" fontId="16" fillId="7" borderId="13" xfId="0" applyFont="1" applyFill="1" applyBorder="1" applyAlignment="1">
      <alignment horizontal="center"/>
    </xf>
    <xf numFmtId="0" fontId="16" fillId="0" borderId="14" xfId="0" applyFont="1" applyBorder="1" applyAlignment="1">
      <alignment horizontal="center"/>
    </xf>
    <xf numFmtId="0" fontId="16" fillId="8" borderId="3" xfId="0" applyFont="1" applyFill="1" applyBorder="1" applyAlignment="1">
      <alignment horizontal="center"/>
    </xf>
    <xf numFmtId="0" fontId="17" fillId="6" borderId="13" xfId="0" applyFont="1" applyFill="1" applyBorder="1" applyAlignment="1">
      <alignment horizontal="center"/>
    </xf>
    <xf numFmtId="0" fontId="16" fillId="0" borderId="1" xfId="0" applyFont="1" applyBorder="1" applyAlignment="1">
      <alignment horizontal="center"/>
    </xf>
    <xf numFmtId="0" fontId="16" fillId="9" borderId="15" xfId="0" applyFont="1" applyFill="1" applyBorder="1" applyAlignment="1">
      <alignment horizontal="center"/>
    </xf>
    <xf numFmtId="0" fontId="16" fillId="10" borderId="3" xfId="0" applyFont="1" applyFill="1" applyBorder="1" applyAlignment="1">
      <alignment horizontal="center"/>
    </xf>
    <xf numFmtId="0" fontId="16" fillId="7" borderId="3" xfId="0" applyFont="1" applyFill="1" applyBorder="1" applyAlignment="1">
      <alignment horizontal="center"/>
    </xf>
    <xf numFmtId="0" fontId="17" fillId="11" borderId="14" xfId="0" applyFont="1" applyFill="1" applyBorder="1" applyAlignment="1">
      <alignment horizontal="center"/>
    </xf>
    <xf numFmtId="0" fontId="17" fillId="11" borderId="3" xfId="0" applyFont="1" applyFill="1" applyBorder="1" applyAlignment="1">
      <alignment horizontal="center"/>
    </xf>
    <xf numFmtId="0" fontId="16" fillId="3" borderId="3" xfId="0" applyFont="1" applyFill="1" applyBorder="1" applyAlignment="1">
      <alignment horizontal="center"/>
    </xf>
    <xf numFmtId="0" fontId="18" fillId="0" borderId="0" xfId="0" applyFont="1" applyAlignment="1">
      <alignment horizontal="center" vertical="center"/>
    </xf>
    <xf numFmtId="0" fontId="16" fillId="0" borderId="16" xfId="0" applyFont="1" applyBorder="1" applyAlignment="1">
      <alignment horizontal="center"/>
    </xf>
    <xf numFmtId="0" fontId="16" fillId="0" borderId="11" xfId="0" applyFont="1" applyBorder="1" applyAlignment="1">
      <alignment horizontal="center"/>
    </xf>
    <xf numFmtId="0" fontId="17" fillId="6" borderId="17" xfId="0" applyFont="1" applyFill="1" applyBorder="1" applyAlignment="1">
      <alignment horizontal="center"/>
    </xf>
    <xf numFmtId="0" fontId="16" fillId="0" borderId="17" xfId="0" applyFont="1" applyBorder="1" applyAlignment="1">
      <alignment horizontal="center"/>
    </xf>
    <xf numFmtId="0" fontId="17" fillId="6" borderId="11" xfId="0" applyFont="1" applyFill="1" applyBorder="1" applyAlignment="1">
      <alignment horizontal="center"/>
    </xf>
    <xf numFmtId="0" fontId="16" fillId="7" borderId="17" xfId="0" applyFont="1" applyFill="1" applyBorder="1" applyAlignment="1">
      <alignment horizontal="center"/>
    </xf>
    <xf numFmtId="0" fontId="17" fillId="6" borderId="2" xfId="0" applyFont="1" applyFill="1" applyBorder="1" applyAlignment="1">
      <alignment horizontal="center"/>
    </xf>
    <xf numFmtId="0" fontId="16" fillId="6" borderId="2" xfId="0" applyFont="1" applyFill="1" applyBorder="1" applyAlignment="1">
      <alignment horizontal="center"/>
    </xf>
    <xf numFmtId="0" fontId="16" fillId="6" borderId="1" xfId="0" applyFont="1" applyFill="1" applyBorder="1" applyAlignment="1">
      <alignment horizontal="center"/>
    </xf>
    <xf numFmtId="0" fontId="19" fillId="0" borderId="17" xfId="0" applyFont="1" applyBorder="1" applyAlignment="1">
      <alignment horizontal="center"/>
    </xf>
    <xf numFmtId="0" fontId="14" fillId="0" borderId="0" xfId="0" applyFont="1" applyAlignment="1">
      <alignment horizontal="center" vertical="center"/>
    </xf>
    <xf numFmtId="0" fontId="16" fillId="5" borderId="11" xfId="0" applyFont="1" applyFill="1" applyBorder="1" applyAlignment="1">
      <alignment horizontal="center"/>
    </xf>
    <xf numFmtId="0" fontId="17" fillId="6" borderId="16" xfId="0" applyFont="1" applyFill="1" applyBorder="1" applyAlignment="1">
      <alignment horizontal="center"/>
    </xf>
    <xf numFmtId="0" fontId="16" fillId="8" borderId="17" xfId="0" applyFont="1" applyFill="1" applyBorder="1" applyAlignment="1">
      <alignment horizontal="center"/>
    </xf>
    <xf numFmtId="0" fontId="19" fillId="0" borderId="11" xfId="0" applyFont="1" applyBorder="1" applyAlignment="1">
      <alignment horizontal="center"/>
    </xf>
    <xf numFmtId="0" fontId="16" fillId="9" borderId="17" xfId="0" applyFont="1" applyFill="1" applyBorder="1" applyAlignment="1">
      <alignment horizontal="center"/>
    </xf>
    <xf numFmtId="0" fontId="16" fillId="10" borderId="17" xfId="0" applyFont="1" applyFill="1" applyBorder="1" applyAlignment="1">
      <alignment horizontal="center"/>
    </xf>
    <xf numFmtId="0" fontId="16" fillId="7" borderId="11" xfId="0" applyFont="1" applyFill="1" applyBorder="1" applyAlignment="1">
      <alignment horizontal="center"/>
    </xf>
    <xf numFmtId="0" fontId="17" fillId="8" borderId="16" xfId="0" applyFont="1" applyFill="1" applyBorder="1" applyAlignment="1">
      <alignment horizontal="center"/>
    </xf>
    <xf numFmtId="0" fontId="16" fillId="12" borderId="11" xfId="0" applyFont="1" applyFill="1" applyBorder="1" applyAlignment="1">
      <alignment horizontal="center"/>
    </xf>
    <xf numFmtId="0" fontId="16" fillId="12" borderId="17" xfId="0" applyFont="1" applyFill="1" applyBorder="1" applyAlignment="1">
      <alignment horizontal="center"/>
    </xf>
    <xf numFmtId="0" fontId="16" fillId="8" borderId="11" xfId="0" applyFont="1" applyFill="1" applyBorder="1" applyAlignment="1">
      <alignment horizontal="center"/>
    </xf>
    <xf numFmtId="0" fontId="16" fillId="7" borderId="18" xfId="0" applyFont="1" applyFill="1" applyBorder="1" applyAlignment="1">
      <alignment horizontal="center"/>
    </xf>
    <xf numFmtId="0" fontId="15" fillId="4" borderId="12" xfId="0" applyFont="1" applyFill="1" applyBorder="1" applyAlignment="1">
      <alignment horizontal="center"/>
    </xf>
    <xf numFmtId="0" fontId="5" fillId="0" borderId="10" xfId="0" applyFont="1" applyBorder="1"/>
    <xf numFmtId="0" fontId="16" fillId="7" borderId="2" xfId="0" applyFont="1" applyFill="1" applyBorder="1" applyAlignment="1">
      <alignment horizontal="center"/>
    </xf>
    <xf numFmtId="0" fontId="16" fillId="9" borderId="1" xfId="0" applyFont="1" applyFill="1" applyBorder="1" applyAlignment="1">
      <alignment horizontal="center"/>
    </xf>
    <xf numFmtId="0" fontId="19" fillId="0" borderId="3" xfId="0" applyFont="1" applyBorder="1" applyAlignment="1">
      <alignment horizontal="center"/>
    </xf>
    <xf numFmtId="0" fontId="16" fillId="7" borderId="1" xfId="0" applyFont="1" applyFill="1" applyBorder="1" applyAlignment="1">
      <alignment horizontal="center"/>
    </xf>
    <xf numFmtId="0" fontId="8" fillId="0" borderId="0" xfId="0" applyFont="1" applyAlignment="1">
      <alignment horizontal="center" vertical="center"/>
    </xf>
    <xf numFmtId="0" fontId="7" fillId="4" borderId="11" xfId="0" applyFont="1" applyFill="1" applyBorder="1" applyAlignment="1">
      <alignment horizontal="center" vertical="center"/>
    </xf>
    <xf numFmtId="0" fontId="15" fillId="4" borderId="1" xfId="0" applyFont="1" applyFill="1" applyBorder="1" applyAlignment="1">
      <alignment horizontal="center"/>
    </xf>
    <xf numFmtId="0" fontId="21" fillId="4" borderId="1" xfId="0" applyFont="1" applyFill="1" applyBorder="1"/>
    <xf numFmtId="0" fontId="22"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0" borderId="0" xfId="0" applyFont="1" applyAlignment="1">
      <alignment vertical="center"/>
    </xf>
    <xf numFmtId="0" fontId="8" fillId="0" borderId="19" xfId="0" applyFont="1" applyBorder="1" applyAlignment="1">
      <alignment vertical="center"/>
    </xf>
    <xf numFmtId="3" fontId="8" fillId="0" borderId="19" xfId="0" applyNumberFormat="1" applyFont="1" applyBorder="1" applyAlignment="1">
      <alignment horizontal="center"/>
    </xf>
    <xf numFmtId="0" fontId="25" fillId="14" borderId="2" xfId="0" applyFont="1" applyFill="1" applyBorder="1"/>
    <xf numFmtId="0" fontId="21" fillId="14" borderId="13" xfId="0" applyFont="1" applyFill="1" applyBorder="1"/>
    <xf numFmtId="0" fontId="23" fillId="0" borderId="0" xfId="0" applyFont="1" applyAlignment="1">
      <alignment vertical="center"/>
    </xf>
    <xf numFmtId="0" fontId="26" fillId="3" borderId="1" xfId="0" applyFont="1" applyFill="1" applyBorder="1" applyAlignment="1">
      <alignment horizontal="center"/>
    </xf>
    <xf numFmtId="49" fontId="14" fillId="0" borderId="1" xfId="0" applyNumberFormat="1" applyFont="1" applyBorder="1" applyAlignment="1">
      <alignment horizontal="right"/>
    </xf>
    <xf numFmtId="0" fontId="27" fillId="3" borderId="1" xfId="0" applyFont="1" applyFill="1" applyBorder="1" applyAlignment="1">
      <alignment horizontal="center"/>
    </xf>
    <xf numFmtId="0" fontId="28"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30" fillId="3" borderId="1" xfId="0" applyFont="1" applyFill="1" applyBorder="1" applyAlignment="1">
      <alignment horizontal="center" vertical="center"/>
    </xf>
    <xf numFmtId="0" fontId="31" fillId="3" borderId="1" xfId="0" applyFont="1" applyFill="1" applyBorder="1" applyAlignment="1">
      <alignment horizontal="center" vertical="center"/>
    </xf>
    <xf numFmtId="0" fontId="13" fillId="0" borderId="0" xfId="0" applyFont="1" applyAlignment="1">
      <alignment horizontal="center" vertical="center"/>
    </xf>
    <xf numFmtId="49" fontId="14" fillId="0" borderId="0" xfId="0" applyNumberFormat="1" applyFont="1" applyAlignment="1">
      <alignment horizontal="right" vertical="center"/>
    </xf>
    <xf numFmtId="0" fontId="14" fillId="0" borderId="0" xfId="0" applyFont="1" applyAlignment="1">
      <alignment vertical="center"/>
    </xf>
    <xf numFmtId="3" fontId="32" fillId="15" borderId="27" xfId="0" applyNumberFormat="1" applyFont="1" applyFill="1" applyBorder="1" applyAlignment="1">
      <alignment horizontal="center"/>
    </xf>
    <xf numFmtId="0" fontId="23" fillId="15" borderId="27" xfId="0" applyFont="1" applyFill="1" applyBorder="1" applyAlignment="1">
      <alignment horizontal="center"/>
    </xf>
    <xf numFmtId="0" fontId="23" fillId="15" borderId="28" xfId="0" applyFont="1" applyFill="1" applyBorder="1" applyAlignment="1">
      <alignment horizontal="center"/>
    </xf>
    <xf numFmtId="0" fontId="33" fillId="3" borderId="1" xfId="0" applyFont="1" applyFill="1" applyBorder="1" applyAlignment="1">
      <alignment horizontal="center"/>
    </xf>
    <xf numFmtId="0" fontId="27" fillId="3" borderId="1" xfId="0" applyFont="1" applyFill="1" applyBorder="1" applyAlignment="1">
      <alignment horizontal="center" vertical="center"/>
    </xf>
    <xf numFmtId="0" fontId="34" fillId="3" borderId="1" xfId="0" applyFont="1" applyFill="1" applyBorder="1" applyAlignment="1">
      <alignment horizontal="center" vertical="center"/>
    </xf>
    <xf numFmtId="0" fontId="31" fillId="0" borderId="29" xfId="0" applyFont="1" applyBorder="1" applyAlignment="1">
      <alignment horizontal="center"/>
    </xf>
    <xf numFmtId="0" fontId="24" fillId="0" borderId="30" xfId="0" applyFont="1" applyBorder="1" applyAlignment="1">
      <alignment horizontal="center"/>
    </xf>
    <xf numFmtId="3" fontId="21" fillId="3" borderId="30" xfId="0" applyNumberFormat="1" applyFont="1" applyFill="1" applyBorder="1" applyAlignment="1">
      <alignment horizontal="center"/>
    </xf>
    <xf numFmtId="1" fontId="24" fillId="0" borderId="30" xfId="0" applyNumberFormat="1" applyFont="1" applyBorder="1" applyAlignment="1">
      <alignment horizontal="center"/>
    </xf>
    <xf numFmtId="0" fontId="24" fillId="0" borderId="31" xfId="0" applyFont="1" applyBorder="1" applyAlignment="1">
      <alignment horizontal="center"/>
    </xf>
    <xf numFmtId="0" fontId="35" fillId="3" borderId="1" xfId="0" applyFont="1" applyFill="1" applyBorder="1" applyAlignment="1">
      <alignment horizontal="center" vertical="center"/>
    </xf>
    <xf numFmtId="0" fontId="36" fillId="3" borderId="1" xfId="0" applyFont="1" applyFill="1" applyBorder="1" applyAlignment="1">
      <alignment horizontal="center" vertical="center"/>
    </xf>
    <xf numFmtId="0" fontId="37" fillId="3" borderId="1" xfId="0" applyFont="1" applyFill="1" applyBorder="1" applyAlignment="1">
      <alignment horizontal="center"/>
    </xf>
    <xf numFmtId="9" fontId="21" fillId="0" borderId="11" xfId="0" applyNumberFormat="1" applyFont="1" applyBorder="1"/>
    <xf numFmtId="3" fontId="21" fillId="3" borderId="1" xfId="0" applyNumberFormat="1" applyFont="1" applyFill="1" applyBorder="1" applyAlignment="1">
      <alignment horizontal="center"/>
    </xf>
    <xf numFmtId="1" fontId="24" fillId="0" borderId="11" xfId="0" applyNumberFormat="1" applyFont="1" applyBorder="1" applyAlignment="1">
      <alignment horizontal="center"/>
    </xf>
    <xf numFmtId="0" fontId="24" fillId="0" borderId="32" xfId="0" applyFont="1" applyBorder="1" applyAlignment="1">
      <alignment horizontal="center"/>
    </xf>
    <xf numFmtId="0" fontId="28" fillId="3" borderId="4" xfId="0" applyFont="1" applyFill="1" applyBorder="1" applyAlignment="1">
      <alignment horizontal="center" vertical="center"/>
    </xf>
    <xf numFmtId="0" fontId="38" fillId="3" borderId="1" xfId="0" applyFont="1" applyFill="1" applyBorder="1" applyAlignment="1">
      <alignment horizontal="center" vertical="center"/>
    </xf>
    <xf numFmtId="181" fontId="39" fillId="3" borderId="1" xfId="0" applyNumberFormat="1" applyFont="1" applyFill="1" applyBorder="1" applyAlignment="1">
      <alignment horizontal="center" vertical="center"/>
    </xf>
    <xf numFmtId="9" fontId="21" fillId="0" borderId="1" xfId="0" applyNumberFormat="1" applyFont="1" applyBorder="1"/>
    <xf numFmtId="0" fontId="40"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43" fillId="3" borderId="1" xfId="0" applyFont="1" applyFill="1" applyBorder="1" applyAlignment="1">
      <alignment horizontal="center"/>
    </xf>
    <xf numFmtId="0" fontId="44" fillId="3" borderId="1" xfId="0" applyFont="1" applyFill="1" applyBorder="1" applyAlignment="1">
      <alignment horizontal="center" vertical="center"/>
    </xf>
    <xf numFmtId="0" fontId="45" fillId="3" borderId="1" xfId="0" applyFont="1" applyFill="1" applyBorder="1" applyAlignment="1">
      <alignment horizontal="center" vertical="center"/>
    </xf>
    <xf numFmtId="0" fontId="15" fillId="0" borderId="1" xfId="0" applyFont="1" applyBorder="1"/>
    <xf numFmtId="49" fontId="15" fillId="0" borderId="1" xfId="0" applyNumberFormat="1" applyFont="1" applyBorder="1"/>
    <xf numFmtId="0" fontId="46" fillId="3" borderId="1" xfId="0" applyFont="1" applyFill="1" applyBorder="1" applyAlignment="1">
      <alignment horizontal="center"/>
    </xf>
    <xf numFmtId="0" fontId="47" fillId="3" borderId="1" xfId="0" applyFont="1" applyFill="1" applyBorder="1" applyAlignment="1">
      <alignment horizontal="center" vertical="center"/>
    </xf>
    <xf numFmtId="0" fontId="13" fillId="0" borderId="0" xfId="0" applyFont="1" applyAlignment="1">
      <alignment horizontal="right" vertical="center"/>
    </xf>
    <xf numFmtId="0" fontId="48" fillId="3" borderId="1" xfId="0" applyFont="1" applyFill="1" applyBorder="1" applyAlignment="1">
      <alignment horizontal="center" vertical="center"/>
    </xf>
    <xf numFmtId="0" fontId="14" fillId="0" borderId="0" xfId="0" applyFont="1" applyAlignment="1">
      <alignment horizontal="center"/>
    </xf>
    <xf numFmtId="49" fontId="14" fillId="0" borderId="0" xfId="0" applyNumberFormat="1" applyFont="1" applyAlignment="1">
      <alignment horizontal="right"/>
    </xf>
    <xf numFmtId="0" fontId="49" fillId="3" borderId="1" xfId="0" applyFont="1" applyFill="1" applyBorder="1" applyAlignment="1">
      <alignment horizontal="center"/>
    </xf>
    <xf numFmtId="181" fontId="15" fillId="0" borderId="1" xfId="0" applyNumberFormat="1" applyFont="1" applyBorder="1"/>
    <xf numFmtId="0" fontId="2" fillId="0" borderId="0" xfId="0" applyFont="1"/>
    <xf numFmtId="181" fontId="14" fillId="0" borderId="0" xfId="0" applyNumberFormat="1" applyFont="1" applyAlignment="1">
      <alignment horizontal="center" vertical="center"/>
    </xf>
    <xf numFmtId="181" fontId="50" fillId="0" borderId="0" xfId="0" applyNumberFormat="1" applyFont="1" applyAlignment="1">
      <alignment horizontal="center" vertical="center"/>
    </xf>
    <xf numFmtId="0" fontId="51" fillId="3" borderId="1" xfId="0" applyFont="1" applyFill="1" applyBorder="1" applyAlignment="1">
      <alignment horizontal="center"/>
    </xf>
    <xf numFmtId="0" fontId="52" fillId="3" borderId="1" xfId="0" applyFont="1" applyFill="1" applyBorder="1" applyAlignment="1">
      <alignment horizontal="center"/>
    </xf>
    <xf numFmtId="0" fontId="21" fillId="0" borderId="1" xfId="0" applyFont="1" applyBorder="1"/>
    <xf numFmtId="181" fontId="11" fillId="0" borderId="1" xfId="0" applyNumberFormat="1" applyFont="1" applyBorder="1" applyAlignment="1">
      <alignment horizontal="center"/>
    </xf>
    <xf numFmtId="0" fontId="53" fillId="3" borderId="1" xfId="0" applyFont="1" applyFill="1" applyBorder="1" applyAlignment="1">
      <alignment horizontal="center"/>
    </xf>
    <xf numFmtId="0" fontId="11" fillId="0" borderId="1" xfId="0" applyFont="1" applyBorder="1" applyAlignment="1">
      <alignment horizontal="center"/>
    </xf>
    <xf numFmtId="0" fontId="21" fillId="0" borderId="29" xfId="0" applyFont="1" applyBorder="1"/>
    <xf numFmtId="0" fontId="21" fillId="0" borderId="30" xfId="0" applyFont="1" applyBorder="1"/>
    <xf numFmtId="0" fontId="55" fillId="3" borderId="1" xfId="0" applyFont="1" applyFill="1" applyBorder="1" applyAlignment="1">
      <alignment horizontal="center" vertical="center"/>
    </xf>
    <xf numFmtId="0" fontId="56" fillId="3" borderId="1" xfId="0" applyFont="1" applyFill="1" applyBorder="1" applyAlignment="1">
      <alignment horizontal="center" vertical="center"/>
    </xf>
    <xf numFmtId="0" fontId="20" fillId="0" borderId="1" xfId="0" applyFont="1" applyBorder="1" applyAlignment="1">
      <alignment horizontal="center" vertical="center"/>
    </xf>
    <xf numFmtId="3" fontId="55" fillId="3" borderId="1" xfId="0" applyNumberFormat="1" applyFont="1" applyFill="1" applyBorder="1" applyAlignment="1">
      <alignment horizontal="center" vertical="center"/>
    </xf>
    <xf numFmtId="0" fontId="21" fillId="0" borderId="11" xfId="0" applyFont="1" applyBorder="1"/>
    <xf numFmtId="181" fontId="56" fillId="3" borderId="1" xfId="0" applyNumberFormat="1" applyFont="1" applyFill="1" applyBorder="1" applyAlignment="1">
      <alignment horizontal="center" vertical="center"/>
    </xf>
    <xf numFmtId="0" fontId="28" fillId="3" borderId="4" xfId="0" applyFont="1" applyFill="1" applyBorder="1" applyAlignment="1">
      <alignment horizontal="center"/>
    </xf>
    <xf numFmtId="0" fontId="44" fillId="3" borderId="1" xfId="0" applyFont="1" applyFill="1" applyBorder="1" applyAlignment="1">
      <alignment horizontal="center"/>
    </xf>
    <xf numFmtId="0" fontId="48" fillId="3" borderId="1" xfId="0" applyFont="1" applyFill="1" applyBorder="1" applyAlignment="1">
      <alignment horizontal="center"/>
    </xf>
    <xf numFmtId="0" fontId="28" fillId="3" borderId="1" xfId="0" applyFont="1" applyFill="1" applyBorder="1" applyAlignment="1">
      <alignment horizontal="center"/>
    </xf>
    <xf numFmtId="0" fontId="35" fillId="3" borderId="1" xfId="0" applyFont="1" applyFill="1" applyBorder="1" applyAlignment="1">
      <alignment horizontal="center"/>
    </xf>
    <xf numFmtId="0" fontId="38" fillId="3" borderId="1" xfId="0" applyFont="1" applyFill="1" applyBorder="1" applyAlignment="1">
      <alignment horizontal="center"/>
    </xf>
    <xf numFmtId="0" fontId="40" fillId="3" borderId="1" xfId="0" applyFont="1" applyFill="1" applyBorder="1" applyAlignment="1">
      <alignment horizontal="center"/>
    </xf>
    <xf numFmtId="0" fontId="29" fillId="3" borderId="1" xfId="0" applyFont="1" applyFill="1" applyBorder="1" applyAlignment="1">
      <alignment horizontal="center"/>
    </xf>
    <xf numFmtId="0" fontId="21" fillId="0" borderId="4" xfId="0" applyFont="1" applyBorder="1"/>
    <xf numFmtId="3" fontId="21" fillId="3" borderId="4" xfId="0" applyNumberFormat="1" applyFont="1" applyFill="1" applyBorder="1" applyAlignment="1">
      <alignment horizontal="center"/>
    </xf>
    <xf numFmtId="0" fontId="5" fillId="0" borderId="0" xfId="0" applyFont="1" applyAlignment="1">
      <alignment horizontal="center" vertical="center"/>
    </xf>
    <xf numFmtId="0" fontId="31" fillId="0" borderId="0" xfId="0" applyFont="1" applyAlignment="1">
      <alignment vertical="center"/>
    </xf>
    <xf numFmtId="0" fontId="21" fillId="0" borderId="0" xfId="0" applyFont="1" applyAlignment="1">
      <alignment vertical="center"/>
    </xf>
    <xf numFmtId="0" fontId="23" fillId="15" borderId="11" xfId="0" applyFont="1" applyFill="1" applyBorder="1" applyAlignment="1">
      <alignment horizontal="center"/>
    </xf>
    <xf numFmtId="0" fontId="23" fillId="15" borderId="32" xfId="0" applyFont="1" applyFill="1" applyBorder="1" applyAlignment="1">
      <alignment horizontal="center"/>
    </xf>
    <xf numFmtId="3" fontId="21" fillId="3" borderId="11" xfId="0" applyNumberFormat="1" applyFont="1" applyFill="1" applyBorder="1" applyAlignment="1">
      <alignment horizontal="center"/>
    </xf>
    <xf numFmtId="0" fontId="36" fillId="3" borderId="1" xfId="0" applyFont="1" applyFill="1" applyBorder="1" applyAlignment="1">
      <alignment horizontal="center"/>
    </xf>
    <xf numFmtId="0" fontId="41" fillId="3" borderId="1" xfId="0" applyFont="1" applyFill="1" applyBorder="1" applyAlignment="1">
      <alignment horizontal="center"/>
    </xf>
    <xf numFmtId="182" fontId="21" fillId="0" borderId="0" xfId="0" applyNumberFormat="1" applyFont="1" applyAlignment="1">
      <alignment vertical="center"/>
    </xf>
    <xf numFmtId="1" fontId="23" fillId="15" borderId="11" xfId="0" applyNumberFormat="1" applyFont="1" applyFill="1" applyBorder="1" applyAlignment="1">
      <alignment horizontal="center"/>
    </xf>
    <xf numFmtId="0" fontId="30" fillId="3" borderId="1" xfId="0" applyFont="1" applyFill="1" applyBorder="1" applyAlignment="1">
      <alignment horizontal="center"/>
    </xf>
    <xf numFmtId="0" fontId="34" fillId="3" borderId="1" xfId="0" applyFont="1" applyFill="1" applyBorder="1" applyAlignment="1">
      <alignment horizontal="center"/>
    </xf>
    <xf numFmtId="181" fontId="39" fillId="3" borderId="1" xfId="0" applyNumberFormat="1" applyFont="1" applyFill="1" applyBorder="1" applyAlignment="1">
      <alignment horizontal="center"/>
    </xf>
    <xf numFmtId="0" fontId="42" fillId="3" borderId="1" xfId="0" applyFont="1" applyFill="1" applyBorder="1" applyAlignment="1">
      <alignment horizontal="center"/>
    </xf>
    <xf numFmtId="0" fontId="45" fillId="3" borderId="1" xfId="0" applyFont="1" applyFill="1" applyBorder="1" applyAlignment="1">
      <alignment horizontal="center"/>
    </xf>
    <xf numFmtId="0" fontId="47" fillId="3" borderId="1" xfId="0" applyFont="1" applyFill="1" applyBorder="1" applyAlignment="1">
      <alignment horizontal="center"/>
    </xf>
    <xf numFmtId="0" fontId="21" fillId="3" borderId="1" xfId="0" applyFont="1" applyFill="1" applyBorder="1"/>
    <xf numFmtId="0" fontId="31" fillId="3" borderId="1" xfId="0" applyFont="1" applyFill="1" applyBorder="1" applyAlignment="1">
      <alignment horizontal="center"/>
    </xf>
    <xf numFmtId="0" fontId="21" fillId="0" borderId="0" xfId="0" applyFont="1"/>
    <xf numFmtId="3" fontId="15" fillId="3" borderId="0" xfId="0" applyNumberFormat="1" applyFont="1" applyFill="1" applyAlignment="1">
      <alignment horizontal="center"/>
    </xf>
    <xf numFmtId="1" fontId="21" fillId="0" borderId="0" xfId="0" applyNumberFormat="1" applyFont="1"/>
    <xf numFmtId="3" fontId="21" fillId="0" borderId="0" xfId="0" applyNumberFormat="1" applyFont="1" applyAlignment="1">
      <alignment horizontal="center"/>
    </xf>
    <xf numFmtId="3" fontId="8" fillId="0" borderId="0" xfId="0" applyNumberFormat="1" applyFont="1" applyAlignment="1">
      <alignment horizontal="center"/>
    </xf>
    <xf numFmtId="0" fontId="60" fillId="0" borderId="0" xfId="0" applyFont="1" applyAlignment="1">
      <alignment horizontal="center" vertical="center"/>
    </xf>
    <xf numFmtId="0" fontId="57"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181" fontId="61" fillId="0" borderId="0" xfId="0" applyNumberFormat="1" applyFont="1" applyAlignment="1">
      <alignment horizontal="center" vertical="center"/>
    </xf>
    <xf numFmtId="0" fontId="62" fillId="0" borderId="0" xfId="0" applyFont="1" applyAlignment="1">
      <alignment horizontal="center" vertical="top"/>
    </xf>
    <xf numFmtId="0" fontId="63" fillId="0" borderId="0" xfId="0" applyFont="1" applyAlignment="1">
      <alignment horizontal="center" vertical="center"/>
    </xf>
    <xf numFmtId="0" fontId="61" fillId="0" borderId="0" xfId="0" applyFont="1" applyAlignment="1">
      <alignment horizontal="center" vertical="center"/>
    </xf>
    <xf numFmtId="0" fontId="8" fillId="0" borderId="38" xfId="0" applyFont="1" applyBorder="1" applyAlignment="1">
      <alignment horizontal="center" vertical="center"/>
    </xf>
    <xf numFmtId="182" fontId="65" fillId="0" borderId="5" xfId="0" applyNumberFormat="1" applyFont="1" applyBorder="1" applyAlignment="1">
      <alignment horizontal="center"/>
    </xf>
    <xf numFmtId="182" fontId="65" fillId="0" borderId="19" xfId="0" applyNumberFormat="1" applyFont="1" applyBorder="1" applyAlignment="1">
      <alignment horizontal="center"/>
    </xf>
    <xf numFmtId="182" fontId="65" fillId="0" borderId="6" xfId="0" applyNumberFormat="1" applyFont="1" applyBorder="1" applyAlignment="1">
      <alignment horizontal="center"/>
    </xf>
    <xf numFmtId="182" fontId="65" fillId="0" borderId="5" xfId="0" applyNumberFormat="1" applyFont="1" applyBorder="1" applyAlignment="1">
      <alignment horizontal="center" vertical="center"/>
    </xf>
    <xf numFmtId="182" fontId="65" fillId="0" borderId="19" xfId="0" applyNumberFormat="1" applyFont="1" applyBorder="1" applyAlignment="1">
      <alignment horizontal="center" vertical="center"/>
    </xf>
    <xf numFmtId="182" fontId="65" fillId="0" borderId="6" xfId="0" applyNumberFormat="1" applyFont="1" applyBorder="1" applyAlignment="1">
      <alignment horizontal="center" vertical="center"/>
    </xf>
    <xf numFmtId="0" fontId="66" fillId="0" borderId="0" xfId="0" applyFont="1" applyAlignment="1">
      <alignment vertical="center"/>
    </xf>
    <xf numFmtId="0" fontId="69" fillId="0" borderId="0" xfId="0" applyFont="1" applyAlignment="1">
      <alignment vertical="center"/>
    </xf>
    <xf numFmtId="182" fontId="65" fillId="0" borderId="39" xfId="0" applyNumberFormat="1" applyFont="1" applyBorder="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24" fillId="0" borderId="38" xfId="0" applyFont="1" applyBorder="1" applyAlignment="1">
      <alignment horizontal="center" vertical="center"/>
    </xf>
    <xf numFmtId="182" fontId="65" fillId="0" borderId="39" xfId="0" applyNumberFormat="1" applyFont="1" applyBorder="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lignment horizontal="center" vertical="center"/>
    </xf>
    <xf numFmtId="0" fontId="62" fillId="0" borderId="0" xfId="0" applyFont="1" applyAlignment="1">
      <alignment horizontal="center" vertical="center"/>
    </xf>
    <xf numFmtId="0" fontId="72" fillId="0" borderId="18" xfId="0" applyFont="1" applyBorder="1" applyAlignment="1">
      <alignment horizontal="center" vertical="center"/>
    </xf>
    <xf numFmtId="0" fontId="71" fillId="0" borderId="0" xfId="0" applyFont="1" applyAlignment="1">
      <alignment horizontal="left" vertical="center"/>
    </xf>
    <xf numFmtId="0" fontId="64" fillId="0" borderId="0" xfId="0" applyFont="1" applyAlignment="1">
      <alignment horizontal="center" vertical="center"/>
    </xf>
    <xf numFmtId="182" fontId="72" fillId="0" borderId="0" xfId="0" applyNumberFormat="1" applyFont="1" applyAlignment="1">
      <alignment horizontal="center" vertical="center"/>
    </xf>
    <xf numFmtId="0" fontId="75" fillId="0" borderId="0" xfId="0" applyFont="1" applyAlignment="1">
      <alignment horizontal="center" vertical="center"/>
    </xf>
    <xf numFmtId="0" fontId="69" fillId="0" borderId="0" xfId="0" applyFont="1" applyAlignment="1">
      <alignment horizontal="left" vertical="center"/>
    </xf>
    <xf numFmtId="0" fontId="69" fillId="0" borderId="0" xfId="0" applyFont="1" applyAlignment="1">
      <alignment horizontal="center" vertical="center"/>
    </xf>
    <xf numFmtId="0" fontId="10" fillId="0" borderId="0" xfId="0" applyFont="1" applyAlignment="1">
      <alignment horizontal="center" vertical="center"/>
    </xf>
    <xf numFmtId="0" fontId="76" fillId="0" borderId="0" xfId="0" applyFont="1" applyAlignment="1">
      <alignment horizontal="center" vertical="center"/>
    </xf>
    <xf numFmtId="0" fontId="77" fillId="0" borderId="0" xfId="0" applyFont="1" applyAlignment="1">
      <alignment vertical="center"/>
    </xf>
    <xf numFmtId="0" fontId="77" fillId="0" borderId="0" xfId="0" applyFont="1"/>
    <xf numFmtId="1" fontId="77" fillId="0" borderId="0" xfId="0" applyNumberFormat="1" applyFont="1" applyAlignment="1">
      <alignment horizontal="left"/>
    </xf>
    <xf numFmtId="0" fontId="21" fillId="0" borderId="0" xfId="0" applyFont="1" applyAlignment="1">
      <alignment horizontal="left" wrapText="1"/>
    </xf>
    <xf numFmtId="0" fontId="77" fillId="0" borderId="0" xfId="0" applyFont="1" applyAlignment="1">
      <alignment horizontal="left"/>
    </xf>
    <xf numFmtId="0" fontId="78" fillId="16" borderId="0" xfId="0" applyFont="1" applyFill="1" applyAlignment="1">
      <alignment horizontal="left" vertical="center"/>
    </xf>
    <xf numFmtId="0" fontId="77" fillId="16" borderId="0" xfId="0" applyFont="1" applyFill="1" applyAlignment="1">
      <alignment horizontal="left" vertical="center"/>
    </xf>
    <xf numFmtId="0" fontId="79" fillId="0" borderId="0" xfId="0" applyFont="1"/>
    <xf numFmtId="0" fontId="77" fillId="0" borderId="40" xfId="0" applyFont="1" applyBorder="1" applyAlignment="1">
      <alignment horizontal="left" vertical="center"/>
    </xf>
    <xf numFmtId="0" fontId="77" fillId="0" borderId="41" xfId="0" applyFont="1" applyBorder="1" applyAlignment="1">
      <alignment horizontal="left" vertical="center"/>
    </xf>
    <xf numFmtId="1" fontId="77" fillId="0" borderId="41" xfId="0" applyNumberFormat="1" applyFont="1" applyBorder="1" applyAlignment="1">
      <alignment horizontal="left" vertical="center"/>
    </xf>
    <xf numFmtId="0" fontId="21" fillId="0" borderId="1" xfId="0" applyFont="1" applyBorder="1" applyAlignment="1">
      <alignment horizontal="left" vertical="center" wrapText="1"/>
    </xf>
    <xf numFmtId="0" fontId="77" fillId="16" borderId="42" xfId="0" applyFont="1" applyFill="1" applyBorder="1" applyAlignment="1">
      <alignment horizontal="left" vertical="center"/>
    </xf>
    <xf numFmtId="0" fontId="77" fillId="16" borderId="43" xfId="0" applyFont="1" applyFill="1" applyBorder="1" applyAlignment="1">
      <alignment horizontal="left" vertical="center"/>
    </xf>
    <xf numFmtId="0" fontId="80" fillId="3" borderId="1" xfId="0" applyFont="1" applyFill="1" applyBorder="1" applyAlignment="1">
      <alignment horizontal="center" vertical="center"/>
    </xf>
    <xf numFmtId="0" fontId="81" fillId="3" borderId="1" xfId="0" applyFont="1" applyFill="1" applyBorder="1" applyAlignment="1">
      <alignment horizontal="center"/>
    </xf>
    <xf numFmtId="49" fontId="81" fillId="3" borderId="1" xfId="0" applyNumberFormat="1" applyFont="1" applyFill="1" applyBorder="1"/>
    <xf numFmtId="0" fontId="15" fillId="3" borderId="1" xfId="0" applyFont="1" applyFill="1" applyBorder="1" applyAlignment="1">
      <alignment wrapText="1"/>
    </xf>
    <xf numFmtId="0" fontId="81" fillId="3" borderId="1" xfId="0" applyFont="1" applyFill="1" applyBorder="1" applyAlignment="1">
      <alignment horizontal="left" vertical="center"/>
    </xf>
    <xf numFmtId="0" fontId="81" fillId="17" borderId="1" xfId="0" applyFont="1" applyFill="1" applyBorder="1" applyAlignment="1">
      <alignment horizontal="center"/>
    </xf>
    <xf numFmtId="49" fontId="81" fillId="17" borderId="1" xfId="0" applyNumberFormat="1" applyFont="1" applyFill="1" applyBorder="1"/>
    <xf numFmtId="0" fontId="15" fillId="17" borderId="1" xfId="0" applyFont="1" applyFill="1" applyBorder="1" applyAlignment="1">
      <alignment wrapText="1"/>
    </xf>
    <xf numFmtId="0" fontId="82" fillId="3" borderId="1" xfId="0" applyFont="1" applyFill="1" applyBorder="1" applyAlignment="1">
      <alignment horizontal="center" vertical="center"/>
    </xf>
    <xf numFmtId="0" fontId="81" fillId="3" borderId="1" xfId="0" applyFont="1" applyFill="1" applyBorder="1" applyAlignment="1">
      <alignment horizontal="center" vertical="center"/>
    </xf>
    <xf numFmtId="0" fontId="81" fillId="17" borderId="1" xfId="0" applyFont="1" applyFill="1" applyBorder="1" applyAlignment="1">
      <alignment horizontal="center" vertical="center"/>
    </xf>
    <xf numFmtId="0" fontId="83" fillId="3" borderId="1" xfId="0" applyFont="1" applyFill="1" applyBorder="1" applyAlignment="1">
      <alignment horizontal="center" vertical="center"/>
    </xf>
    <xf numFmtId="0" fontId="84" fillId="3" borderId="1" xfId="0" applyFont="1" applyFill="1" applyBorder="1" applyAlignment="1">
      <alignment horizontal="center" vertical="center"/>
    </xf>
    <xf numFmtId="0" fontId="81" fillId="3" borderId="1" xfId="0" applyFont="1" applyFill="1" applyBorder="1"/>
    <xf numFmtId="0" fontId="21" fillId="17" borderId="1" xfId="0" applyFont="1" applyFill="1" applyBorder="1"/>
    <xf numFmtId="0" fontId="85" fillId="3" borderId="1" xfId="0" applyFont="1" applyFill="1" applyBorder="1" applyAlignment="1">
      <alignment horizontal="center" vertical="center"/>
    </xf>
    <xf numFmtId="0" fontId="77" fillId="3" borderId="1" xfId="0" applyFont="1" applyFill="1" applyBorder="1" applyAlignment="1">
      <alignment horizontal="center" vertical="center"/>
    </xf>
    <xf numFmtId="0" fontId="86" fillId="3" borderId="1" xfId="0" applyFont="1" applyFill="1" applyBorder="1" applyAlignment="1">
      <alignment horizontal="center" vertical="center"/>
    </xf>
    <xf numFmtId="0" fontId="87" fillId="3" borderId="1" xfId="0" applyFont="1" applyFill="1" applyBorder="1" applyAlignment="1">
      <alignment horizontal="center" vertical="center"/>
    </xf>
    <xf numFmtId="0" fontId="88" fillId="3" borderId="1" xfId="0" applyFont="1" applyFill="1" applyBorder="1" applyAlignment="1">
      <alignment horizontal="center" vertical="center"/>
    </xf>
    <xf numFmtId="0" fontId="89" fillId="3" borderId="1" xfId="0" applyFont="1" applyFill="1" applyBorder="1" applyAlignment="1">
      <alignment horizontal="center" vertical="center"/>
    </xf>
    <xf numFmtId="0" fontId="90" fillId="3" borderId="1" xfId="0" applyFont="1" applyFill="1" applyBorder="1" applyAlignment="1">
      <alignment horizontal="center" vertical="center"/>
    </xf>
    <xf numFmtId="0" fontId="91" fillId="3" borderId="1" xfId="0" applyFont="1" applyFill="1" applyBorder="1" applyAlignment="1">
      <alignment horizontal="center" vertical="center"/>
    </xf>
    <xf numFmtId="0" fontId="92" fillId="3" borderId="1" xfId="0" applyFont="1" applyFill="1" applyBorder="1" applyAlignment="1">
      <alignment horizontal="center" vertical="center"/>
    </xf>
    <xf numFmtId="0" fontId="93" fillId="3" borderId="1" xfId="0" applyFont="1" applyFill="1" applyBorder="1" applyAlignment="1">
      <alignment horizontal="center" vertical="center"/>
    </xf>
    <xf numFmtId="0" fontId="94" fillId="3" borderId="1" xfId="0" applyFont="1" applyFill="1" applyBorder="1" applyAlignment="1">
      <alignment horizontal="center" vertical="center"/>
    </xf>
    <xf numFmtId="0" fontId="95" fillId="3" borderId="1" xfId="0" applyFont="1" applyFill="1" applyBorder="1" applyAlignment="1">
      <alignment horizontal="center" vertical="center"/>
    </xf>
    <xf numFmtId="0" fontId="96" fillId="3" borderId="1" xfId="0" applyFont="1" applyFill="1" applyBorder="1" applyAlignment="1">
      <alignment horizontal="center" vertical="center"/>
    </xf>
    <xf numFmtId="0" fontId="97" fillId="3" borderId="1" xfId="0" applyFont="1" applyFill="1" applyBorder="1" applyAlignment="1">
      <alignment horizontal="center" vertical="center"/>
    </xf>
    <xf numFmtId="0" fontId="98" fillId="3" borderId="1" xfId="0" applyFont="1" applyFill="1" applyBorder="1" applyAlignment="1">
      <alignment horizontal="center" vertical="center"/>
    </xf>
    <xf numFmtId="0" fontId="99" fillId="3" borderId="1" xfId="0" applyFont="1" applyFill="1" applyBorder="1" applyAlignment="1">
      <alignment horizontal="center" vertical="center"/>
    </xf>
    <xf numFmtId="0" fontId="100" fillId="3" borderId="1" xfId="0" applyFont="1" applyFill="1" applyBorder="1" applyAlignment="1">
      <alignment horizontal="center" vertical="center"/>
    </xf>
    <xf numFmtId="0" fontId="101" fillId="3" borderId="1" xfId="0" applyFont="1" applyFill="1" applyBorder="1" applyAlignment="1">
      <alignment horizontal="center" vertical="center"/>
    </xf>
    <xf numFmtId="0" fontId="15" fillId="17" borderId="1" xfId="0" applyFont="1" applyFill="1" applyBorder="1"/>
    <xf numFmtId="0" fontId="21" fillId="0" borderId="0" xfId="0" applyFont="1" applyAlignment="1">
      <alignment wrapText="1"/>
    </xf>
    <xf numFmtId="0" fontId="77" fillId="0" borderId="0" xfId="0" applyFont="1" applyAlignment="1">
      <alignment horizontal="center" vertical="center"/>
    </xf>
    <xf numFmtId="0" fontId="76" fillId="0" borderId="0" xfId="0" applyFont="1" applyAlignment="1">
      <alignment vertical="center"/>
    </xf>
    <xf numFmtId="0" fontId="76" fillId="0" borderId="0" xfId="0" applyFont="1" applyAlignment="1">
      <alignment horizontal="left" vertical="center"/>
    </xf>
    <xf numFmtId="0" fontId="72" fillId="0" borderId="0" xfId="0" applyFont="1" applyAlignment="1">
      <alignment horizontal="left" vertical="center"/>
    </xf>
    <xf numFmtId="181" fontId="72" fillId="0" borderId="0" xfId="0" applyNumberFormat="1" applyFont="1" applyAlignment="1">
      <alignment horizontal="center" vertical="center"/>
    </xf>
    <xf numFmtId="0" fontId="72" fillId="0" borderId="0" xfId="0" applyFont="1" applyAlignment="1">
      <alignment horizontal="right" vertical="center"/>
    </xf>
    <xf numFmtId="0" fontId="72" fillId="0" borderId="0" xfId="0" applyFont="1" applyAlignment="1">
      <alignment vertical="center"/>
    </xf>
    <xf numFmtId="181" fontId="76" fillId="0" borderId="0" xfId="0" applyNumberFormat="1" applyFont="1" applyAlignment="1">
      <alignment horizontal="center" vertical="center"/>
    </xf>
    <xf numFmtId="0" fontId="102" fillId="0" borderId="0" xfId="0" applyFont="1" applyAlignment="1">
      <alignment vertical="center"/>
    </xf>
    <xf numFmtId="0" fontId="102" fillId="0" borderId="5" xfId="0" applyFont="1" applyBorder="1" applyAlignment="1">
      <alignment horizontal="center" vertical="center"/>
    </xf>
    <xf numFmtId="182" fontId="65" fillId="0" borderId="2" xfId="0" applyNumberFormat="1" applyFont="1" applyBorder="1" applyAlignment="1">
      <alignment horizontal="center" vertical="center"/>
    </xf>
    <xf numFmtId="182" fontId="72" fillId="0" borderId="13" xfId="0" applyNumberFormat="1" applyFont="1" applyBorder="1" applyAlignment="1">
      <alignment horizontal="center" vertical="center"/>
    </xf>
    <xf numFmtId="182" fontId="65" fillId="0" borderId="3" xfId="0" applyNumberFormat="1" applyFont="1" applyBorder="1" applyAlignment="1">
      <alignment horizontal="center" vertical="center"/>
    </xf>
    <xf numFmtId="0" fontId="102" fillId="0" borderId="10" xfId="0" applyFont="1" applyBorder="1" applyAlignment="1">
      <alignment horizontal="center" vertical="center"/>
    </xf>
    <xf numFmtId="0" fontId="102" fillId="0" borderId="44" xfId="0" applyFont="1" applyBorder="1" applyAlignment="1">
      <alignment horizontal="center" vertical="center"/>
    </xf>
    <xf numFmtId="0" fontId="102" fillId="0" borderId="4" xfId="0" applyFont="1" applyBorder="1" applyAlignment="1">
      <alignment horizontal="center" vertical="center"/>
    </xf>
    <xf numFmtId="0" fontId="102" fillId="0" borderId="11" xfId="0" applyFont="1" applyBorder="1" applyAlignment="1">
      <alignment horizontal="center" vertical="center"/>
    </xf>
    <xf numFmtId="0" fontId="72" fillId="0" borderId="13" xfId="0" applyFont="1" applyBorder="1" applyAlignment="1">
      <alignment horizontal="center" vertical="center"/>
    </xf>
    <xf numFmtId="0" fontId="103" fillId="3" borderId="0" xfId="0" applyFont="1" applyFill="1" applyAlignment="1">
      <alignment horizontal="left" vertical="center"/>
    </xf>
    <xf numFmtId="0" fontId="71" fillId="3" borderId="0" xfId="0" applyFont="1" applyFill="1" applyAlignment="1">
      <alignment horizontal="left" vertical="center"/>
    </xf>
    <xf numFmtId="0" fontId="71" fillId="3" borderId="0" xfId="0" applyFont="1" applyFill="1" applyAlignment="1">
      <alignment horizontal="right" vertical="center"/>
    </xf>
    <xf numFmtId="0" fontId="103" fillId="0" borderId="0" xfId="0" applyFont="1" applyAlignment="1">
      <alignment horizontal="center" vertical="center"/>
    </xf>
    <xf numFmtId="0" fontId="65" fillId="0" borderId="0" xfId="0" applyFont="1" applyAlignment="1">
      <alignment vertical="center"/>
    </xf>
    <xf numFmtId="0" fontId="5" fillId="3" borderId="0" xfId="0" applyFont="1" applyFill="1"/>
    <xf numFmtId="0" fontId="21" fillId="0" borderId="1" xfId="0" applyFont="1" applyBorder="1" applyAlignment="1">
      <alignment horizontal="right"/>
    </xf>
    <xf numFmtId="1" fontId="21" fillId="0" borderId="1" xfId="0" applyNumberFormat="1" applyFont="1" applyBorder="1" applyAlignment="1">
      <alignment horizontal="right"/>
    </xf>
    <xf numFmtId="1" fontId="21" fillId="0" borderId="1" xfId="0" applyNumberFormat="1" applyFont="1" applyBorder="1"/>
    <xf numFmtId="0" fontId="106" fillId="0" borderId="0" xfId="0" applyFont="1"/>
    <xf numFmtId="181" fontId="61" fillId="0" borderId="0" xfId="0" applyNumberFormat="1" applyFont="1" applyAlignment="1">
      <alignment horizontal="center"/>
    </xf>
    <xf numFmtId="181" fontId="61" fillId="0" borderId="1" xfId="0" applyNumberFormat="1" applyFont="1" applyBorder="1" applyAlignment="1">
      <alignment horizontal="center"/>
    </xf>
    <xf numFmtId="181" fontId="61" fillId="0" borderId="3" xfId="0" applyNumberFormat="1" applyFont="1" applyBorder="1" applyAlignment="1">
      <alignment horizontal="center"/>
    </xf>
    <xf numFmtId="0" fontId="24" fillId="0" borderId="7" xfId="0" applyFont="1" applyBorder="1" applyAlignment="1">
      <alignment horizontal="center"/>
    </xf>
    <xf numFmtId="0" fontId="23" fillId="18" borderId="7" xfId="0" applyFont="1" applyFill="1" applyBorder="1" applyAlignment="1">
      <alignment horizontal="center"/>
    </xf>
    <xf numFmtId="0" fontId="23" fillId="19" borderId="7" xfId="0" applyFont="1" applyFill="1" applyBorder="1" applyAlignment="1">
      <alignment horizontal="center"/>
    </xf>
    <xf numFmtId="182" fontId="106" fillId="4" borderId="10" xfId="0" applyNumberFormat="1" applyFont="1" applyFill="1" applyBorder="1" applyAlignment="1">
      <alignment horizontal="center"/>
    </xf>
    <xf numFmtId="182" fontId="106" fillId="0" borderId="10" xfId="0" applyNumberFormat="1" applyFont="1" applyBorder="1" applyAlignment="1">
      <alignment horizontal="center"/>
    </xf>
    <xf numFmtId="0" fontId="107" fillId="3" borderId="10" xfId="0" applyFont="1" applyFill="1" applyBorder="1" applyAlignment="1">
      <alignment horizontal="center"/>
    </xf>
    <xf numFmtId="0" fontId="106" fillId="4" borderId="10" xfId="0" applyFont="1" applyFill="1" applyBorder="1" applyAlignment="1">
      <alignment horizontal="center" vertical="center"/>
    </xf>
    <xf numFmtId="0" fontId="106" fillId="0" borderId="10" xfId="0" applyFont="1" applyBorder="1" applyAlignment="1">
      <alignment horizontal="center" vertical="center"/>
    </xf>
    <xf numFmtId="0" fontId="106" fillId="0" borderId="10" xfId="0" applyFont="1" applyBorder="1" applyAlignment="1">
      <alignment horizontal="center"/>
    </xf>
    <xf numFmtId="0" fontId="106" fillId="4" borderId="46" xfId="0" applyFont="1" applyFill="1" applyBorder="1" applyAlignment="1">
      <alignment horizontal="center"/>
    </xf>
    <xf numFmtId="0" fontId="106" fillId="4" borderId="46" xfId="0" applyFont="1" applyFill="1" applyBorder="1" applyAlignment="1">
      <alignment horizontal="center" vertical="center"/>
    </xf>
    <xf numFmtId="0" fontId="106" fillId="0" borderId="46" xfId="0" applyFont="1" applyBorder="1" applyAlignment="1">
      <alignment horizontal="center" vertical="center"/>
    </xf>
    <xf numFmtId="0" fontId="106" fillId="3" borderId="46" xfId="0" applyFont="1" applyFill="1" applyBorder="1" applyAlignment="1">
      <alignment horizontal="center" vertical="center"/>
    </xf>
    <xf numFmtId="3" fontId="106" fillId="0" borderId="46" xfId="0" applyNumberFormat="1" applyFont="1" applyBorder="1" applyAlignment="1">
      <alignment horizontal="center" vertical="center"/>
    </xf>
    <xf numFmtId="0" fontId="106" fillId="0" borderId="44" xfId="0" applyFont="1" applyBorder="1" applyAlignment="1">
      <alignment horizontal="center"/>
    </xf>
    <xf numFmtId="0" fontId="106" fillId="3" borderId="10" xfId="0" applyFont="1" applyFill="1" applyBorder="1" applyAlignment="1">
      <alignment horizontal="center"/>
    </xf>
    <xf numFmtId="0" fontId="106" fillId="4" borderId="10" xfId="0" applyFont="1" applyFill="1" applyBorder="1" applyAlignment="1">
      <alignment horizontal="center"/>
    </xf>
    <xf numFmtId="182" fontId="106" fillId="4" borderId="4" xfId="0" applyNumberFormat="1" applyFont="1" applyFill="1" applyBorder="1" applyAlignment="1">
      <alignment horizontal="center"/>
    </xf>
    <xf numFmtId="182" fontId="106" fillId="0" borderId="4" xfId="0" applyNumberFormat="1" applyFont="1" applyBorder="1" applyAlignment="1">
      <alignment horizontal="center"/>
    </xf>
    <xf numFmtId="0" fontId="106" fillId="3" borderId="46" xfId="0" applyFont="1" applyFill="1" applyBorder="1" applyAlignment="1">
      <alignment horizontal="center"/>
    </xf>
    <xf numFmtId="0" fontId="106" fillId="0" borderId="46" xfId="0" applyFont="1" applyBorder="1" applyAlignment="1">
      <alignment horizontal="center"/>
    </xf>
    <xf numFmtId="0" fontId="106" fillId="0" borderId="44" xfId="0" applyFont="1" applyBorder="1" applyAlignment="1">
      <alignment horizontal="center" vertical="center"/>
    </xf>
    <xf numFmtId="182" fontId="106" fillId="0" borderId="4" xfId="0" applyNumberFormat="1" applyFont="1" applyBorder="1" applyAlignment="1">
      <alignment horizontal="center" vertical="center"/>
    </xf>
    <xf numFmtId="182" fontId="72" fillId="0" borderId="4" xfId="0" applyNumberFormat="1" applyFont="1" applyBorder="1" applyAlignment="1">
      <alignment horizontal="center"/>
    </xf>
    <xf numFmtId="182" fontId="106" fillId="0" borderId="1" xfId="0" applyNumberFormat="1" applyFont="1" applyBorder="1" applyAlignment="1">
      <alignment horizontal="center" vertical="center"/>
    </xf>
    <xf numFmtId="0" fontId="10" fillId="3" borderId="10" xfId="0" applyFont="1" applyFill="1" applyBorder="1" applyAlignment="1">
      <alignment horizontal="center" vertical="center"/>
    </xf>
    <xf numFmtId="0" fontId="10" fillId="0" borderId="10" xfId="0" applyFont="1" applyBorder="1" applyAlignment="1">
      <alignment horizontal="center" vertical="center"/>
    </xf>
    <xf numFmtId="0" fontId="72" fillId="0" borderId="44" xfId="0" applyFont="1" applyBorder="1" applyAlignment="1">
      <alignment horizontal="center"/>
    </xf>
    <xf numFmtId="0" fontId="72" fillId="0" borderId="44" xfId="0" applyFont="1" applyBorder="1" applyAlignment="1">
      <alignment horizontal="center" vertical="center"/>
    </xf>
    <xf numFmtId="3" fontId="72" fillId="0" borderId="44" xfId="0" applyNumberFormat="1" applyFont="1" applyBorder="1" applyAlignment="1">
      <alignment horizontal="center" vertical="center"/>
    </xf>
    <xf numFmtId="0" fontId="10" fillId="0" borderId="44" xfId="0" applyFont="1" applyBorder="1" applyAlignment="1">
      <alignment horizontal="center" vertical="center"/>
    </xf>
    <xf numFmtId="0" fontId="72" fillId="0" borderId="11" xfId="0" applyFont="1" applyBorder="1" applyAlignment="1">
      <alignment horizontal="center"/>
    </xf>
    <xf numFmtId="0" fontId="72" fillId="0" borderId="0" xfId="0" applyFont="1" applyAlignment="1">
      <alignment horizontal="center"/>
    </xf>
    <xf numFmtId="0" fontId="10" fillId="0" borderId="11" xfId="0" applyFont="1" applyBorder="1" applyAlignment="1">
      <alignment horizontal="center" vertical="center"/>
    </xf>
    <xf numFmtId="0" fontId="106" fillId="0" borderId="13" xfId="0" applyFont="1" applyBorder="1" applyAlignment="1">
      <alignment horizontal="center"/>
    </xf>
    <xf numFmtId="0" fontId="106" fillId="0" borderId="13" xfId="0" applyFont="1" applyBorder="1" applyAlignment="1">
      <alignment horizontal="center" vertical="center"/>
    </xf>
    <xf numFmtId="181" fontId="61" fillId="0" borderId="17" xfId="0" applyNumberFormat="1" applyFont="1" applyBorder="1" applyAlignment="1">
      <alignment horizontal="center"/>
    </xf>
    <xf numFmtId="181" fontId="61" fillId="0" borderId="1" xfId="0" applyNumberFormat="1" applyFont="1" applyBorder="1" applyAlignment="1">
      <alignment horizontal="center" vertical="center"/>
    </xf>
    <xf numFmtId="0" fontId="24" fillId="0" borderId="7" xfId="0" applyFont="1" applyBorder="1" applyAlignment="1">
      <alignment horizontal="center" vertical="center"/>
    </xf>
    <xf numFmtId="182" fontId="106" fillId="0" borderId="10" xfId="0" applyNumberFormat="1" applyFont="1" applyBorder="1" applyAlignment="1">
      <alignment horizontal="center" vertical="center"/>
    </xf>
    <xf numFmtId="3" fontId="106" fillId="0" borderId="44" xfId="0" applyNumberFormat="1" applyFont="1" applyBorder="1" applyAlignment="1">
      <alignment horizontal="center"/>
    </xf>
    <xf numFmtId="3" fontId="106" fillId="0" borderId="44" xfId="0" applyNumberFormat="1" applyFont="1" applyBorder="1" applyAlignment="1">
      <alignment horizontal="center" vertical="center"/>
    </xf>
    <xf numFmtId="3" fontId="10" fillId="0" borderId="44" xfId="0" applyNumberFormat="1" applyFont="1" applyBorder="1" applyAlignment="1">
      <alignment horizontal="center" vertical="center"/>
    </xf>
    <xf numFmtId="0" fontId="106" fillId="0" borderId="11" xfId="0" applyFont="1" applyBorder="1" applyAlignment="1">
      <alignment horizontal="center" vertical="center"/>
    </xf>
    <xf numFmtId="0" fontId="108" fillId="0" borderId="0" xfId="0" applyFont="1" applyAlignment="1">
      <alignment horizontal="center" vertical="center"/>
    </xf>
    <xf numFmtId="0" fontId="10" fillId="0" borderId="46" xfId="0" applyFont="1" applyBorder="1" applyAlignment="1">
      <alignment horizontal="center" vertical="center"/>
    </xf>
    <xf numFmtId="3" fontId="10" fillId="0" borderId="46" xfId="0" applyNumberFormat="1" applyFont="1" applyBorder="1" applyAlignment="1">
      <alignment horizontal="center" vertical="center"/>
    </xf>
    <xf numFmtId="0" fontId="10" fillId="0" borderId="1" xfId="0" applyFont="1" applyBorder="1" applyAlignment="1">
      <alignment horizontal="center" vertical="center"/>
    </xf>
    <xf numFmtId="0" fontId="106" fillId="0" borderId="0" xfId="0" applyFont="1" applyAlignment="1">
      <alignment horizontal="center"/>
    </xf>
    <xf numFmtId="0" fontId="106" fillId="0" borderId="4" xfId="0" applyFont="1" applyBorder="1" applyAlignment="1">
      <alignment horizontal="center"/>
    </xf>
    <xf numFmtId="182" fontId="106" fillId="0" borderId="1" xfId="0" applyNumberFormat="1" applyFont="1" applyBorder="1" applyAlignment="1">
      <alignment horizontal="center"/>
    </xf>
    <xf numFmtId="0" fontId="10" fillId="0" borderId="10" xfId="0" applyFont="1" applyBorder="1" applyAlignment="1">
      <alignment horizontal="center"/>
    </xf>
    <xf numFmtId="0" fontId="10" fillId="0" borderId="46" xfId="0" applyFont="1" applyBorder="1" applyAlignment="1">
      <alignment horizontal="center"/>
    </xf>
    <xf numFmtId="0" fontId="10" fillId="0" borderId="1" xfId="0" applyFont="1" applyBorder="1" applyAlignment="1">
      <alignment horizontal="center"/>
    </xf>
    <xf numFmtId="0" fontId="8" fillId="0" borderId="7" xfId="0" applyFont="1" applyBorder="1" applyAlignment="1">
      <alignment horizontal="center"/>
    </xf>
    <xf numFmtId="0" fontId="109" fillId="18" borderId="7" xfId="0" applyFont="1" applyFill="1" applyBorder="1" applyAlignment="1">
      <alignment horizontal="center"/>
    </xf>
    <xf numFmtId="0" fontId="109" fillId="19" borderId="7" xfId="0" applyFont="1" applyFill="1" applyBorder="1" applyAlignment="1">
      <alignment horizontal="center"/>
    </xf>
    <xf numFmtId="0" fontId="5" fillId="4" borderId="10" xfId="0" applyFont="1" applyFill="1" applyBorder="1" applyAlignment="1">
      <alignment horizontal="center"/>
    </xf>
    <xf numFmtId="0" fontId="5" fillId="0" borderId="10" xfId="0" applyFont="1" applyBorder="1" applyAlignment="1">
      <alignment horizontal="center"/>
    </xf>
    <xf numFmtId="0" fontId="5" fillId="0" borderId="0" xfId="0" applyFont="1"/>
    <xf numFmtId="0" fontId="5" fillId="4" borderId="10" xfId="0" applyFont="1" applyFill="1" applyBorder="1" applyAlignment="1">
      <alignment horizontal="center" vertical="center"/>
    </xf>
    <xf numFmtId="0" fontId="5" fillId="0" borderId="10" xfId="0" applyFont="1" applyBorder="1" applyAlignment="1">
      <alignment horizontal="center" vertical="center"/>
    </xf>
    <xf numFmtId="0" fontId="5" fillId="4" borderId="46" xfId="0" applyFont="1" applyFill="1" applyBorder="1" applyAlignment="1">
      <alignment horizontal="center"/>
    </xf>
    <xf numFmtId="0" fontId="5" fillId="4" borderId="46" xfId="0" applyFont="1" applyFill="1" applyBorder="1" applyAlignment="1">
      <alignment horizontal="center" vertical="center"/>
    </xf>
    <xf numFmtId="0" fontId="5" fillId="0" borderId="46" xfId="0" applyFont="1" applyBorder="1" applyAlignment="1">
      <alignment horizontal="center" vertical="center"/>
    </xf>
    <xf numFmtId="0" fontId="5" fillId="3" borderId="46" xfId="0" applyFont="1" applyFill="1" applyBorder="1" applyAlignment="1">
      <alignment horizontal="center" vertical="center"/>
    </xf>
    <xf numFmtId="3" fontId="5" fillId="0" borderId="46" xfId="0" applyNumberFormat="1" applyFont="1" applyBorder="1" applyAlignment="1">
      <alignment horizontal="center" vertical="center"/>
    </xf>
    <xf numFmtId="0" fontId="5" fillId="3" borderId="10" xfId="0" applyFont="1" applyFill="1" applyBorder="1" applyAlignment="1">
      <alignment horizontal="center"/>
    </xf>
    <xf numFmtId="0" fontId="5" fillId="3" borderId="10" xfId="0" applyFont="1" applyFill="1" applyBorder="1" applyAlignment="1">
      <alignment horizontal="center" vertical="center"/>
    </xf>
    <xf numFmtId="0" fontId="5" fillId="4" borderId="4" xfId="0" applyFont="1" applyFill="1" applyBorder="1" applyAlignment="1">
      <alignment horizontal="center"/>
    </xf>
    <xf numFmtId="0" fontId="5" fillId="3" borderId="4" xfId="0" applyFont="1" applyFill="1" applyBorder="1" applyAlignment="1">
      <alignment horizontal="center" vertical="center"/>
    </xf>
    <xf numFmtId="0" fontId="5" fillId="0" borderId="4" xfId="0" applyFont="1" applyBorder="1" applyAlignment="1">
      <alignment horizontal="center" vertical="center"/>
    </xf>
    <xf numFmtId="0" fontId="5" fillId="3" borderId="46" xfId="0" applyFont="1" applyFill="1" applyBorder="1" applyAlignment="1">
      <alignment horizontal="center"/>
    </xf>
    <xf numFmtId="0" fontId="5" fillId="0" borderId="4" xfId="0" applyFont="1" applyBorder="1" applyAlignment="1">
      <alignment horizontal="center"/>
    </xf>
    <xf numFmtId="0" fontId="5" fillId="0" borderId="46" xfId="0" applyFont="1" applyBorder="1" applyAlignment="1">
      <alignment horizontal="center"/>
    </xf>
    <xf numFmtId="0" fontId="110" fillId="0" borderId="4" xfId="0" applyFont="1" applyBorder="1" applyAlignment="1">
      <alignment horizontal="center"/>
    </xf>
    <xf numFmtId="0" fontId="110" fillId="0" borderId="4" xfId="0" applyFont="1" applyBorder="1" applyAlignment="1">
      <alignment horizontal="center" vertical="center"/>
    </xf>
    <xf numFmtId="0" fontId="111" fillId="3" borderId="10" xfId="0" applyFont="1" applyFill="1" applyBorder="1" applyAlignment="1">
      <alignment horizontal="center" vertical="center"/>
    </xf>
    <xf numFmtId="0" fontId="111" fillId="0" borderId="10" xfId="0" applyFont="1" applyBorder="1" applyAlignment="1">
      <alignment horizontal="center" vertical="center"/>
    </xf>
    <xf numFmtId="0" fontId="110" fillId="0" borderId="44" xfId="0" applyFont="1" applyBorder="1" applyAlignment="1">
      <alignment horizontal="center"/>
    </xf>
    <xf numFmtId="0" fontId="110" fillId="0" borderId="44" xfId="0" applyFont="1" applyBorder="1" applyAlignment="1">
      <alignment horizontal="center" vertical="center"/>
    </xf>
    <xf numFmtId="3" fontId="110" fillId="0" borderId="44" xfId="0" applyNumberFormat="1" applyFont="1" applyBorder="1" applyAlignment="1">
      <alignment horizontal="center" vertical="center"/>
    </xf>
    <xf numFmtId="0" fontId="110" fillId="0" borderId="0" xfId="0" applyFont="1" applyAlignment="1">
      <alignment horizontal="center"/>
    </xf>
    <xf numFmtId="0" fontId="5" fillId="0" borderId="13" xfId="0" applyFont="1" applyBorder="1" applyAlignment="1">
      <alignment horizontal="center"/>
    </xf>
    <xf numFmtId="0" fontId="5" fillId="0" borderId="13" xfId="0" applyFont="1" applyBorder="1" applyAlignment="1">
      <alignment horizontal="center" vertical="center"/>
    </xf>
    <xf numFmtId="181" fontId="61" fillId="0" borderId="11" xfId="0" applyNumberFormat="1" applyFont="1" applyBorder="1" applyAlignment="1">
      <alignment horizontal="center"/>
    </xf>
    <xf numFmtId="0" fontId="5" fillId="0" borderId="44" xfId="0" applyFont="1" applyBorder="1" applyAlignment="1">
      <alignment horizontal="center"/>
    </xf>
    <xf numFmtId="3" fontId="5" fillId="0" borderId="44" xfId="0" applyNumberFormat="1" applyFont="1" applyBorder="1" applyAlignment="1">
      <alignment horizontal="center"/>
    </xf>
    <xf numFmtId="0" fontId="5" fillId="0" borderId="44" xfId="0" applyFont="1" applyBorder="1" applyAlignment="1">
      <alignment horizontal="center" vertical="center"/>
    </xf>
    <xf numFmtId="3" fontId="5" fillId="0" borderId="44" xfId="0" applyNumberFormat="1" applyFont="1" applyBorder="1" applyAlignment="1">
      <alignment horizontal="center" vertical="center"/>
    </xf>
    <xf numFmtId="0" fontId="5" fillId="0" borderId="1" xfId="0" applyFont="1" applyBorder="1" applyAlignment="1">
      <alignment horizontal="center" vertical="center"/>
    </xf>
    <xf numFmtId="0" fontId="111" fillId="0" borderId="46" xfId="0" applyFont="1" applyBorder="1" applyAlignment="1">
      <alignment horizontal="center" vertical="center"/>
    </xf>
    <xf numFmtId="0" fontId="111" fillId="0" borderId="0" xfId="0" applyFont="1" applyAlignment="1">
      <alignment horizontal="center" vertical="center"/>
    </xf>
    <xf numFmtId="0" fontId="112" fillId="0" borderId="0" xfId="0" applyFont="1" applyAlignment="1">
      <alignment horizontal="center" vertical="center"/>
    </xf>
    <xf numFmtId="0" fontId="8" fillId="0" borderId="7" xfId="0" applyFont="1" applyBorder="1" applyAlignment="1">
      <alignment horizontal="center" vertical="center"/>
    </xf>
    <xf numFmtId="3" fontId="111" fillId="0" borderId="46" xfId="0" applyNumberFormat="1" applyFont="1" applyBorder="1" applyAlignment="1">
      <alignment horizontal="center" vertical="center"/>
    </xf>
    <xf numFmtId="0" fontId="5" fillId="0" borderId="0" xfId="0" applyFont="1" applyAlignment="1">
      <alignment horizontal="center"/>
    </xf>
    <xf numFmtId="0" fontId="111" fillId="0" borderId="1" xfId="0" applyFont="1" applyBorder="1" applyAlignment="1">
      <alignment horizontal="center" vertical="center"/>
    </xf>
    <xf numFmtId="181" fontId="5" fillId="0" borderId="44" xfId="0" applyNumberFormat="1" applyFont="1" applyBorder="1" applyAlignment="1">
      <alignment horizontal="center"/>
    </xf>
    <xf numFmtId="0" fontId="5" fillId="0" borderId="1" xfId="0" applyFont="1" applyBorder="1" applyAlignment="1">
      <alignment horizontal="center"/>
    </xf>
    <xf numFmtId="0" fontId="111" fillId="0" borderId="10" xfId="0" applyFont="1" applyBorder="1" applyAlignment="1">
      <alignment horizontal="center"/>
    </xf>
    <xf numFmtId="0" fontId="111" fillId="0" borderId="46" xfId="0" applyFont="1" applyBorder="1" applyAlignment="1">
      <alignment horizontal="center"/>
    </xf>
    <xf numFmtId="181" fontId="111" fillId="0" borderId="46" xfId="0" applyNumberFormat="1" applyFont="1" applyBorder="1" applyAlignment="1">
      <alignment horizontal="center"/>
    </xf>
    <xf numFmtId="0" fontId="111" fillId="0" borderId="1" xfId="0" applyFont="1" applyBorder="1" applyAlignment="1">
      <alignment horizontal="center"/>
    </xf>
    <xf numFmtId="0" fontId="113" fillId="0" borderId="0" xfId="0" applyFont="1" applyAlignment="1">
      <alignment horizontal="center"/>
    </xf>
    <xf numFmtId="0" fontId="113" fillId="4" borderId="47" xfId="0" applyFont="1" applyFill="1" applyBorder="1" applyAlignment="1">
      <alignment horizontal="center"/>
    </xf>
    <xf numFmtId="0" fontId="114" fillId="4" borderId="48" xfId="0" applyFont="1" applyFill="1" applyBorder="1" applyAlignment="1">
      <alignment horizontal="center"/>
    </xf>
    <xf numFmtId="0" fontId="113" fillId="0" borderId="49" xfId="0" applyFont="1" applyBorder="1" applyAlignment="1">
      <alignment horizontal="center"/>
    </xf>
    <xf numFmtId="0" fontId="114" fillId="3" borderId="50" xfId="0" applyFont="1" applyFill="1" applyBorder="1" applyAlignment="1">
      <alignment horizontal="center"/>
    </xf>
    <xf numFmtId="0" fontId="113" fillId="4" borderId="49" xfId="0" applyFont="1" applyFill="1" applyBorder="1" applyAlignment="1">
      <alignment horizontal="center"/>
    </xf>
    <xf numFmtId="0" fontId="113" fillId="0" borderId="51" xfId="0" applyFont="1" applyBorder="1" applyAlignment="1">
      <alignment horizontal="center"/>
    </xf>
    <xf numFmtId="0" fontId="114" fillId="3" borderId="52" xfId="0" applyFont="1" applyFill="1" applyBorder="1" applyAlignment="1">
      <alignment horizontal="center"/>
    </xf>
    <xf numFmtId="0" fontId="113" fillId="0" borderId="52" xfId="0" applyFont="1" applyBorder="1" applyAlignment="1">
      <alignment horizontal="center"/>
    </xf>
    <xf numFmtId="3" fontId="114" fillId="3" borderId="52" xfId="0" applyNumberFormat="1" applyFont="1" applyFill="1" applyBorder="1" applyAlignment="1">
      <alignment horizontal="center"/>
    </xf>
    <xf numFmtId="181" fontId="114" fillId="3" borderId="52" xfId="0" applyNumberFormat="1" applyFont="1" applyFill="1" applyBorder="1" applyAlignment="1">
      <alignment horizontal="center"/>
    </xf>
    <xf numFmtId="0" fontId="113" fillId="4" borderId="53" xfId="0" applyFont="1" applyFill="1" applyBorder="1" applyAlignment="1">
      <alignment horizontal="center"/>
    </xf>
    <xf numFmtId="0" fontId="113" fillId="3" borderId="54" xfId="0" applyFont="1" applyFill="1" applyBorder="1" applyAlignment="1">
      <alignment horizontal="center"/>
    </xf>
    <xf numFmtId="0" fontId="113" fillId="0" borderId="53" xfId="0" applyFont="1" applyBorder="1" applyAlignment="1">
      <alignment horizontal="center"/>
    </xf>
    <xf numFmtId="0" fontId="113" fillId="0" borderId="54" xfId="0" applyFont="1" applyBorder="1" applyAlignment="1">
      <alignment horizontal="center"/>
    </xf>
    <xf numFmtId="0" fontId="113" fillId="0" borderId="55" xfId="0" applyFont="1" applyBorder="1" applyAlignment="1">
      <alignment horizontal="center"/>
    </xf>
    <xf numFmtId="0" fontId="113" fillId="0" borderId="46" xfId="0" applyFont="1" applyBorder="1" applyAlignment="1">
      <alignment horizontal="center"/>
    </xf>
    <xf numFmtId="0" fontId="114" fillId="3" borderId="48" xfId="0" applyFont="1" applyFill="1" applyBorder="1" applyAlignment="1">
      <alignment horizontal="center"/>
    </xf>
    <xf numFmtId="0" fontId="113" fillId="0" borderId="47" xfId="0" applyFont="1" applyBorder="1" applyAlignment="1">
      <alignment horizontal="center"/>
    </xf>
    <xf numFmtId="0" fontId="113" fillId="4" borderId="54" xfId="0" applyFont="1" applyFill="1" applyBorder="1" applyAlignment="1">
      <alignment horizontal="center"/>
    </xf>
    <xf numFmtId="0" fontId="113" fillId="0" borderId="56" xfId="0" applyFont="1" applyBorder="1" applyAlignment="1">
      <alignment horizontal="center"/>
    </xf>
    <xf numFmtId="0" fontId="113" fillId="0" borderId="57" xfId="0" applyFont="1" applyBorder="1" applyAlignment="1">
      <alignment horizontal="center"/>
    </xf>
    <xf numFmtId="0" fontId="113" fillId="0" borderId="44" xfId="0" applyFont="1" applyBorder="1" applyAlignment="1">
      <alignment horizontal="center"/>
    </xf>
    <xf numFmtId="0" fontId="113" fillId="0" borderId="4" xfId="0" applyFont="1" applyBorder="1" applyAlignment="1">
      <alignment horizontal="center" vertical="center"/>
    </xf>
    <xf numFmtId="0" fontId="113" fillId="0" borderId="19" xfId="0" applyFont="1" applyBorder="1" applyAlignment="1">
      <alignment horizontal="center"/>
    </xf>
    <xf numFmtId="0" fontId="114" fillId="3" borderId="19" xfId="0" applyFont="1" applyFill="1" applyBorder="1" applyAlignment="1">
      <alignment horizontal="center"/>
    </xf>
    <xf numFmtId="0" fontId="113" fillId="0" borderId="11" xfId="0" applyFont="1" applyBorder="1" applyAlignment="1">
      <alignment horizontal="center" vertical="center"/>
    </xf>
    <xf numFmtId="0" fontId="7" fillId="0" borderId="0" xfId="0" applyFont="1" applyAlignment="1">
      <alignment horizontal="center"/>
    </xf>
    <xf numFmtId="0" fontId="8" fillId="0" borderId="0" xfId="0" applyFont="1"/>
    <xf numFmtId="14" fontId="61" fillId="0" borderId="1" xfId="0" applyNumberFormat="1" applyFont="1" applyBorder="1" applyAlignment="1">
      <alignment horizontal="center"/>
    </xf>
    <xf numFmtId="0" fontId="8" fillId="0" borderId="9" xfId="0" applyFont="1" applyBorder="1" applyAlignment="1">
      <alignment horizontal="center"/>
    </xf>
    <xf numFmtId="0" fontId="13" fillId="0" borderId="11" xfId="0" applyFont="1" applyBorder="1" applyAlignment="1">
      <alignment horizontal="center"/>
    </xf>
    <xf numFmtId="0" fontId="13" fillId="4" borderId="1" xfId="0" applyFont="1" applyFill="1" applyBorder="1" applyAlignment="1">
      <alignment horizontal="center"/>
    </xf>
    <xf numFmtId="0" fontId="14" fillId="0" borderId="11" xfId="0" applyFont="1" applyBorder="1" applyAlignment="1">
      <alignment horizontal="center"/>
    </xf>
    <xf numFmtId="0" fontId="14" fillId="4" borderId="17" xfId="0" applyFont="1" applyFill="1" applyBorder="1" applyAlignment="1">
      <alignment horizontal="center"/>
    </xf>
    <xf numFmtId="0" fontId="14" fillId="0" borderId="17" xfId="0" applyFont="1" applyBorder="1" applyAlignment="1">
      <alignment horizontal="center"/>
    </xf>
    <xf numFmtId="0" fontId="18" fillId="0" borderId="17" xfId="0" applyFont="1" applyBorder="1" applyAlignment="1">
      <alignment horizontal="center"/>
    </xf>
    <xf numFmtId="0" fontId="18" fillId="0" borderId="11" xfId="0" applyFont="1" applyBorder="1" applyAlignment="1">
      <alignment horizontal="center"/>
    </xf>
    <xf numFmtId="0" fontId="14" fillId="0" borderId="18" xfId="0" applyFont="1" applyBorder="1" applyAlignment="1">
      <alignment horizontal="center"/>
    </xf>
    <xf numFmtId="0" fontId="13" fillId="4" borderId="17" xfId="0" applyFont="1" applyFill="1" applyBorder="1" applyAlignment="1">
      <alignment horizontal="center"/>
    </xf>
    <xf numFmtId="0" fontId="8" fillId="0" borderId="11" xfId="0" applyFont="1" applyBorder="1" applyAlignment="1">
      <alignment horizontal="center"/>
    </xf>
    <xf numFmtId="0" fontId="115" fillId="0" borderId="17" xfId="0" applyFont="1" applyBorder="1" applyAlignment="1">
      <alignment horizontal="center"/>
    </xf>
    <xf numFmtId="0" fontId="8" fillId="0" borderId="17" xfId="0" applyFont="1" applyBorder="1" applyAlignment="1">
      <alignment horizontal="center"/>
    </xf>
    <xf numFmtId="0" fontId="115" fillId="0" borderId="18" xfId="0" applyFont="1" applyBorder="1" applyAlignment="1">
      <alignment horizontal="center"/>
    </xf>
    <xf numFmtId="0" fontId="14" fillId="0" borderId="38" xfId="0" applyFont="1" applyBorder="1"/>
    <xf numFmtId="0" fontId="7" fillId="0" borderId="11" xfId="0" applyFont="1" applyBorder="1" applyAlignment="1">
      <alignment horizontal="center"/>
    </xf>
    <xf numFmtId="0" fontId="7" fillId="3" borderId="1" xfId="0" applyFont="1" applyFill="1" applyBorder="1" applyAlignment="1">
      <alignment horizontal="center"/>
    </xf>
    <xf numFmtId="0" fontId="7" fillId="4" borderId="1" xfId="0" applyFont="1" applyFill="1" applyBorder="1" applyAlignment="1">
      <alignment horizontal="center"/>
    </xf>
    <xf numFmtId="0" fontId="8" fillId="3" borderId="17" xfId="0" applyFont="1" applyFill="1" applyBorder="1" applyAlignment="1">
      <alignment horizontal="center"/>
    </xf>
    <xf numFmtId="0" fontId="8" fillId="4" borderId="17" xfId="0" applyFont="1" applyFill="1" applyBorder="1" applyAlignment="1">
      <alignment horizontal="center"/>
    </xf>
    <xf numFmtId="0" fontId="8" fillId="0" borderId="18" xfId="0" applyFont="1" applyBorder="1" applyAlignment="1">
      <alignment horizontal="center"/>
    </xf>
    <xf numFmtId="0" fontId="8" fillId="3" borderId="1" xfId="0" applyFont="1" applyFill="1" applyBorder="1"/>
    <xf numFmtId="0" fontId="8" fillId="0" borderId="1" xfId="0" applyFont="1" applyBorder="1"/>
    <xf numFmtId="0" fontId="8" fillId="3" borderId="4" xfId="0" applyFont="1" applyFill="1" applyBorder="1"/>
    <xf numFmtId="0" fontId="8" fillId="0" borderId="4" xfId="0" applyFont="1" applyBorder="1"/>
    <xf numFmtId="0" fontId="8" fillId="0" borderId="19" xfId="0" applyFont="1" applyBorder="1"/>
    <xf numFmtId="0" fontId="8" fillId="0" borderId="18" xfId="0" applyFont="1" applyBorder="1"/>
    <xf numFmtId="0" fontId="8" fillId="0" borderId="10" xfId="0" applyFont="1" applyBorder="1" applyAlignment="1">
      <alignment horizontal="center"/>
    </xf>
    <xf numFmtId="0" fontId="109" fillId="14" borderId="13" xfId="0" applyFont="1" applyFill="1" applyBorder="1"/>
    <xf numFmtId="0" fontId="109" fillId="14" borderId="2" xfId="0" applyFont="1" applyFill="1" applyBorder="1"/>
    <xf numFmtId="0" fontId="109" fillId="14" borderId="3" xfId="0" applyFont="1" applyFill="1" applyBorder="1"/>
    <xf numFmtId="0" fontId="13" fillId="3" borderId="1" xfId="0" applyFont="1" applyFill="1" applyBorder="1" applyAlignment="1">
      <alignment horizontal="center"/>
    </xf>
    <xf numFmtId="0" fontId="5" fillId="3" borderId="1" xfId="0" applyFont="1" applyFill="1" applyBorder="1" applyAlignment="1">
      <alignment horizontal="center"/>
    </xf>
    <xf numFmtId="0" fontId="8" fillId="0" borderId="1" xfId="0" applyFont="1" applyBorder="1" applyAlignment="1">
      <alignment horizontal="center"/>
    </xf>
    <xf numFmtId="0" fontId="13" fillId="22" borderId="1" xfId="0" applyFont="1" applyFill="1" applyBorder="1" applyAlignment="1">
      <alignment horizontal="center"/>
    </xf>
    <xf numFmtId="0" fontId="7" fillId="0" borderId="1" xfId="0" applyFont="1" applyBorder="1"/>
    <xf numFmtId="0" fontId="60" fillId="0" borderId="1" xfId="0" applyFont="1" applyBorder="1" applyAlignment="1">
      <alignment horizontal="center" vertical="center"/>
    </xf>
    <xf numFmtId="0" fontId="112" fillId="0" borderId="1" xfId="0" applyFont="1" applyBorder="1"/>
    <xf numFmtId="0" fontId="13" fillId="0" borderId="1" xfId="0" applyFont="1" applyBorder="1" applyAlignment="1">
      <alignment horizontal="center"/>
    </xf>
    <xf numFmtId="0" fontId="5" fillId="3" borderId="4" xfId="0" applyFont="1" applyFill="1" applyBorder="1" applyAlignment="1">
      <alignment horizontal="center"/>
    </xf>
    <xf numFmtId="0" fontId="8" fillId="0" borderId="4" xfId="0" applyFont="1" applyBorder="1" applyAlignment="1">
      <alignment horizontal="center"/>
    </xf>
    <xf numFmtId="0" fontId="60" fillId="0" borderId="2" xfId="0" applyFont="1" applyBorder="1" applyAlignment="1">
      <alignment horizontal="center" vertical="center"/>
    </xf>
    <xf numFmtId="0" fontId="24" fillId="0" borderId="19" xfId="0" applyFont="1" applyBorder="1" applyAlignment="1">
      <alignment horizontal="center" vertical="center"/>
    </xf>
    <xf numFmtId="0" fontId="5" fillId="0" borderId="19" xfId="0" applyFont="1" applyBorder="1" applyAlignment="1">
      <alignment horizontal="center"/>
    </xf>
    <xf numFmtId="0" fontId="5" fillId="0" borderId="52" xfId="0" applyFont="1" applyBorder="1" applyAlignment="1">
      <alignment horizontal="left"/>
    </xf>
    <xf numFmtId="0" fontId="5" fillId="0" borderId="52" xfId="0" applyFont="1" applyBorder="1"/>
    <xf numFmtId="0" fontId="5" fillId="0" borderId="58" xfId="0" applyFont="1" applyBorder="1"/>
    <xf numFmtId="0" fontId="114" fillId="3" borderId="52" xfId="0" applyFont="1" applyFill="1" applyBorder="1" applyAlignment="1">
      <alignment horizontal="right"/>
    </xf>
    <xf numFmtId="0" fontId="5" fillId="0" borderId="59" xfId="0" applyFont="1" applyBorder="1"/>
    <xf numFmtId="0" fontId="5" fillId="0" borderId="60" xfId="0" applyFont="1" applyBorder="1"/>
    <xf numFmtId="0" fontId="114" fillId="3" borderId="59" xfId="0" applyFont="1" applyFill="1" applyBorder="1" applyAlignment="1">
      <alignment horizontal="right"/>
    </xf>
    <xf numFmtId="0" fontId="5" fillId="0" borderId="46" xfId="0" applyFont="1" applyBorder="1"/>
    <xf numFmtId="0" fontId="5" fillId="0" borderId="44" xfId="0" applyFont="1" applyBorder="1"/>
    <xf numFmtId="0" fontId="5" fillId="0" borderId="61" xfId="0" applyFont="1" applyBorder="1"/>
    <xf numFmtId="0" fontId="114" fillId="3" borderId="46" xfId="0" applyFont="1" applyFill="1" applyBorder="1" applyAlignment="1">
      <alignment horizontal="right"/>
    </xf>
    <xf numFmtId="0" fontId="5" fillId="0" borderId="59" xfId="0" applyFont="1" applyBorder="1" applyAlignment="1">
      <alignment horizontal="left"/>
    </xf>
    <xf numFmtId="0" fontId="5" fillId="0" borderId="62" xfId="0" applyFont="1" applyBorder="1"/>
    <xf numFmtId="0" fontId="114" fillId="3" borderId="45" xfId="0" applyFont="1" applyFill="1" applyBorder="1" applyAlignment="1">
      <alignment horizontal="right"/>
    </xf>
    <xf numFmtId="0" fontId="114" fillId="3" borderId="0" xfId="0" applyFont="1" applyFill="1" applyAlignment="1">
      <alignment horizontal="right"/>
    </xf>
    <xf numFmtId="0" fontId="7" fillId="3" borderId="1" xfId="0" applyFont="1" applyFill="1" applyBorder="1"/>
    <xf numFmtId="0" fontId="8" fillId="0" borderId="10" xfId="0" applyFont="1" applyBorder="1" applyAlignment="1">
      <alignment horizontal="center" vertical="center"/>
    </xf>
    <xf numFmtId="0" fontId="13" fillId="15" borderId="1" xfId="0" applyFont="1" applyFill="1" applyBorder="1" applyAlignment="1">
      <alignment horizontal="center"/>
    </xf>
    <xf numFmtId="0" fontId="109" fillId="15" borderId="1" xfId="0" applyFont="1" applyFill="1" applyBorder="1"/>
    <xf numFmtId="0" fontId="8" fillId="15" borderId="1" xfId="0" applyFont="1" applyFill="1" applyBorder="1"/>
    <xf numFmtId="0" fontId="60" fillId="15" borderId="1" xfId="0" applyFont="1" applyFill="1" applyBorder="1" applyAlignment="1">
      <alignment horizontal="center" vertical="center"/>
    </xf>
    <xf numFmtId="0" fontId="8" fillId="0" borderId="11" xfId="0" applyFont="1" applyBorder="1" applyAlignment="1">
      <alignment horizontal="center" vertical="center"/>
    </xf>
    <xf numFmtId="0" fontId="69" fillId="0" borderId="0" xfId="0" applyFont="1" applyAlignment="1">
      <alignment horizontal="left"/>
    </xf>
    <xf numFmtId="0" fontId="113" fillId="0" borderId="10" xfId="0" applyFont="1" applyBorder="1" applyAlignment="1">
      <alignment horizontal="center"/>
    </xf>
    <xf numFmtId="0" fontId="113" fillId="4" borderId="10" xfId="0" applyFont="1" applyFill="1" applyBorder="1" applyAlignment="1">
      <alignment horizontal="center"/>
    </xf>
    <xf numFmtId="0" fontId="113" fillId="0" borderId="10" xfId="0" applyFont="1" applyBorder="1" applyAlignment="1">
      <alignment horizontal="center" vertical="center"/>
    </xf>
    <xf numFmtId="0" fontId="113" fillId="4" borderId="46" xfId="0" applyFont="1" applyFill="1" applyBorder="1" applyAlignment="1">
      <alignment horizontal="center" vertical="center"/>
    </xf>
    <xf numFmtId="0" fontId="113" fillId="3" borderId="46" xfId="0" applyFont="1" applyFill="1" applyBorder="1" applyAlignment="1">
      <alignment horizontal="center" vertical="center"/>
    </xf>
    <xf numFmtId="0" fontId="113" fillId="0" borderId="46" xfId="0" applyFont="1" applyBorder="1" applyAlignment="1">
      <alignment horizontal="center" vertical="center"/>
    </xf>
    <xf numFmtId="3" fontId="113" fillId="0" borderId="46" xfId="0" applyNumberFormat="1" applyFont="1" applyBorder="1" applyAlignment="1">
      <alignment horizontal="center" vertical="center"/>
    </xf>
    <xf numFmtId="0" fontId="113" fillId="0" borderId="4" xfId="0" applyFont="1" applyBorder="1" applyAlignment="1">
      <alignment horizontal="center"/>
    </xf>
    <xf numFmtId="0" fontId="113" fillId="3" borderId="4" xfId="0" applyFont="1" applyFill="1" applyBorder="1" applyAlignment="1">
      <alignment horizontal="center" vertical="center"/>
    </xf>
    <xf numFmtId="0" fontId="113" fillId="0" borderId="44" xfId="0" applyFont="1" applyBorder="1" applyAlignment="1">
      <alignment horizontal="center" vertical="center"/>
    </xf>
    <xf numFmtId="3" fontId="113" fillId="0" borderId="44" xfId="0" applyNumberFormat="1" applyFont="1" applyBorder="1" applyAlignment="1">
      <alignment horizontal="center" vertical="center"/>
    </xf>
    <xf numFmtId="0" fontId="117" fillId="0" borderId="13" xfId="0" applyFont="1" applyBorder="1" applyAlignment="1">
      <alignment horizontal="left"/>
    </xf>
    <xf numFmtId="0" fontId="113" fillId="0" borderId="13" xfId="0" applyFont="1" applyBorder="1" applyAlignment="1">
      <alignment horizontal="center" vertical="center"/>
    </xf>
    <xf numFmtId="181" fontId="76" fillId="0" borderId="11" xfId="0" applyNumberFormat="1" applyFont="1" applyBorder="1" applyAlignment="1">
      <alignment horizontal="center"/>
    </xf>
    <xf numFmtId="181" fontId="76" fillId="0" borderId="17" xfId="0" applyNumberFormat="1" applyFont="1" applyBorder="1" applyAlignment="1">
      <alignment horizontal="center"/>
    </xf>
    <xf numFmtId="0" fontId="102" fillId="0" borderId="7" xfId="0" applyFont="1" applyBorder="1" applyAlignment="1">
      <alignment horizontal="center"/>
    </xf>
    <xf numFmtId="0" fontId="113" fillId="0" borderId="1" xfId="0" applyFont="1" applyBorder="1" applyAlignment="1">
      <alignment horizontal="center" vertical="center"/>
    </xf>
    <xf numFmtId="0" fontId="116" fillId="0" borderId="46" xfId="0" applyFont="1" applyBorder="1" applyAlignment="1">
      <alignment horizontal="center" vertical="center"/>
    </xf>
    <xf numFmtId="0" fontId="116" fillId="0" borderId="0" xfId="0" applyFont="1" applyAlignment="1">
      <alignment horizontal="center" vertical="center"/>
    </xf>
    <xf numFmtId="181" fontId="76" fillId="0" borderId="1" xfId="0" applyNumberFormat="1" applyFont="1" applyBorder="1" applyAlignment="1">
      <alignment horizontal="center" vertical="center"/>
    </xf>
    <xf numFmtId="0" fontId="102" fillId="0" borderId="7" xfId="0" applyFont="1" applyBorder="1" applyAlignment="1">
      <alignment horizontal="center" vertical="center"/>
    </xf>
    <xf numFmtId="3" fontId="116" fillId="0" borderId="46" xfId="0" applyNumberFormat="1" applyFont="1" applyBorder="1" applyAlignment="1">
      <alignment horizontal="center" vertical="center"/>
    </xf>
    <xf numFmtId="0" fontId="113" fillId="0" borderId="0" xfId="0" applyFont="1"/>
    <xf numFmtId="181" fontId="76" fillId="0" borderId="1" xfId="0" applyNumberFormat="1" applyFont="1" applyBorder="1" applyAlignment="1">
      <alignment horizontal="center"/>
    </xf>
    <xf numFmtId="181" fontId="113" fillId="0" borderId="44" xfId="0" applyNumberFormat="1" applyFont="1" applyBorder="1" applyAlignment="1">
      <alignment horizontal="center" vertical="center"/>
    </xf>
    <xf numFmtId="181" fontId="116" fillId="0" borderId="46" xfId="0" applyNumberFormat="1" applyFont="1" applyBorder="1" applyAlignment="1">
      <alignment horizontal="center" vertical="center"/>
    </xf>
    <xf numFmtId="0" fontId="5" fillId="4" borderId="11" xfId="0" applyFont="1" applyFill="1" applyBorder="1" applyAlignment="1">
      <alignment horizontal="center"/>
    </xf>
    <xf numFmtId="0" fontId="5" fillId="3" borderId="11" xfId="0" applyFont="1" applyFill="1" applyBorder="1" applyAlignment="1">
      <alignment horizontal="center"/>
    </xf>
    <xf numFmtId="0" fontId="5" fillId="0" borderId="11" xfId="0" applyFont="1" applyBorder="1" applyAlignment="1">
      <alignment horizontal="center"/>
    </xf>
    <xf numFmtId="0" fontId="112" fillId="0" borderId="10" xfId="0" applyFont="1" applyBorder="1" applyAlignment="1">
      <alignment horizontal="center"/>
    </xf>
    <xf numFmtId="0" fontId="119" fillId="0" borderId="0" xfId="0" applyFont="1"/>
    <xf numFmtId="0" fontId="121" fillId="0" borderId="0" xfId="0" applyFont="1"/>
    <xf numFmtId="0" fontId="122" fillId="0" borderId="0" xfId="0" applyFont="1"/>
    <xf numFmtId="0" fontId="123" fillId="0" borderId="0" xfId="0" applyFont="1" applyAlignment="1">
      <alignment horizontal="center"/>
    </xf>
    <xf numFmtId="0" fontId="124" fillId="3" borderId="0" xfId="0" applyFont="1" applyFill="1" applyAlignment="1">
      <alignment horizontal="center"/>
    </xf>
    <xf numFmtId="0" fontId="126" fillId="0" borderId="13" xfId="0" applyFont="1" applyBorder="1" applyAlignment="1">
      <alignment horizontal="center"/>
    </xf>
    <xf numFmtId="0" fontId="126" fillId="0" borderId="13" xfId="0" applyFont="1" applyBorder="1"/>
    <xf numFmtId="0" fontId="126" fillId="0" borderId="3" xfId="0" applyFont="1" applyBorder="1"/>
    <xf numFmtId="0" fontId="126" fillId="0" borderId="3" xfId="0" applyFont="1" applyBorder="1" applyAlignment="1">
      <alignment horizontal="center"/>
    </xf>
    <xf numFmtId="0" fontId="126" fillId="0" borderId="18" xfId="0" applyFont="1" applyBorder="1"/>
    <xf numFmtId="14" fontId="127" fillId="0" borderId="17" xfId="0" applyNumberFormat="1" applyFont="1" applyBorder="1" applyAlignment="1">
      <alignment horizontal="center"/>
    </xf>
    <xf numFmtId="181" fontId="127" fillId="0" borderId="17" xfId="0" applyNumberFormat="1" applyFont="1" applyBorder="1" applyAlignment="1">
      <alignment horizontal="center"/>
    </xf>
    <xf numFmtId="181" fontId="127" fillId="4" borderId="17" xfId="0" applyNumberFormat="1" applyFont="1" applyFill="1" applyBorder="1" applyAlignment="1">
      <alignment horizontal="center"/>
    </xf>
    <xf numFmtId="0" fontId="127" fillId="0" borderId="18" xfId="0" applyFont="1" applyBorder="1" applyAlignment="1">
      <alignment horizontal="center"/>
    </xf>
    <xf numFmtId="0" fontId="123" fillId="0" borderId="9" xfId="0" applyFont="1" applyBorder="1" applyAlignment="1">
      <alignment horizontal="center"/>
    </xf>
    <xf numFmtId="0" fontId="123" fillId="34" borderId="7" xfId="0" applyFont="1" applyFill="1" applyBorder="1" applyAlignment="1">
      <alignment horizontal="center"/>
    </xf>
    <xf numFmtId="0" fontId="123" fillId="4" borderId="9" xfId="0" applyFont="1" applyFill="1" applyBorder="1" applyAlignment="1">
      <alignment horizontal="center"/>
    </xf>
    <xf numFmtId="0" fontId="123" fillId="0" borderId="70" xfId="0" applyFont="1" applyBorder="1" applyAlignment="1">
      <alignment horizontal="center"/>
    </xf>
    <xf numFmtId="0" fontId="124" fillId="0" borderId="71" xfId="0" applyFont="1" applyBorder="1" applyAlignment="1">
      <alignment horizontal="center"/>
    </xf>
    <xf numFmtId="0" fontId="124" fillId="33" borderId="70" xfId="0" applyFont="1" applyFill="1" applyBorder="1" applyAlignment="1">
      <alignment horizontal="center"/>
    </xf>
    <xf numFmtId="0" fontId="124" fillId="0" borderId="7" xfId="0" applyFont="1" applyBorder="1" applyAlignment="1">
      <alignment horizontal="center"/>
    </xf>
    <xf numFmtId="0" fontId="124" fillId="0" borderId="72" xfId="0" applyFont="1" applyBorder="1" applyAlignment="1">
      <alignment horizontal="center"/>
    </xf>
    <xf numFmtId="0" fontId="17" fillId="35" borderId="11" xfId="0" applyFont="1" applyFill="1" applyBorder="1" applyAlignment="1">
      <alignment horizontal="center"/>
    </xf>
    <xf numFmtId="0" fontId="17" fillId="0" borderId="17" xfId="0" applyFont="1" applyBorder="1" applyAlignment="1">
      <alignment horizontal="center"/>
    </xf>
    <xf numFmtId="0" fontId="17" fillId="4" borderId="18" xfId="0" applyFont="1" applyFill="1" applyBorder="1" applyAlignment="1">
      <alignment horizontal="center"/>
    </xf>
    <xf numFmtId="0" fontId="17" fillId="4" borderId="73" xfId="0" applyFont="1" applyFill="1" applyBorder="1" applyAlignment="1">
      <alignment horizontal="center"/>
    </xf>
    <xf numFmtId="0" fontId="129" fillId="0" borderId="74" xfId="0" applyFont="1" applyBorder="1" applyAlignment="1">
      <alignment horizontal="center"/>
    </xf>
    <xf numFmtId="0" fontId="129" fillId="0" borderId="75" xfId="0" applyFont="1" applyBorder="1" applyAlignment="1">
      <alignment horizontal="center"/>
    </xf>
    <xf numFmtId="0" fontId="129" fillId="4" borderId="75" xfId="0" applyFont="1" applyFill="1" applyBorder="1" applyAlignment="1">
      <alignment horizontal="center"/>
    </xf>
    <xf numFmtId="0" fontId="17" fillId="6" borderId="75" xfId="0" applyFont="1" applyFill="1" applyBorder="1" applyAlignment="1">
      <alignment horizontal="center"/>
    </xf>
    <xf numFmtId="0" fontId="17" fillId="0" borderId="13" xfId="0" applyFont="1" applyBorder="1" applyAlignment="1">
      <alignment horizontal="center"/>
    </xf>
    <xf numFmtId="0" fontId="17" fillId="6" borderId="14" xfId="0" applyFont="1" applyFill="1" applyBorder="1" applyAlignment="1">
      <alignment horizontal="center"/>
    </xf>
    <xf numFmtId="0" fontId="17" fillId="33" borderId="17" xfId="0" applyFont="1" applyFill="1" applyBorder="1" applyAlignment="1">
      <alignment horizontal="center"/>
    </xf>
    <xf numFmtId="0" fontId="17" fillId="0" borderId="3" xfId="0" applyFont="1" applyBorder="1" applyAlignment="1">
      <alignment horizontal="center"/>
    </xf>
    <xf numFmtId="0" fontId="17" fillId="0" borderId="1" xfId="0" applyFont="1" applyBorder="1" applyAlignment="1">
      <alignment horizontal="center"/>
    </xf>
    <xf numFmtId="0" fontId="17" fillId="36" borderId="3" xfId="0" applyFont="1" applyFill="1" applyBorder="1" applyAlignment="1">
      <alignment horizontal="center"/>
    </xf>
    <xf numFmtId="0" fontId="130" fillId="6" borderId="2" xfId="0" applyFont="1" applyFill="1" applyBorder="1" applyAlignment="1">
      <alignment horizontal="center"/>
    </xf>
    <xf numFmtId="0" fontId="131" fillId="0" borderId="3" xfId="0" applyFont="1" applyBorder="1" applyAlignment="1">
      <alignment horizontal="center"/>
    </xf>
    <xf numFmtId="0" fontId="124" fillId="0" borderId="11" xfId="0" applyFont="1" applyBorder="1" applyAlignment="1">
      <alignment horizontal="center"/>
    </xf>
    <xf numFmtId="0" fontId="123" fillId="0" borderId="17" xfId="0" applyFont="1" applyBorder="1" applyAlignment="1">
      <alignment horizontal="center"/>
    </xf>
    <xf numFmtId="0" fontId="123" fillId="0" borderId="18" xfId="0" applyFont="1" applyBorder="1" applyAlignment="1">
      <alignment horizontal="center"/>
    </xf>
    <xf numFmtId="0" fontId="123" fillId="0" borderId="76" xfId="0" applyFont="1" applyBorder="1" applyAlignment="1">
      <alignment horizontal="center"/>
    </xf>
    <xf numFmtId="0" fontId="123" fillId="33" borderId="18" xfId="0" applyFont="1" applyFill="1" applyBorder="1" applyAlignment="1">
      <alignment horizontal="center"/>
    </xf>
    <xf numFmtId="0" fontId="123" fillId="0" borderId="11" xfId="0" applyFont="1" applyBorder="1" applyAlignment="1">
      <alignment horizontal="center"/>
    </xf>
    <xf numFmtId="0" fontId="123" fillId="0" borderId="77" xfId="0" applyFont="1" applyBorder="1" applyAlignment="1">
      <alignment horizontal="center"/>
    </xf>
    <xf numFmtId="0" fontId="123" fillId="33" borderId="11" xfId="0" applyFont="1" applyFill="1" applyBorder="1" applyAlignment="1">
      <alignment horizontal="center"/>
    </xf>
    <xf numFmtId="0" fontId="17" fillId="0" borderId="11" xfId="0" applyFont="1" applyBorder="1" applyAlignment="1">
      <alignment horizontal="center"/>
    </xf>
    <xf numFmtId="0" fontId="130" fillId="6" borderId="78" xfId="0" applyFont="1" applyFill="1" applyBorder="1" applyAlignment="1">
      <alignment horizontal="center"/>
    </xf>
    <xf numFmtId="0" fontId="129" fillId="0" borderId="17" xfId="0" applyFont="1" applyBorder="1" applyAlignment="1">
      <alignment horizontal="center"/>
    </xf>
    <xf numFmtId="0" fontId="129" fillId="4" borderId="17" xfId="0" applyFont="1" applyFill="1" applyBorder="1" applyAlignment="1">
      <alignment horizontal="center"/>
    </xf>
    <xf numFmtId="0" fontId="17" fillId="0" borderId="16" xfId="0" applyFont="1" applyBorder="1" applyAlignment="1">
      <alignment horizontal="center"/>
    </xf>
    <xf numFmtId="0" fontId="17" fillId="0" borderId="18" xfId="0" applyFont="1" applyBorder="1" applyAlignment="1">
      <alignment horizontal="center"/>
    </xf>
    <xf numFmtId="0" fontId="130" fillId="6" borderId="17" xfId="0" applyFont="1" applyFill="1" applyBorder="1" applyAlignment="1">
      <alignment horizontal="center"/>
    </xf>
    <xf numFmtId="0" fontId="131" fillId="0" borderId="17" xfId="0" applyFont="1" applyBorder="1" applyAlignment="1">
      <alignment horizontal="center"/>
    </xf>
    <xf numFmtId="0" fontId="123" fillId="0" borderId="75" xfId="0" applyFont="1" applyBorder="1" applyAlignment="1">
      <alignment horizontal="center"/>
    </xf>
    <xf numFmtId="0" fontId="129" fillId="0" borderId="78" xfId="0" applyFont="1" applyBorder="1" applyAlignment="1">
      <alignment horizontal="center"/>
    </xf>
    <xf numFmtId="0" fontId="130" fillId="0" borderId="17" xfId="0" applyFont="1" applyBorder="1" applyAlignment="1">
      <alignment horizontal="center"/>
    </xf>
    <xf numFmtId="0" fontId="130" fillId="6" borderId="16" xfId="0" applyFont="1" applyFill="1" applyBorder="1" applyAlignment="1">
      <alignment horizontal="center"/>
    </xf>
    <xf numFmtId="0" fontId="130" fillId="11" borderId="16" xfId="0" applyFont="1" applyFill="1" applyBorder="1" applyAlignment="1">
      <alignment horizontal="center"/>
    </xf>
    <xf numFmtId="0" fontId="131" fillId="0" borderId="16" xfId="0" applyFont="1" applyBorder="1" applyAlignment="1">
      <alignment horizontal="center"/>
    </xf>
    <xf numFmtId="0" fontId="129" fillId="33" borderId="78" xfId="0" applyFont="1" applyFill="1" applyBorder="1" applyAlignment="1">
      <alignment horizontal="center"/>
    </xf>
    <xf numFmtId="0" fontId="129" fillId="6" borderId="17" xfId="0" applyFont="1" applyFill="1" applyBorder="1" applyAlignment="1">
      <alignment horizontal="center"/>
    </xf>
    <xf numFmtId="0" fontId="131" fillId="0" borderId="2" xfId="0" applyFont="1" applyBorder="1" applyAlignment="1">
      <alignment horizontal="center"/>
    </xf>
    <xf numFmtId="0" fontId="123" fillId="4" borderId="18" xfId="0" applyFont="1" applyFill="1" applyBorder="1" applyAlignment="1">
      <alignment horizontal="center"/>
    </xf>
    <xf numFmtId="0" fontId="123" fillId="3" borderId="73" xfId="0" applyFont="1" applyFill="1" applyBorder="1" applyAlignment="1">
      <alignment horizontal="center"/>
    </xf>
    <xf numFmtId="0" fontId="129" fillId="6" borderId="78" xfId="0" applyFont="1" applyFill="1" applyBorder="1" applyAlignment="1">
      <alignment horizontal="center"/>
    </xf>
    <xf numFmtId="0" fontId="123" fillId="6" borderId="2" xfId="0" applyFont="1" applyFill="1" applyBorder="1" applyAlignment="1">
      <alignment horizontal="center"/>
    </xf>
    <xf numFmtId="0" fontId="123" fillId="0" borderId="16" xfId="0" applyFont="1" applyBorder="1" applyAlignment="1">
      <alignment horizontal="center"/>
    </xf>
    <xf numFmtId="0" fontId="132" fillId="0" borderId="2" xfId="0" applyFont="1" applyBorder="1" applyAlignment="1">
      <alignment horizontal="center"/>
    </xf>
    <xf numFmtId="0" fontId="123" fillId="3" borderId="79" xfId="0" applyFont="1" applyFill="1" applyBorder="1" applyAlignment="1">
      <alignment horizontal="center"/>
    </xf>
    <xf numFmtId="0" fontId="123" fillId="3" borderId="1" xfId="0" applyFont="1" applyFill="1" applyBorder="1" applyAlignment="1">
      <alignment horizontal="center"/>
    </xf>
    <xf numFmtId="0" fontId="123" fillId="6" borderId="5" xfId="0" applyFont="1" applyFill="1" applyBorder="1" applyAlignment="1">
      <alignment horizontal="center"/>
    </xf>
    <xf numFmtId="0" fontId="5" fillId="0" borderId="18" xfId="0" applyFont="1" applyBorder="1"/>
    <xf numFmtId="0" fontId="5" fillId="25" borderId="4" xfId="0" applyFont="1" applyFill="1" applyBorder="1" applyAlignment="1">
      <alignment horizontal="center"/>
    </xf>
    <xf numFmtId="0" fontId="5" fillId="8" borderId="4" xfId="0" applyFont="1" applyFill="1" applyBorder="1" applyAlignment="1">
      <alignment horizontal="center"/>
    </xf>
    <xf numFmtId="0" fontId="5" fillId="4" borderId="6" xfId="0" applyFont="1" applyFill="1" applyBorder="1" applyAlignment="1">
      <alignment horizontal="center"/>
    </xf>
    <xf numFmtId="0" fontId="5" fillId="20" borderId="5" xfId="0" applyFont="1" applyFill="1" applyBorder="1" applyAlignment="1">
      <alignment horizontal="center"/>
    </xf>
    <xf numFmtId="0" fontId="5" fillId="24" borderId="6"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0" borderId="17" xfId="0" applyFont="1" applyBorder="1" applyAlignment="1">
      <alignment horizontal="center"/>
    </xf>
    <xf numFmtId="0" fontId="5" fillId="0" borderId="16" xfId="0" applyFont="1" applyBorder="1" applyAlignment="1">
      <alignment horizontal="center"/>
    </xf>
    <xf numFmtId="0" fontId="5" fillId="3" borderId="16" xfId="0" applyFont="1" applyFill="1" applyBorder="1" applyAlignment="1">
      <alignment horizontal="center"/>
    </xf>
    <xf numFmtId="0" fontId="5" fillId="3" borderId="17" xfId="0" applyFont="1" applyFill="1" applyBorder="1" applyAlignment="1">
      <alignment horizontal="center"/>
    </xf>
    <xf numFmtId="0" fontId="5" fillId="8" borderId="37" xfId="0" applyFont="1" applyFill="1" applyBorder="1" applyAlignment="1">
      <alignment horizontal="center"/>
    </xf>
    <xf numFmtId="0" fontId="5" fillId="20" borderId="10" xfId="0" applyFont="1" applyFill="1" applyBorder="1" applyAlignment="1">
      <alignment horizontal="center"/>
    </xf>
    <xf numFmtId="0" fontId="5" fillId="25" borderId="38" xfId="0" applyFont="1" applyFill="1" applyBorder="1" applyAlignment="1">
      <alignment horizontal="center"/>
    </xf>
    <xf numFmtId="0" fontId="5" fillId="24" borderId="10" xfId="0" applyFont="1" applyFill="1" applyBorder="1" applyAlignment="1">
      <alignment horizontal="center"/>
    </xf>
    <xf numFmtId="0" fontId="5" fillId="25" borderId="10" xfId="0" applyFont="1" applyFill="1" applyBorder="1" applyAlignment="1">
      <alignment horizontal="center"/>
    </xf>
    <xf numFmtId="0" fontId="5" fillId="3" borderId="37" xfId="0" applyFont="1" applyFill="1" applyBorder="1" applyAlignment="1">
      <alignment horizontal="center"/>
    </xf>
    <xf numFmtId="0" fontId="5" fillId="3" borderId="38" xfId="0" applyFont="1" applyFill="1" applyBorder="1" applyAlignment="1">
      <alignment horizontal="center"/>
    </xf>
    <xf numFmtId="0" fontId="5" fillId="0" borderId="37" xfId="0" applyFont="1" applyBorder="1" applyAlignment="1">
      <alignment horizontal="center"/>
    </xf>
    <xf numFmtId="0" fontId="5" fillId="24" borderId="37" xfId="0" applyFont="1" applyFill="1" applyBorder="1" applyAlignment="1">
      <alignment horizontal="center"/>
    </xf>
    <xf numFmtId="0" fontId="5" fillId="20" borderId="38" xfId="0" applyFont="1" applyFill="1" applyBorder="1" applyAlignment="1">
      <alignment horizontal="center"/>
    </xf>
    <xf numFmtId="0" fontId="5" fillId="0" borderId="38" xfId="0" applyFont="1" applyBorder="1" applyAlignment="1">
      <alignment horizontal="center"/>
    </xf>
    <xf numFmtId="0" fontId="5" fillId="8" borderId="38" xfId="0" applyFont="1" applyFill="1" applyBorder="1" applyAlignment="1">
      <alignment horizontal="center"/>
    </xf>
    <xf numFmtId="0" fontId="5" fillId="8" borderId="10" xfId="0" applyFont="1" applyFill="1" applyBorder="1" applyAlignment="1">
      <alignment horizontal="center"/>
    </xf>
    <xf numFmtId="0" fontId="5" fillId="0" borderId="6" xfId="0" applyFont="1" applyBorder="1" applyAlignment="1">
      <alignment horizontal="center"/>
    </xf>
    <xf numFmtId="0" fontId="5" fillId="23" borderId="38" xfId="0" applyFont="1" applyFill="1" applyBorder="1" applyAlignment="1">
      <alignment horizontal="center"/>
    </xf>
    <xf numFmtId="0" fontId="5" fillId="3" borderId="0" xfId="0" applyFont="1" applyFill="1" applyAlignment="1">
      <alignment horizontal="center"/>
    </xf>
    <xf numFmtId="0" fontId="5" fillId="0" borderId="18" xfId="0" applyFont="1" applyBorder="1" applyAlignment="1">
      <alignment horizontal="center"/>
    </xf>
    <xf numFmtId="0" fontId="5" fillId="3" borderId="18" xfId="0" applyFont="1" applyFill="1" applyBorder="1" applyAlignment="1">
      <alignment horizontal="center"/>
    </xf>
    <xf numFmtId="0" fontId="5" fillId="2" borderId="10" xfId="0" applyFont="1" applyFill="1" applyBorder="1" applyAlignment="1">
      <alignment horizontal="center"/>
    </xf>
    <xf numFmtId="0" fontId="5" fillId="4" borderId="0" xfId="0" applyFont="1" applyFill="1"/>
    <xf numFmtId="0" fontId="5" fillId="24" borderId="38" xfId="0" applyFont="1" applyFill="1" applyBorder="1" applyAlignment="1">
      <alignment horizontal="center"/>
    </xf>
    <xf numFmtId="0" fontId="5" fillId="23" borderId="10" xfId="0" applyFont="1" applyFill="1" applyBorder="1" applyAlignment="1">
      <alignment horizontal="center"/>
    </xf>
    <xf numFmtId="0" fontId="5" fillId="0" borderId="0" xfId="0" applyFont="1" applyAlignment="1">
      <alignment horizontal="right"/>
    </xf>
    <xf numFmtId="0" fontId="133" fillId="3" borderId="0" xfId="0" applyFont="1" applyFill="1" applyAlignment="1">
      <alignment horizontal="right"/>
    </xf>
    <xf numFmtId="0" fontId="133" fillId="3" borderId="0" xfId="0" applyFont="1" applyFill="1" applyAlignment="1">
      <alignment horizontal="left"/>
    </xf>
    <xf numFmtId="0" fontId="134" fillId="0" borderId="0" xfId="0" applyFont="1" applyAlignment="1">
      <alignment vertical="center"/>
    </xf>
    <xf numFmtId="0" fontId="134" fillId="0" borderId="0" xfId="0" applyFont="1" applyAlignment="1">
      <alignment horizontal="left" vertical="center"/>
    </xf>
    <xf numFmtId="0" fontId="136" fillId="0" borderId="0" xfId="0" applyFont="1" applyAlignment="1">
      <alignment vertical="center"/>
    </xf>
    <xf numFmtId="0" fontId="136" fillId="0" borderId="0" xfId="0" applyFont="1" applyAlignment="1">
      <alignment horizontal="left" vertical="center"/>
    </xf>
    <xf numFmtId="0" fontId="134" fillId="0" borderId="2" xfId="0" applyFont="1" applyBorder="1" applyAlignment="1">
      <alignment horizontal="center" vertical="center"/>
    </xf>
    <xf numFmtId="0" fontId="134" fillId="0" borderId="13" xfId="0" applyFont="1" applyBorder="1" applyAlignment="1">
      <alignment horizontal="center" vertical="center"/>
    </xf>
    <xf numFmtId="0" fontId="134" fillId="0" borderId="1" xfId="0" applyFont="1" applyBorder="1" applyAlignment="1">
      <alignment horizontal="center" vertical="center"/>
    </xf>
    <xf numFmtId="0" fontId="138" fillId="0" borderId="13" xfId="0" applyFont="1" applyBorder="1" applyAlignment="1">
      <alignment horizontal="left" vertical="center"/>
    </xf>
    <xf numFmtId="0" fontId="134" fillId="0" borderId="3" xfId="0" applyFont="1" applyBorder="1" applyAlignment="1">
      <alignment horizontal="center" vertical="center"/>
    </xf>
    <xf numFmtId="0" fontId="139" fillId="0" borderId="0" xfId="0" applyFont="1"/>
    <xf numFmtId="0" fontId="1" fillId="2" borderId="2" xfId="0" applyFont="1" applyFill="1" applyBorder="1" applyAlignment="1">
      <alignment horizontal="left" vertical="center" wrapText="1"/>
    </xf>
    <xf numFmtId="0" fontId="4" fillId="0" borderId="3" xfId="0" applyFont="1" applyBorder="1"/>
    <xf numFmtId="0" fontId="15" fillId="0" borderId="2" xfId="0" applyFont="1" applyBorder="1"/>
    <xf numFmtId="0" fontId="14" fillId="0" borderId="2" xfId="0" applyFont="1" applyBorder="1"/>
    <xf numFmtId="0" fontId="13" fillId="0" borderId="0" xfId="0" applyFont="1" applyAlignment="1">
      <alignment vertical="center"/>
    </xf>
    <xf numFmtId="0" fontId="0" fillId="0" borderId="0" xfId="0"/>
    <xf numFmtId="0" fontId="14" fillId="3" borderId="2" xfId="0" applyFont="1" applyFill="1" applyBorder="1"/>
    <xf numFmtId="0" fontId="14" fillId="0" borderId="0" xfId="0" applyFont="1" applyAlignment="1">
      <alignment vertical="center"/>
    </xf>
    <xf numFmtId="0" fontId="14" fillId="0" borderId="0" xfId="0" applyFont="1"/>
    <xf numFmtId="0" fontId="14" fillId="0" borderId="5" xfId="0" applyFont="1" applyBorder="1"/>
    <xf numFmtId="0" fontId="4" fillId="0" borderId="6" xfId="0" applyFont="1" applyBorder="1"/>
    <xf numFmtId="0" fontId="9" fillId="0" borderId="33" xfId="0" applyFont="1" applyBorder="1" applyAlignment="1">
      <alignment horizontal="center" vertical="center" textRotation="255"/>
    </xf>
    <xf numFmtId="0" fontId="4" fillId="0" borderId="34" xfId="0" applyFont="1" applyBorder="1"/>
    <xf numFmtId="0" fontId="54" fillId="0" borderId="33" xfId="0" applyFont="1" applyBorder="1" applyAlignment="1">
      <alignment horizontal="center" vertical="center"/>
    </xf>
    <xf numFmtId="0" fontId="4" fillId="0" borderId="35" xfId="0" applyFont="1" applyBorder="1"/>
    <xf numFmtId="0" fontId="32" fillId="15" borderId="20" xfId="0" applyFont="1" applyFill="1" applyBorder="1" applyAlignment="1">
      <alignment horizontal="center"/>
    </xf>
    <xf numFmtId="0" fontId="4" fillId="0" borderId="22" xfId="0" applyFont="1" applyBorder="1"/>
    <xf numFmtId="0" fontId="57" fillId="0" borderId="5" xfId="0" applyFont="1" applyBorder="1" applyAlignment="1">
      <alignment horizontal="center" vertical="center"/>
    </xf>
    <xf numFmtId="0" fontId="4" fillId="0" borderId="19" xfId="0" applyFont="1" applyBorder="1"/>
    <xf numFmtId="0" fontId="4" fillId="0" borderId="37" xfId="0" applyFont="1" applyBorder="1"/>
    <xf numFmtId="0" fontId="4" fillId="0" borderId="38" xfId="0" applyFont="1" applyBorder="1"/>
    <xf numFmtId="0" fontId="4" fillId="0" borderId="16" xfId="0" applyFont="1" applyBorder="1"/>
    <xf numFmtId="0" fontId="4" fillId="0" borderId="18" xfId="0" applyFont="1" applyBorder="1"/>
    <xf numFmtId="0" fontId="4" fillId="0" borderId="17" xfId="0" applyFont="1" applyBorder="1"/>
    <xf numFmtId="182" fontId="58" fillId="0" borderId="5" xfId="0" applyNumberFormat="1" applyFont="1" applyBorder="1" applyAlignment="1">
      <alignment horizontal="center" vertical="center"/>
    </xf>
    <xf numFmtId="182" fontId="57" fillId="0" borderId="5" xfId="0" applyNumberFormat="1" applyFont="1" applyBorder="1" applyAlignment="1">
      <alignment horizontal="center" vertical="center"/>
    </xf>
    <xf numFmtId="0" fontId="59" fillId="15" borderId="36" xfId="0" applyFont="1" applyFill="1" applyBorder="1" applyAlignment="1">
      <alignment horizontal="center"/>
    </xf>
    <xf numFmtId="0" fontId="54" fillId="0" borderId="25" xfId="0" applyFont="1" applyBorder="1" applyAlignment="1">
      <alignment horizontal="center" vertical="center"/>
    </xf>
    <xf numFmtId="0" fontId="4" fillId="0" borderId="36" xfId="0" applyFont="1" applyBorder="1"/>
    <xf numFmtId="0" fontId="10" fillId="0" borderId="4" xfId="0" applyFont="1" applyBorder="1" applyAlignment="1">
      <alignment horizontal="center" vertical="center"/>
    </xf>
    <xf numFmtId="0" fontId="4" fillId="0" borderId="7" xfId="0" applyFont="1" applyBorder="1"/>
    <xf numFmtId="3" fontId="10" fillId="0" borderId="5" xfId="0" applyNumberFormat="1" applyFont="1" applyBorder="1" applyAlignment="1">
      <alignment horizontal="center"/>
    </xf>
    <xf numFmtId="0" fontId="4" fillId="0" borderId="8" xfId="0" applyFont="1" applyBorder="1"/>
    <xf numFmtId="0" fontId="4" fillId="0" borderId="9" xfId="0" applyFont="1" applyBorder="1"/>
    <xf numFmtId="3" fontId="14" fillId="3" borderId="2" xfId="0" applyNumberFormat="1" applyFont="1" applyFill="1" applyBorder="1" applyAlignment="1">
      <alignment horizontal="center"/>
    </xf>
    <xf numFmtId="0" fontId="20" fillId="0" borderId="2" xfId="0" applyFont="1" applyBorder="1" applyAlignment="1">
      <alignment horizontal="center" vertical="center"/>
    </xf>
    <xf numFmtId="3" fontId="15" fillId="4" borderId="2" xfId="0" applyNumberFormat="1" applyFont="1" applyFill="1" applyBorder="1" applyAlignment="1">
      <alignment horizontal="center"/>
    </xf>
    <xf numFmtId="3" fontId="2" fillId="4" borderId="0" xfId="0" applyNumberFormat="1" applyFont="1" applyFill="1" applyAlignment="1">
      <alignment horizontal="center"/>
    </xf>
    <xf numFmtId="3" fontId="14" fillId="4" borderId="2" xfId="0" applyNumberFormat="1" applyFont="1" applyFill="1" applyBorder="1" applyAlignment="1">
      <alignment horizontal="center"/>
    </xf>
    <xf numFmtId="3" fontId="13" fillId="4" borderId="2" xfId="0" applyNumberFormat="1" applyFont="1" applyFill="1" applyBorder="1" applyAlignment="1">
      <alignment horizontal="center"/>
    </xf>
    <xf numFmtId="0" fontId="24" fillId="3" borderId="23" xfId="0" applyFont="1" applyFill="1" applyBorder="1" applyAlignment="1">
      <alignment horizontal="center"/>
    </xf>
    <xf numFmtId="0" fontId="4" fillId="0" borderId="24" xfId="0" applyFont="1" applyBorder="1"/>
    <xf numFmtId="0" fontId="23" fillId="14" borderId="2" xfId="0" applyFont="1" applyFill="1" applyBorder="1"/>
    <xf numFmtId="0" fontId="4" fillId="0" borderId="13" xfId="0" applyFont="1" applyBorder="1"/>
    <xf numFmtId="0" fontId="25" fillId="14" borderId="13" xfId="0" applyFont="1" applyFill="1" applyBorder="1"/>
    <xf numFmtId="0" fontId="25" fillId="14" borderId="2" xfId="0" applyFont="1" applyFill="1" applyBorder="1"/>
    <xf numFmtId="0" fontId="23" fillId="13" borderId="20" xfId="0" applyFont="1" applyFill="1" applyBorder="1" applyAlignment="1">
      <alignment horizontal="center"/>
    </xf>
    <xf numFmtId="0" fontId="4" fillId="0" borderId="21" xfId="0" applyFont="1" applyBorder="1"/>
    <xf numFmtId="0" fontId="23" fillId="13" borderId="25" xfId="0" applyFont="1" applyFill="1" applyBorder="1" applyAlignment="1">
      <alignment horizontal="center"/>
    </xf>
    <xf numFmtId="0" fontId="24" fillId="0" borderId="5" xfId="0" applyFont="1" applyBorder="1" applyAlignment="1">
      <alignment horizontal="center"/>
    </xf>
    <xf numFmtId="0" fontId="4" fillId="0" borderId="26" xfId="0" applyFont="1" applyBorder="1"/>
    <xf numFmtId="0" fontId="67" fillId="0" borderId="37" xfId="0" applyFont="1" applyBorder="1" applyAlignment="1">
      <alignment horizontal="center" vertical="center"/>
    </xf>
    <xf numFmtId="0" fontId="67" fillId="0" borderId="0" xfId="0" applyFont="1" applyAlignment="1">
      <alignment horizontal="center" vertical="center"/>
    </xf>
    <xf numFmtId="0" fontId="70" fillId="0" borderId="16" xfId="0" applyFont="1" applyBorder="1" applyAlignment="1">
      <alignment horizontal="center" vertical="center"/>
    </xf>
    <xf numFmtId="0" fontId="68" fillId="0" borderId="37" xfId="0" applyFont="1" applyBorder="1" applyAlignment="1">
      <alignment horizontal="center" vertical="center"/>
    </xf>
    <xf numFmtId="0" fontId="68" fillId="0" borderId="0" xfId="0" applyFont="1" applyAlignment="1">
      <alignment horizontal="center" vertical="center"/>
    </xf>
    <xf numFmtId="0" fontId="70" fillId="0" borderId="18" xfId="0" applyFont="1" applyBorder="1" applyAlignment="1">
      <alignment horizontal="center" vertical="center"/>
    </xf>
    <xf numFmtId="0" fontId="72" fillId="0" borderId="0" xfId="0" applyFont="1" applyAlignment="1">
      <alignment horizontal="center" vertical="center"/>
    </xf>
    <xf numFmtId="183" fontId="62" fillId="0" borderId="0" xfId="0" applyNumberFormat="1" applyFont="1" applyAlignment="1">
      <alignment horizontal="center" vertical="center"/>
    </xf>
    <xf numFmtId="0" fontId="62" fillId="0" borderId="0" xfId="0" applyFont="1" applyAlignment="1">
      <alignment horizontal="center" vertical="center"/>
    </xf>
    <xf numFmtId="14" fontId="72" fillId="0" borderId="0" xfId="0" applyNumberFormat="1" applyFont="1" applyAlignment="1">
      <alignment horizontal="center" vertical="center"/>
    </xf>
    <xf numFmtId="181" fontId="64" fillId="0" borderId="2" xfId="0" applyNumberFormat="1" applyFont="1" applyBorder="1" applyAlignment="1">
      <alignment horizontal="center" vertical="center"/>
    </xf>
    <xf numFmtId="0" fontId="64" fillId="0" borderId="2" xfId="0" applyFont="1" applyBorder="1" applyAlignment="1">
      <alignment horizontal="center" vertical="center"/>
    </xf>
    <xf numFmtId="0" fontId="57" fillId="0" borderId="0" xfId="0" applyFont="1" applyAlignment="1">
      <alignment horizontal="center" vertical="center"/>
    </xf>
    <xf numFmtId="183" fontId="62" fillId="0" borderId="0" xfId="0" applyNumberFormat="1" applyFont="1" applyAlignment="1">
      <alignment horizontal="center" vertical="top"/>
    </xf>
    <xf numFmtId="181" fontId="62" fillId="0" borderId="0" xfId="0" applyNumberFormat="1" applyFont="1" applyAlignment="1">
      <alignment horizontal="center" vertical="top"/>
    </xf>
    <xf numFmtId="0" fontId="62" fillId="0" borderId="0" xfId="0" applyFont="1" applyAlignment="1">
      <alignment horizontal="center" vertical="top"/>
    </xf>
    <xf numFmtId="14" fontId="61" fillId="0" borderId="0" xfId="0" applyNumberFormat="1" applyFont="1" applyAlignment="1">
      <alignment horizontal="center" vertical="center"/>
    </xf>
    <xf numFmtId="183" fontId="64" fillId="0" borderId="2" xfId="0" applyNumberFormat="1" applyFont="1" applyBorder="1" applyAlignment="1">
      <alignment horizontal="center" vertical="center"/>
    </xf>
    <xf numFmtId="3" fontId="70" fillId="0" borderId="16" xfId="0" applyNumberFormat="1" applyFont="1" applyBorder="1" applyAlignment="1">
      <alignment horizontal="center" vertical="center"/>
    </xf>
    <xf numFmtId="0" fontId="8" fillId="0" borderId="38" xfId="0" applyFont="1" applyBorder="1" applyAlignment="1">
      <alignment horizontal="center" vertical="center"/>
    </xf>
    <xf numFmtId="0" fontId="73" fillId="0" borderId="0" xfId="0" applyFont="1" applyAlignment="1">
      <alignment horizontal="center" vertical="center"/>
    </xf>
    <xf numFmtId="184" fontId="62" fillId="0" borderId="0" xfId="0" applyNumberFormat="1" applyFont="1" applyAlignment="1">
      <alignment horizontal="center" vertical="center"/>
    </xf>
    <xf numFmtId="0" fontId="72" fillId="0" borderId="2" xfId="0" applyFont="1" applyBorder="1" applyAlignment="1">
      <alignment horizontal="center" vertical="center"/>
    </xf>
    <xf numFmtId="0" fontId="72" fillId="0" borderId="5" xfId="0" applyFont="1" applyBorder="1" applyAlignment="1">
      <alignment horizontal="center" vertical="center"/>
    </xf>
    <xf numFmtId="3" fontId="72" fillId="0" borderId="2" xfId="0" applyNumberFormat="1" applyFont="1" applyBorder="1" applyAlignment="1">
      <alignment horizontal="center" vertical="center"/>
    </xf>
    <xf numFmtId="0" fontId="72" fillId="0" borderId="37" xfId="0" applyFont="1" applyBorder="1" applyAlignment="1">
      <alignment horizontal="center" vertical="center"/>
    </xf>
    <xf numFmtId="0" fontId="76" fillId="0" borderId="4" xfId="0" applyFont="1" applyBorder="1" applyAlignment="1">
      <alignment horizontal="center" vertical="center"/>
    </xf>
    <xf numFmtId="0" fontId="4" fillId="0" borderId="10" xfId="0" applyFont="1" applyBorder="1"/>
    <xf numFmtId="0" fontId="4" fillId="0" borderId="11" xfId="0" applyFont="1" applyBorder="1"/>
    <xf numFmtId="0" fontId="102" fillId="0" borderId="10" xfId="0" applyFont="1" applyBorder="1" applyAlignment="1">
      <alignment horizontal="center" vertical="center"/>
    </xf>
    <xf numFmtId="0" fontId="76" fillId="0" borderId="5" xfId="0" applyFont="1" applyBorder="1" applyAlignment="1">
      <alignment horizontal="center" vertical="center"/>
    </xf>
    <xf numFmtId="0" fontId="71" fillId="3" borderId="5" xfId="0" applyFont="1" applyFill="1" applyBorder="1" applyAlignment="1">
      <alignment horizontal="center" vertical="center"/>
    </xf>
    <xf numFmtId="0" fontId="71" fillId="3" borderId="2" xfId="0" applyFont="1" applyFill="1" applyBorder="1" applyAlignment="1">
      <alignment horizontal="center" vertical="center"/>
    </xf>
    <xf numFmtId="181" fontId="72" fillId="0" borderId="2" xfId="0" applyNumberFormat="1" applyFont="1" applyBorder="1" applyAlignment="1">
      <alignment horizontal="center" vertical="center"/>
    </xf>
    <xf numFmtId="0" fontId="71" fillId="0" borderId="5" xfId="0" applyFont="1" applyBorder="1" applyAlignment="1">
      <alignment horizontal="center" vertical="center"/>
    </xf>
    <xf numFmtId="0" fontId="71" fillId="0" borderId="2" xfId="0" applyFont="1" applyBorder="1" applyAlignment="1">
      <alignment horizontal="center" vertical="center"/>
    </xf>
    <xf numFmtId="3" fontId="71" fillId="0" borderId="2" xfId="0" applyNumberFormat="1" applyFont="1" applyBorder="1" applyAlignment="1">
      <alignment horizontal="center" vertical="center"/>
    </xf>
    <xf numFmtId="0" fontId="71" fillId="3" borderId="2" xfId="0" applyFont="1" applyFill="1" applyBorder="1" applyAlignment="1">
      <alignment horizontal="center"/>
    </xf>
    <xf numFmtId="181" fontId="72" fillId="0" borderId="13" xfId="0" applyNumberFormat="1" applyFont="1" applyBorder="1" applyAlignment="1">
      <alignment horizontal="center" vertical="center"/>
    </xf>
    <xf numFmtId="0" fontId="76" fillId="0" borderId="0" xfId="0" applyFont="1" applyAlignment="1">
      <alignment vertical="center"/>
    </xf>
    <xf numFmtId="0" fontId="104" fillId="8" borderId="4" xfId="0" applyFont="1" applyFill="1" applyBorder="1" applyAlignment="1">
      <alignment horizontal="center"/>
    </xf>
    <xf numFmtId="0" fontId="105" fillId="8" borderId="4" xfId="0" applyFont="1" applyFill="1" applyBorder="1" applyAlignment="1">
      <alignment horizontal="center" wrapText="1"/>
    </xf>
    <xf numFmtId="1" fontId="21" fillId="8" borderId="4" xfId="0" applyNumberFormat="1" applyFont="1" applyFill="1" applyBorder="1"/>
    <xf numFmtId="0" fontId="106" fillId="0" borderId="10" xfId="0" applyFont="1" applyBorder="1" applyAlignment="1">
      <alignment horizontal="center" vertical="center"/>
    </xf>
    <xf numFmtId="0" fontId="4" fillId="0" borderId="45" xfId="0" applyFont="1" applyBorder="1"/>
    <xf numFmtId="0" fontId="106" fillId="0" borderId="10" xfId="0" applyFont="1" applyBorder="1" applyAlignment="1">
      <alignment horizontal="center"/>
    </xf>
    <xf numFmtId="0" fontId="106" fillId="4" borderId="10" xfId="0" applyFont="1" applyFill="1" applyBorder="1" applyAlignment="1">
      <alignment horizontal="center" vertical="center"/>
    </xf>
    <xf numFmtId="0" fontId="72" fillId="0" borderId="10" xfId="0" applyFont="1" applyBorder="1" applyAlignment="1">
      <alignment horizontal="center" vertical="center"/>
    </xf>
    <xf numFmtId="0" fontId="10" fillId="0" borderId="4" xfId="0" applyFont="1" applyBorder="1" applyAlignment="1">
      <alignment horizontal="center"/>
    </xf>
    <xf numFmtId="0" fontId="10" fillId="0" borderId="10" xfId="0" applyFont="1" applyBorder="1" applyAlignment="1">
      <alignment horizontal="center" vertical="center"/>
    </xf>
    <xf numFmtId="0" fontId="10" fillId="3" borderId="10" xfId="0" applyFont="1" applyFill="1" applyBorder="1" applyAlignment="1">
      <alignment horizontal="center" vertical="center"/>
    </xf>
    <xf numFmtId="0" fontId="106" fillId="0" borderId="0" xfId="0" applyFont="1"/>
    <xf numFmtId="0" fontId="5" fillId="0" borderId="10" xfId="0" applyFont="1" applyBorder="1" applyAlignment="1">
      <alignment horizontal="center" vertical="center"/>
    </xf>
    <xf numFmtId="0" fontId="111" fillId="0" borderId="4" xfId="0" applyFont="1" applyBorder="1" applyAlignment="1">
      <alignment horizontal="center" vertical="center"/>
    </xf>
    <xf numFmtId="0" fontId="5" fillId="4" borderId="10" xfId="0" applyFont="1" applyFill="1" applyBorder="1" applyAlignment="1">
      <alignment horizontal="center" vertical="center"/>
    </xf>
    <xf numFmtId="0" fontId="111" fillId="3" borderId="10" xfId="0" applyFont="1" applyFill="1" applyBorder="1" applyAlignment="1">
      <alignment horizontal="center" vertical="center"/>
    </xf>
    <xf numFmtId="0" fontId="111" fillId="0" borderId="10" xfId="0" applyFont="1" applyBorder="1" applyAlignment="1">
      <alignment horizontal="center" vertical="center"/>
    </xf>
    <xf numFmtId="0" fontId="5" fillId="0" borderId="10" xfId="0" applyFont="1" applyBorder="1" applyAlignment="1">
      <alignment horizontal="center"/>
    </xf>
    <xf numFmtId="0" fontId="111" fillId="0" borderId="4" xfId="0" applyFont="1" applyBorder="1" applyAlignment="1">
      <alignment horizontal="center"/>
    </xf>
    <xf numFmtId="0" fontId="61" fillId="21" borderId="2" xfId="0" applyFont="1" applyFill="1" applyBorder="1" applyAlignment="1">
      <alignment horizontal="center"/>
    </xf>
    <xf numFmtId="0" fontId="61" fillId="20" borderId="2" xfId="0" applyFont="1" applyFill="1" applyBorder="1" applyAlignment="1">
      <alignment horizontal="center"/>
    </xf>
    <xf numFmtId="0" fontId="113" fillId="0" borderId="5" xfId="0" applyFont="1" applyBorder="1" applyAlignment="1">
      <alignment horizontal="center" vertical="center"/>
    </xf>
    <xf numFmtId="181" fontId="61" fillId="20" borderId="2" xfId="0" applyNumberFormat="1" applyFont="1" applyFill="1" applyBorder="1" applyAlignment="1">
      <alignment horizontal="center"/>
    </xf>
    <xf numFmtId="0" fontId="61" fillId="8" borderId="2" xfId="0" applyFont="1" applyFill="1" applyBorder="1" applyAlignment="1">
      <alignment horizontal="center"/>
    </xf>
    <xf numFmtId="0" fontId="60" fillId="0" borderId="4" xfId="0" applyFont="1" applyBorder="1" applyAlignment="1">
      <alignment horizontal="center" vertical="center"/>
    </xf>
    <xf numFmtId="0" fontId="60" fillId="0" borderId="10" xfId="0" applyFont="1" applyBorder="1" applyAlignment="1">
      <alignment horizontal="center" vertical="center"/>
    </xf>
    <xf numFmtId="0" fontId="8" fillId="0" borderId="4" xfId="0" applyFont="1" applyBorder="1" applyAlignment="1">
      <alignment horizontal="center" vertical="center"/>
    </xf>
    <xf numFmtId="0" fontId="106" fillId="8" borderId="4" xfId="0" applyFont="1" applyFill="1" applyBorder="1" applyAlignment="1">
      <alignment horizontal="right" vertical="top"/>
    </xf>
    <xf numFmtId="0" fontId="106" fillId="23" borderId="4" xfId="0" applyFont="1" applyFill="1" applyBorder="1" applyAlignment="1">
      <alignment horizontal="right" vertical="top" wrapText="1"/>
    </xf>
    <xf numFmtId="0" fontId="106" fillId="20" borderId="4" xfId="0" applyFont="1" applyFill="1" applyBorder="1" applyAlignment="1">
      <alignment horizontal="right" vertical="top"/>
    </xf>
    <xf numFmtId="0" fontId="106" fillId="24" borderId="4" xfId="0" applyFont="1" applyFill="1" applyBorder="1" applyAlignment="1">
      <alignment horizontal="right" vertical="top" wrapText="1"/>
    </xf>
    <xf numFmtId="0" fontId="106" fillId="25" borderId="4" xfId="0" applyFont="1" applyFill="1" applyBorder="1" applyAlignment="1">
      <alignment horizontal="right" vertical="top"/>
    </xf>
    <xf numFmtId="0" fontId="106" fillId="0" borderId="4" xfId="0" applyFont="1" applyBorder="1" applyAlignment="1">
      <alignment horizontal="right" vertical="top"/>
    </xf>
    <xf numFmtId="0" fontId="8" fillId="0" borderId="5" xfId="0" applyFont="1" applyBorder="1" applyAlignment="1">
      <alignment horizontal="center" vertical="center"/>
    </xf>
    <xf numFmtId="0" fontId="113" fillId="0" borderId="10" xfId="0" applyFont="1" applyBorder="1" applyAlignment="1">
      <alignment horizontal="center" vertical="center"/>
    </xf>
    <xf numFmtId="0" fontId="116" fillId="0" borderId="4" xfId="0" applyFont="1" applyBorder="1" applyAlignment="1">
      <alignment horizontal="center" vertical="center"/>
    </xf>
    <xf numFmtId="0" fontId="113" fillId="4" borderId="10" xfId="0" applyFont="1" applyFill="1" applyBorder="1" applyAlignment="1">
      <alignment horizontal="center" vertical="center"/>
    </xf>
    <xf numFmtId="0" fontId="116" fillId="3" borderId="10" xfId="0" applyFont="1" applyFill="1" applyBorder="1" applyAlignment="1">
      <alignment horizontal="center" vertical="center"/>
    </xf>
    <xf numFmtId="0" fontId="116" fillId="0" borderId="10" xfId="0" applyFont="1" applyBorder="1" applyAlignment="1">
      <alignment horizontal="center" vertical="center"/>
    </xf>
    <xf numFmtId="0" fontId="113" fillId="0" borderId="10" xfId="0" applyFont="1" applyBorder="1" applyAlignment="1">
      <alignment horizontal="center"/>
    </xf>
    <xf numFmtId="0" fontId="118" fillId="26" borderId="5" xfId="0" applyFont="1" applyFill="1" applyBorder="1" applyAlignment="1">
      <alignment horizontal="center"/>
    </xf>
    <xf numFmtId="14" fontId="120" fillId="27" borderId="16" xfId="0" applyNumberFormat="1" applyFont="1" applyFill="1" applyBorder="1" applyAlignment="1">
      <alignment horizontal="center"/>
    </xf>
    <xf numFmtId="0" fontId="125" fillId="4" borderId="13" xfId="0" applyFont="1" applyFill="1" applyBorder="1" applyAlignment="1">
      <alignment horizontal="center"/>
    </xf>
    <xf numFmtId="0" fontId="121" fillId="0" borderId="13" xfId="0" applyFont="1" applyBorder="1" applyAlignment="1">
      <alignment horizontal="center"/>
    </xf>
    <xf numFmtId="0" fontId="126" fillId="0" borderId="13" xfId="0" applyFont="1" applyBorder="1" applyAlignment="1">
      <alignment horizontal="center"/>
    </xf>
    <xf numFmtId="0" fontId="125" fillId="29" borderId="63" xfId="0" applyFont="1" applyFill="1" applyBorder="1" applyAlignment="1">
      <alignment horizontal="center"/>
    </xf>
    <xf numFmtId="0" fontId="4" fillId="0" borderId="64" xfId="0" applyFont="1" applyBorder="1"/>
    <xf numFmtId="0" fontId="4" fillId="0" borderId="65" xfId="0" applyFont="1" applyBorder="1"/>
    <xf numFmtId="0" fontId="4" fillId="0" borderId="67" xfId="0" applyFont="1" applyBorder="1"/>
    <xf numFmtId="0" fontId="4" fillId="0" borderId="68" xfId="0" applyFont="1" applyBorder="1"/>
    <xf numFmtId="0" fontId="126" fillId="30" borderId="13" xfId="0" applyFont="1" applyFill="1" applyBorder="1" applyAlignment="1">
      <alignment horizontal="center"/>
    </xf>
    <xf numFmtId="0" fontId="123" fillId="0" borderId="4" xfId="0" applyFont="1" applyBorder="1" applyAlignment="1">
      <alignment horizontal="center"/>
    </xf>
    <xf numFmtId="0" fontId="123" fillId="33" borderId="4" xfId="0" applyFont="1" applyFill="1" applyBorder="1" applyAlignment="1">
      <alignment horizontal="center"/>
    </xf>
    <xf numFmtId="0" fontId="128" fillId="31" borderId="4" xfId="0" applyFont="1" applyFill="1" applyBorder="1" applyAlignment="1">
      <alignment horizontal="center"/>
    </xf>
    <xf numFmtId="0" fontId="124" fillId="32" borderId="6" xfId="0" applyFont="1" applyFill="1" applyBorder="1" applyAlignment="1">
      <alignment horizontal="center"/>
    </xf>
    <xf numFmtId="0" fontId="124" fillId="0" borderId="5" xfId="0" applyFont="1" applyBorder="1" applyAlignment="1">
      <alignment horizontal="center"/>
    </xf>
    <xf numFmtId="0" fontId="123" fillId="0" borderId="6" xfId="0" applyFont="1" applyBorder="1" applyAlignment="1">
      <alignment horizontal="center"/>
    </xf>
    <xf numFmtId="0" fontId="120" fillId="28" borderId="2" xfId="0" applyFont="1" applyFill="1" applyBorder="1" applyAlignment="1">
      <alignment horizontal="center"/>
    </xf>
    <xf numFmtId="0" fontId="124" fillId="0" borderId="4" xfId="0" applyFont="1" applyBorder="1" applyAlignment="1">
      <alignment horizontal="center"/>
    </xf>
    <xf numFmtId="0" fontId="124" fillId="4" borderId="5" xfId="0" applyFont="1" applyFill="1" applyBorder="1" applyAlignment="1">
      <alignment horizontal="center"/>
    </xf>
    <xf numFmtId="0" fontId="124" fillId="4" borderId="66" xfId="0" applyFont="1" applyFill="1" applyBorder="1" applyAlignment="1">
      <alignment horizontal="center"/>
    </xf>
    <xf numFmtId="0" fontId="4" fillId="0" borderId="69" xfId="0" applyFont="1" applyBorder="1"/>
    <xf numFmtId="0" fontId="5" fillId="4" borderId="0" xfId="0" applyFont="1" applyFill="1" applyAlignment="1">
      <alignment horizontal="center" vertical="center"/>
    </xf>
    <xf numFmtId="0" fontId="5" fillId="0" borderId="0" xfId="0" applyFont="1" applyAlignment="1">
      <alignment horizontal="center" vertical="center"/>
    </xf>
    <xf numFmtId="0" fontId="138" fillId="0" borderId="5" xfId="0" applyFont="1" applyBorder="1" applyAlignment="1">
      <alignment horizontal="left" vertical="center"/>
    </xf>
    <xf numFmtId="0" fontId="135" fillId="37" borderId="80" xfId="0" applyFont="1" applyFill="1" applyBorder="1" applyAlignment="1">
      <alignment horizontal="center" vertical="center"/>
    </xf>
    <xf numFmtId="0" fontId="4" fillId="0" borderId="81" xfId="0" applyFont="1" applyBorder="1"/>
    <xf numFmtId="0" fontId="4" fillId="0" borderId="82" xfId="0" applyFont="1" applyBorder="1"/>
    <xf numFmtId="0" fontId="21" fillId="0" borderId="5" xfId="0" applyFont="1" applyBorder="1"/>
    <xf numFmtId="0" fontId="134" fillId="0" borderId="13" xfId="0" applyFont="1" applyBorder="1" applyAlignment="1">
      <alignment horizontal="center" vertical="center"/>
    </xf>
    <xf numFmtId="0" fontId="137" fillId="0" borderId="5" xfId="0" applyFont="1" applyBorder="1" applyAlignment="1">
      <alignment horizontal="left" vertical="center"/>
    </xf>
    <xf numFmtId="0" fontId="138" fillId="0" borderId="5" xfId="0" applyFont="1" applyBorder="1" applyAlignment="1">
      <alignment horizontal="left" vertical="center" wrapText="1"/>
    </xf>
  </cellXfs>
  <cellStyles count="1">
    <cellStyle name="標準" xfId="0" builtinId="0"/>
  </cellStyles>
  <dxfs count="1601">
    <dxf>
      <font>
        <color rgb="FFFFFFFF"/>
      </font>
      <fill>
        <patternFill patternType="solid">
          <fgColor rgb="FFFFFFFF"/>
          <bgColor rgb="FFFFFFFF"/>
        </patternFill>
      </fill>
    </dxf>
    <dxf>
      <font>
        <color rgb="FFFFFFFF"/>
      </font>
      <fill>
        <patternFill patternType="solid">
          <fgColor rgb="FF8E7CC3"/>
          <bgColor rgb="FF8E7CC3"/>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ont>
        <color rgb="FF000000"/>
      </font>
      <fill>
        <patternFill patternType="solid">
          <fgColor rgb="FF999999"/>
          <bgColor rgb="FF999999"/>
        </patternFill>
      </fill>
    </dxf>
    <dxf>
      <font>
        <color theme="0"/>
      </font>
      <fill>
        <patternFill patternType="solid">
          <fgColor rgb="FFE06666"/>
          <bgColor rgb="FFE06666"/>
        </patternFill>
      </fill>
    </dxf>
    <dxf>
      <font>
        <color theme="0"/>
      </font>
      <fill>
        <patternFill patternType="solid">
          <fgColor rgb="FFE06666"/>
          <bgColor rgb="FFE06666"/>
        </patternFill>
      </fill>
    </dxf>
    <dxf>
      <font>
        <color theme="0"/>
      </font>
      <fill>
        <patternFill patternType="solid">
          <fgColor rgb="FFE06666"/>
          <bgColor rgb="FFE06666"/>
        </patternFill>
      </fill>
    </dxf>
    <dxf>
      <font>
        <color theme="0"/>
      </font>
      <fill>
        <patternFill patternType="solid">
          <fgColor rgb="FFE06666"/>
          <bgColor rgb="FFE06666"/>
        </patternFill>
      </fill>
    </dxf>
    <dxf>
      <font>
        <color theme="0"/>
      </font>
      <fill>
        <patternFill patternType="solid">
          <fgColor rgb="FFE06666"/>
          <bgColor rgb="FFE06666"/>
        </patternFill>
      </fill>
    </dxf>
    <dxf>
      <fill>
        <patternFill patternType="solid">
          <fgColor rgb="FFEAD1DC"/>
          <bgColor rgb="FFEAD1DC"/>
        </patternFill>
      </fill>
    </dxf>
    <dxf>
      <fill>
        <patternFill patternType="solid">
          <fgColor rgb="FFEAD1DC"/>
          <bgColor rgb="FFEAD1DC"/>
        </patternFill>
      </fill>
    </dxf>
    <dxf>
      <fill>
        <patternFill patternType="solid">
          <fgColor rgb="FFEAD1DC"/>
          <bgColor rgb="FFEAD1DC"/>
        </patternFill>
      </fill>
    </dxf>
    <dxf>
      <font>
        <color rgb="FF000000"/>
      </font>
      <fill>
        <patternFill patternType="solid">
          <fgColor rgb="FFEAD1DC"/>
          <bgColor rgb="FFEAD1DC"/>
        </patternFill>
      </fill>
    </dxf>
    <dxf>
      <fill>
        <patternFill patternType="solid">
          <fgColor rgb="FFEAD1DC"/>
          <bgColor rgb="FFEAD1DC"/>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rgb="FFFFFFFF"/>
      </font>
      <fill>
        <patternFill patternType="solid">
          <fgColor rgb="FFFF0000"/>
          <bgColor rgb="FFFF0000"/>
        </patternFill>
      </fill>
    </dxf>
    <dxf>
      <font>
        <color theme="0"/>
      </font>
      <fill>
        <patternFill patternType="solid">
          <fgColor rgb="FF4A86E8"/>
          <bgColor rgb="FF4A86E8"/>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ont>
        <color rgb="FF000000"/>
      </font>
      <fill>
        <patternFill patternType="solid">
          <fgColor rgb="FFB6D7A8"/>
          <bgColor rgb="FFB6D7A8"/>
        </patternFill>
      </fill>
    </dxf>
    <dxf>
      <fill>
        <patternFill patternType="solid">
          <fgColor rgb="FFEA9999"/>
          <bgColor rgb="FFEA9999"/>
        </patternFill>
      </fill>
    </dxf>
    <dxf>
      <fill>
        <patternFill patternType="solid">
          <fgColor rgb="FFEA9999"/>
          <bgColor rgb="FFEA9999"/>
        </patternFill>
      </fill>
    </dxf>
    <dxf>
      <fill>
        <patternFill patternType="solid">
          <fgColor rgb="FFEA9999"/>
          <bgColor rgb="FFEA9999"/>
        </patternFill>
      </fill>
    </dxf>
    <dxf>
      <fill>
        <patternFill patternType="solid">
          <fgColor rgb="FFEA9999"/>
          <bgColor rgb="FFEA9999"/>
        </patternFill>
      </fill>
    </dxf>
    <dxf>
      <font>
        <color rgb="FF000000"/>
      </font>
      <fill>
        <patternFill patternType="solid">
          <fgColor rgb="FFEA9999"/>
          <bgColor rgb="FFEA9999"/>
        </patternFill>
      </fill>
    </dxf>
    <dxf>
      <fill>
        <patternFill patternType="solid">
          <fgColor rgb="FFEA9999"/>
          <bgColor rgb="FFEA9999"/>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theme="0"/>
      </font>
      <fill>
        <patternFill patternType="solid">
          <fgColor theme="0"/>
          <bgColor theme="0"/>
        </patternFill>
      </fill>
    </dxf>
    <dxf>
      <font>
        <color theme="0"/>
      </font>
      <fill>
        <patternFill patternType="solid">
          <fgColor theme="0"/>
          <bgColor theme="0"/>
        </patternFill>
      </fill>
    </dxf>
    <dxf>
      <font>
        <color rgb="FFFFFFFF"/>
      </font>
      <fill>
        <patternFill patternType="solid">
          <fgColor rgb="FFFFFFFF"/>
          <bgColor rgb="FFFFFFFF"/>
        </patternFill>
      </fill>
    </dxf>
    <dxf>
      <font>
        <color rgb="FFFFFFFF"/>
      </font>
      <fill>
        <patternFill patternType="solid">
          <fgColor rgb="FF8E7CC3"/>
          <bgColor rgb="FF8E7CC3"/>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
      <fill>
        <patternFill patternType="solid">
          <fgColor rgb="FFEAD1DC"/>
          <bgColor rgb="FFEAD1DC"/>
        </patternFill>
      </fill>
    </dxf>
    <dxf>
      <fill>
        <patternFill patternType="solid">
          <fgColor rgb="FFEAD1DC"/>
          <bgColor rgb="FFEAD1DC"/>
        </patternFill>
      </fill>
    </dxf>
    <dxf>
      <fill>
        <patternFill patternType="solid">
          <fgColor rgb="FFEAD1DC"/>
          <bgColor rgb="FFEAD1DC"/>
        </patternFill>
      </fill>
    </dxf>
    <dxf>
      <font>
        <color rgb="FF000000"/>
      </font>
      <fill>
        <patternFill patternType="solid">
          <fgColor rgb="FFEAD1DC"/>
          <bgColor rgb="FFEAD1DC"/>
        </patternFill>
      </fill>
    </dxf>
    <dxf>
      <fill>
        <patternFill patternType="solid">
          <fgColor rgb="FFEAD1DC"/>
          <bgColor rgb="FFEAD1DC"/>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rgb="FFFFFFFF"/>
      </font>
      <fill>
        <patternFill patternType="solid">
          <fgColor rgb="FFFF0000"/>
          <bgColor rgb="FFFF0000"/>
        </patternFill>
      </fill>
    </dxf>
    <dxf>
      <font>
        <color theme="0"/>
      </font>
      <fill>
        <patternFill patternType="solid">
          <fgColor rgb="FF4A86E8"/>
          <bgColor rgb="FF4A86E8"/>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theme="0"/>
      </font>
      <fill>
        <patternFill patternType="solid">
          <fgColor rgb="FFFFFFFF"/>
          <bgColor rgb="FFFFFFFF"/>
        </patternFill>
      </fill>
    </dxf>
    <dxf>
      <font>
        <color rgb="FF000000"/>
      </font>
      <fill>
        <patternFill patternType="solid">
          <fgColor rgb="FFA64D79"/>
          <bgColor rgb="FFA64D79"/>
        </patternFill>
      </fill>
    </dxf>
    <dxf>
      <font>
        <color rgb="FF000000"/>
      </font>
      <fill>
        <patternFill patternType="solid">
          <fgColor rgb="FFE69138"/>
          <bgColor rgb="FFE69138"/>
        </patternFill>
      </fill>
    </dxf>
    <dxf>
      <font>
        <color rgb="FFFFFFFF"/>
      </font>
      <fill>
        <patternFill patternType="solid">
          <fgColor rgb="FF000000"/>
          <bgColor rgb="FF000000"/>
        </patternFill>
      </fill>
    </dxf>
    <dxf>
      <font>
        <color rgb="FFFFFFFF"/>
      </font>
      <fill>
        <patternFill patternType="solid">
          <fgColor rgb="FF000000"/>
          <bgColor rgb="FF000000"/>
        </patternFill>
      </fill>
    </dxf>
    <dxf>
      <font>
        <color rgb="FFFFFFFF"/>
      </font>
      <fill>
        <patternFill patternType="solid">
          <fgColor rgb="FF000000"/>
          <bgColor rgb="FF000000"/>
        </patternFill>
      </fill>
    </dxf>
    <dxf>
      <font>
        <color theme="1"/>
      </font>
      <fill>
        <patternFill patternType="solid">
          <fgColor rgb="FFBF9000"/>
          <bgColor rgb="FFBF9000"/>
        </patternFill>
      </fill>
    </dxf>
    <dxf>
      <font>
        <color rgb="FFFFFFFF"/>
      </font>
      <fill>
        <patternFill patternType="solid">
          <fgColor rgb="FF000000"/>
          <bgColor rgb="FF000000"/>
        </patternFill>
      </fill>
    </dxf>
    <dxf>
      <fill>
        <patternFill patternType="solid">
          <fgColor rgb="FFBF9000"/>
          <bgColor rgb="FFBF9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ill>
        <patternFill patternType="solid">
          <fgColor rgb="FF3C78D8"/>
          <bgColor rgb="FF3C78D8"/>
        </patternFill>
      </fill>
    </dxf>
    <dxf>
      <fill>
        <patternFill patternType="solid">
          <fgColor rgb="FF3C78D8"/>
          <bgColor rgb="FF3C78D8"/>
        </patternFill>
      </fill>
    </dxf>
    <dxf>
      <fill>
        <patternFill patternType="solid">
          <fgColor rgb="FF3C78D8"/>
          <bgColor rgb="FF3C78D8"/>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D9D9D9"/>
          <bgColor rgb="FFD9D9D9"/>
        </patternFill>
      </fill>
    </dxf>
    <dxf>
      <font>
        <color rgb="FFFFFFFF"/>
      </font>
      <fill>
        <patternFill patternType="solid">
          <fgColor rgb="FFFF0000"/>
          <bgColor rgb="FFFF0000"/>
        </patternFill>
      </fill>
    </dxf>
    <dxf>
      <font>
        <color theme="0"/>
      </font>
      <fill>
        <patternFill patternType="solid">
          <fgColor rgb="FF4A86E8"/>
          <bgColor rgb="FF4A86E8"/>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ont>
        <color theme="0"/>
      </font>
      <fill>
        <patternFill patternType="solid">
          <fgColor rgb="FF4A86E8"/>
          <bgColor rgb="FF4A86E8"/>
        </patternFill>
      </fill>
    </dxf>
    <dxf>
      <font>
        <color rgb="FFFFFFFF"/>
      </font>
      <fill>
        <patternFill patternType="solid">
          <fgColor rgb="FFFF0000"/>
          <bgColor rgb="FFFF00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ont>
        <color rgb="FFFFFFFF"/>
      </font>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ont>
        <color rgb="FF674EA7"/>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CC4F8C"/>
      </font>
      <fill>
        <patternFill patternType="solid">
          <fgColor rgb="FFFFFFFF"/>
          <bgColor rgb="FFFFFFFF"/>
        </patternFill>
      </fill>
    </dxf>
    <dxf>
      <font>
        <color rgb="FFF9C62C"/>
      </font>
      <fill>
        <patternFill patternType="solid">
          <fgColor rgb="FFFFFFFF"/>
          <bgColor rgb="FFFFFFFF"/>
        </patternFill>
      </fill>
    </dxf>
    <dxf>
      <font>
        <color rgb="FFCC0000"/>
      </font>
      <fill>
        <patternFill patternType="solid">
          <fgColor rgb="FFFFFFFF"/>
          <bgColor rgb="FFFFFFFF"/>
        </patternFill>
      </fill>
    </dxf>
    <dxf>
      <font>
        <color rgb="FFD5A6BD"/>
      </font>
      <fill>
        <patternFill patternType="solid">
          <fgColor rgb="FFFFFFFF"/>
          <bgColor rgb="FFFFFFFF"/>
        </patternFill>
      </fill>
    </dxf>
    <dxf>
      <font>
        <color rgb="FFB45F06"/>
      </font>
      <fill>
        <patternFill patternType="solid">
          <fgColor rgb="FFFFFFFF"/>
          <bgColor rgb="FFFFFFFF"/>
        </patternFill>
      </fill>
    </dxf>
    <dxf>
      <font>
        <color rgb="FFDD9C83"/>
      </font>
      <fill>
        <patternFill patternType="solid">
          <fgColor rgb="FFFFFFFF"/>
          <bgColor rgb="FFFFFFFF"/>
        </patternFill>
      </fill>
    </dxf>
    <dxf>
      <font>
        <color rgb="FF8DBBF3"/>
      </font>
      <fill>
        <patternFill patternType="solid">
          <fgColor rgb="FFFFFFFF"/>
          <bgColor rgb="FFFFFFFF"/>
        </patternFill>
      </fill>
    </dxf>
    <dxf>
      <font>
        <color rgb="FFDD7E6B"/>
      </font>
      <fill>
        <patternFill patternType="solid">
          <fgColor rgb="FFFFFFFF"/>
          <bgColor rgb="FFFFFFFF"/>
        </patternFill>
      </fill>
    </dxf>
    <dxf>
      <font>
        <color rgb="FF660000"/>
      </font>
      <fill>
        <patternFill patternType="solid">
          <fgColor rgb="FFFFFFFF"/>
          <bgColor rgb="FFFFFFFF"/>
        </patternFill>
      </fill>
    </dxf>
    <dxf>
      <font>
        <color rgb="FF19CCD5"/>
      </font>
      <fill>
        <patternFill patternType="solid">
          <fgColor rgb="FFFFFFFF"/>
          <bgColor rgb="FFFFFFFF"/>
        </patternFill>
      </fill>
    </dxf>
    <dxf>
      <font>
        <color rgb="FF0505D2"/>
      </font>
      <fill>
        <patternFill patternType="solid">
          <fgColor rgb="FFFFFFFF"/>
          <bgColor rgb="FFFFFFFF"/>
        </patternFill>
      </fill>
    </dxf>
    <dxf>
      <font>
        <color rgb="FF7AC15A"/>
      </font>
      <fill>
        <patternFill patternType="solid">
          <fgColor rgb="FFFFFFFF"/>
          <bgColor rgb="FFFFFFFF"/>
        </patternFill>
      </fill>
    </dxf>
    <dxf>
      <font>
        <color rgb="FFF48E23"/>
      </font>
      <fill>
        <patternFill patternType="solid">
          <fgColor rgb="FFFFFFFF"/>
          <bgColor rgb="FFFFFFFF"/>
        </patternFill>
      </fill>
    </dxf>
    <dxf>
      <font>
        <color rgb="FF134F5C"/>
      </font>
      <fill>
        <patternFill patternType="solid">
          <fgColor rgb="FFFFFFFF"/>
          <bgColor rgb="FFFFFFFF"/>
        </patternFill>
      </fill>
    </dxf>
    <dxf>
      <font>
        <color rgb="FF000000"/>
      </font>
      <fill>
        <patternFill patternType="solid">
          <fgColor rgb="FFFFFFFF"/>
          <bgColor rgb="FFFFFFFF"/>
        </patternFill>
      </fill>
    </dxf>
    <dxf>
      <font>
        <color rgb="FFF48E23"/>
      </font>
      <fill>
        <patternFill patternType="solid">
          <fgColor rgb="FFFFFFFF"/>
          <bgColor rgb="FFFFFFFF"/>
        </patternFill>
      </fill>
    </dxf>
    <dxf>
      <font>
        <color rgb="FFFF4F8A"/>
      </font>
      <fill>
        <patternFill patternType="solid">
          <fgColor rgb="FFFFFFFF"/>
          <bgColor rgb="FFFFFFFF"/>
        </patternFill>
      </fill>
    </dxf>
    <dxf>
      <font>
        <color rgb="FF4A86E8"/>
      </font>
      <fill>
        <patternFill patternType="solid">
          <fgColor rgb="FFFFFFFF"/>
          <bgColor rgb="FFFFFFFF"/>
        </patternFill>
      </fill>
    </dxf>
    <dxf>
      <fill>
        <patternFill patternType="solid">
          <fgColor rgb="FFB7E1CD"/>
          <bgColor rgb="FFB7E1CD"/>
        </patternFill>
      </fill>
    </dxf>
    <dxf>
      <font>
        <color rgb="FF0505D2"/>
      </font>
      <fill>
        <patternFill patternType="solid">
          <fgColor rgb="FFFFFFFF"/>
          <bgColor rgb="FFFFFFFF"/>
        </patternFill>
      </fill>
    </dxf>
    <dxf>
      <font>
        <color rgb="FF39E3E3"/>
      </font>
      <fill>
        <patternFill patternType="solid">
          <fgColor rgb="FFFFFFFF"/>
          <bgColor rgb="FFFFFFFF"/>
        </patternFill>
      </fill>
    </dxf>
    <dxf>
      <font>
        <color theme="1"/>
      </font>
      <fill>
        <patternFill patternType="solid">
          <fgColor rgb="FFFFFFFF"/>
          <bgColor rgb="FFFFFFFF"/>
        </patternFill>
      </fill>
    </dxf>
    <dxf>
      <font>
        <color rgb="FF134F5C"/>
      </font>
      <fill>
        <patternFill patternType="solid">
          <fgColor rgb="FFFFFFFF"/>
          <bgColor rgb="FFFFFFFF"/>
        </patternFill>
      </fill>
    </dxf>
    <dxf>
      <font>
        <color rgb="FF62E02D"/>
      </font>
      <fill>
        <patternFill patternType="solid">
          <fgColor rgb="FFFFFFFF"/>
          <bgColor rgb="FFFFFFFF"/>
        </patternFill>
      </fill>
    </dxf>
    <dxf>
      <font>
        <color rgb="FFFF0000"/>
      </font>
      <fill>
        <patternFill patternType="solid">
          <fgColor rgb="FFFFFFFF"/>
          <bgColor rgb="FFFFFFFF"/>
        </patternFill>
      </fill>
    </dxf>
    <dxf>
      <font>
        <color rgb="FF274E13"/>
      </font>
      <fill>
        <patternFill patternType="solid">
          <fgColor rgb="FFFFFFFF"/>
          <bgColor rgb="FFFFFFFF"/>
        </patternFill>
      </fill>
    </dxf>
    <dxf>
      <font>
        <color rgb="FFF916F9"/>
      </font>
      <fill>
        <patternFill patternType="solid">
          <fgColor rgb="FFFFFFFF"/>
          <bgColor rgb="FFFFFFFF"/>
        </patternFill>
      </fill>
    </dxf>
    <dxf>
      <font>
        <color rgb="FF62E02D"/>
      </font>
      <fill>
        <patternFill patternType="solid">
          <fgColor rgb="FFFFFFFF"/>
          <bgColor rgb="FFFFFFFF"/>
        </patternFill>
      </fill>
    </dxf>
    <dxf>
      <font>
        <color rgb="FF19CCD5"/>
      </font>
      <fill>
        <patternFill patternType="solid">
          <fgColor rgb="FFFFFFFF"/>
          <bgColor rgb="FFFFFFFF"/>
        </patternFill>
      </fill>
    </dxf>
    <dxf>
      <font>
        <color rgb="FF660000"/>
      </font>
      <fill>
        <patternFill patternType="solid">
          <fgColor rgb="FFFFFFFF"/>
          <bgColor rgb="FFFFFFFF"/>
        </patternFill>
      </fill>
    </dxf>
    <dxf>
      <font>
        <color rgb="FFDD7E6B"/>
      </font>
      <fill>
        <patternFill patternType="solid">
          <fgColor rgb="FFFFFFFF"/>
          <bgColor rgb="FFFFFFFF"/>
        </patternFill>
      </fill>
    </dxf>
    <dxf>
      <font>
        <color rgb="FF8DBBF3"/>
      </font>
      <fill>
        <patternFill patternType="solid">
          <fgColor rgb="FFFFFFFF"/>
          <bgColor rgb="FFFFFFFF"/>
        </patternFill>
      </fill>
    </dxf>
    <dxf>
      <font>
        <color rgb="FFD5A6BD"/>
      </font>
      <fill>
        <patternFill patternType="solid">
          <fgColor rgb="FFFFFFFF"/>
          <bgColor rgb="FFFFFFFF"/>
        </patternFill>
      </fill>
    </dxf>
    <dxf>
      <font>
        <color rgb="FFCC0000"/>
      </font>
      <fill>
        <patternFill patternType="solid">
          <fgColor rgb="FFFFFFFF"/>
          <bgColor rgb="FFFFFFFF"/>
        </patternFill>
      </fill>
    </dxf>
    <dxf>
      <font>
        <color rgb="FFF9C62C"/>
      </font>
      <fill>
        <patternFill patternType="solid">
          <fgColor rgb="FFFFFFFF"/>
          <bgColor rgb="FFFFFFFF"/>
        </patternFill>
      </fill>
    </dxf>
    <dxf>
      <font>
        <color rgb="FF4A86E8"/>
      </font>
      <fill>
        <patternFill patternType="solid">
          <fgColor rgb="FFFFFFFF"/>
          <bgColor rgb="FFFFFFFF"/>
        </patternFill>
      </fill>
    </dxf>
    <dxf>
      <font>
        <color rgb="FFDD9C83"/>
      </font>
      <fill>
        <patternFill patternType="solid">
          <fgColor rgb="FFFFFFFF"/>
          <bgColor rgb="FFFFFFFF"/>
        </patternFill>
      </fill>
    </dxf>
    <dxf>
      <font>
        <color rgb="FFB45F06"/>
      </font>
      <fill>
        <patternFill patternType="solid">
          <fgColor rgb="FFFFFFFF"/>
          <bgColor rgb="FFFFFFFF"/>
        </patternFill>
      </fill>
    </dxf>
    <dxf>
      <font>
        <color rgb="FF7AC15A"/>
      </font>
      <fill>
        <patternFill patternType="solid">
          <fgColor rgb="FFFFFFFF"/>
          <bgColor rgb="FFFFFFFF"/>
        </patternFill>
      </fill>
    </dxf>
    <dxf>
      <font>
        <color rgb="FFF916F9"/>
      </font>
      <fill>
        <patternFill patternType="solid">
          <fgColor rgb="FFFFFFFF"/>
          <bgColor rgb="FFFFFFFF"/>
        </patternFill>
      </fill>
    </dxf>
    <dxf>
      <font>
        <color rgb="FFFF4F8A"/>
      </font>
      <fill>
        <patternFill patternType="solid">
          <fgColor rgb="FFFFFFFF"/>
          <bgColor rgb="FFFFFFFF"/>
        </patternFill>
      </fill>
    </dxf>
    <dxf>
      <font>
        <color rgb="FF274E13"/>
      </font>
      <fill>
        <patternFill patternType="solid">
          <fgColor rgb="FFFFFFFF"/>
          <bgColor rgb="FFFFFFFF"/>
        </patternFill>
      </fill>
    </dxf>
    <dxf>
      <font>
        <color rgb="FF0505D2"/>
      </font>
      <fill>
        <patternFill patternType="solid">
          <fgColor rgb="FFFFFFFF"/>
          <bgColor rgb="FFFFFFFF"/>
        </patternFill>
      </fill>
    </dxf>
    <dxf>
      <font>
        <color rgb="FF0505D2"/>
      </font>
      <fill>
        <patternFill patternType="solid">
          <fgColor rgb="FFFFFFFF"/>
          <bgColor rgb="FFFFFFFF"/>
        </patternFill>
      </fill>
    </dxf>
    <dxf>
      <font>
        <color rgb="FF62E02D"/>
      </font>
      <fill>
        <patternFill patternType="solid">
          <fgColor rgb="FFFFFFFF"/>
          <bgColor rgb="FFFFFFFF"/>
        </patternFill>
      </fill>
    </dxf>
    <dxf>
      <font>
        <color rgb="FFCC4F8C"/>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674EA7"/>
      </font>
      <fill>
        <patternFill patternType="solid">
          <fgColor rgb="FFFFFFFF"/>
          <bgColor rgb="FFFFFFFF"/>
        </patternFill>
      </fill>
    </dxf>
    <dxf>
      <font>
        <color rgb="FFFF0000"/>
      </font>
      <fill>
        <patternFill patternType="solid">
          <fgColor rgb="FFFFFFFF"/>
          <bgColor rgb="FFFFFFFF"/>
        </patternFill>
      </fill>
    </dxf>
    <dxf>
      <font>
        <color rgb="FF62E02D"/>
      </font>
      <fill>
        <patternFill patternType="solid">
          <fgColor rgb="FFFFFFFF"/>
          <bgColor rgb="FFFFFFFF"/>
        </patternFill>
      </fill>
    </dxf>
    <dxf>
      <font>
        <color rgb="FF39E3E3"/>
      </font>
      <fill>
        <patternFill patternType="solid">
          <fgColor rgb="FFFFFFFF"/>
          <bgColor rgb="FFFFFFFF"/>
        </patternFill>
      </fill>
    </dxf>
    <dxf>
      <font>
        <color rgb="FFF48E23"/>
      </font>
      <fill>
        <patternFill patternType="solid">
          <fgColor rgb="FFFFFFFF"/>
          <bgColor rgb="FFFFFFFF"/>
        </patternFill>
      </fill>
    </dxf>
    <dxf>
      <font>
        <color rgb="FFF48E23"/>
      </font>
      <fill>
        <patternFill patternType="solid">
          <fgColor rgb="FFFFFFFF"/>
          <bgColor rgb="FFFFFFFF"/>
        </patternFill>
      </fill>
    </dxf>
    <dxf>
      <font>
        <color rgb="FFF916F9"/>
      </font>
      <fill>
        <patternFill patternType="solid">
          <fgColor rgb="FFFFFFFF"/>
          <bgColor rgb="FFFFFFFF"/>
        </patternFill>
      </fill>
    </dxf>
    <dxf>
      <font>
        <color rgb="FF134F5C"/>
      </font>
      <fill>
        <patternFill patternType="solid">
          <fgColor rgb="FFFFFFFF"/>
          <bgColor rgb="FFFFFFFF"/>
        </patternFill>
      </fill>
    </dxf>
    <dxf>
      <font>
        <color rgb="FF134F5C"/>
      </font>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FFFF"/>
      </font>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ont>
        <color rgb="FFFFFFFF"/>
      </font>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ont>
        <color theme="1"/>
      </font>
      <fill>
        <patternFill patternType="solid">
          <fgColor rgb="FFFDEF5F"/>
          <bgColor rgb="FFFDEF5F"/>
        </patternFill>
      </fill>
    </dxf>
    <dxf>
      <font>
        <color theme="1"/>
      </font>
      <fill>
        <patternFill patternType="solid">
          <fgColor rgb="FFFAEAEA"/>
          <bgColor rgb="FFFAEAEA"/>
        </patternFill>
      </fill>
    </dxf>
    <dxf>
      <font>
        <color theme="1"/>
      </font>
      <fill>
        <patternFill patternType="solid">
          <fgColor rgb="FFD0BEFF"/>
          <bgColor rgb="FFD0BEFF"/>
        </patternFill>
      </fill>
    </dxf>
    <dxf>
      <font>
        <color theme="1"/>
      </font>
      <fill>
        <patternFill patternType="solid">
          <fgColor rgb="FFFAEAEA"/>
          <bgColor rgb="FFFAEAEA"/>
        </patternFill>
      </fill>
    </dxf>
    <dxf>
      <fill>
        <patternFill patternType="solid">
          <fgColor rgb="FFB7E1CD"/>
          <bgColor rgb="FFB7E1CD"/>
        </patternFill>
      </fill>
    </dxf>
    <dxf>
      <font>
        <color theme="1"/>
      </font>
      <fill>
        <patternFill patternType="solid">
          <fgColor rgb="FFFFC1C1"/>
          <bgColor rgb="FFFFC1C1"/>
        </patternFill>
      </fill>
    </dxf>
    <dxf>
      <font>
        <color theme="1"/>
      </font>
      <fill>
        <patternFill patternType="solid">
          <fgColor rgb="FFFFC1C1"/>
          <bgColor rgb="FFFFC1C1"/>
        </patternFill>
      </fill>
    </dxf>
    <dxf>
      <font>
        <color theme="1"/>
      </font>
      <fill>
        <patternFill patternType="solid">
          <fgColor rgb="FFFDEF5F"/>
          <bgColor rgb="FFFDEF5F"/>
        </patternFill>
      </fill>
    </dxf>
    <dxf>
      <font>
        <color rgb="FF134F5C"/>
      </font>
      <fill>
        <patternFill patternType="solid">
          <fgColor rgb="FF75FFC6"/>
          <bgColor rgb="FF75FFC6"/>
        </patternFill>
      </fill>
    </dxf>
    <dxf>
      <font>
        <color rgb="FF134F5C"/>
      </font>
      <fill>
        <patternFill patternType="solid">
          <fgColor rgb="FF75FFC6"/>
          <bgColor rgb="FF75FFC6"/>
        </patternFill>
      </fill>
    </dxf>
    <dxf>
      <font>
        <color rgb="FF000000"/>
      </font>
      <fill>
        <patternFill patternType="solid">
          <fgColor rgb="FFD0BEFF"/>
          <bgColor rgb="FFD0BEFF"/>
        </patternFill>
      </fill>
    </dxf>
    <dxf>
      <font>
        <color theme="1"/>
      </font>
      <fill>
        <patternFill patternType="solid">
          <fgColor rgb="FFD0BEFF"/>
          <bgColor rgb="FFD0BEFF"/>
        </patternFill>
      </fill>
    </dxf>
    <dxf>
      <font>
        <color theme="1"/>
      </font>
      <fill>
        <patternFill patternType="solid">
          <fgColor rgb="FFD0BEFF"/>
          <bgColor rgb="FFD0BEFF"/>
        </patternFill>
      </fill>
    </dxf>
    <dxf>
      <font>
        <color theme="1"/>
      </font>
      <fill>
        <patternFill patternType="solid">
          <fgColor rgb="FF75FFC6"/>
          <bgColor rgb="FF75FFC6"/>
        </patternFill>
      </fill>
    </dxf>
    <dxf>
      <font>
        <color theme="1"/>
      </font>
      <fill>
        <patternFill patternType="solid">
          <fgColor rgb="FFD0BEFF"/>
          <bgColor rgb="FFD0BEFF"/>
        </patternFill>
      </fill>
    </dxf>
    <dxf>
      <font>
        <color theme="1"/>
      </font>
      <fill>
        <patternFill patternType="solid">
          <fgColor rgb="FF75FFC6"/>
          <bgColor rgb="FF75FFC6"/>
        </patternFill>
      </fill>
    </dxf>
    <dxf>
      <font>
        <color theme="1"/>
      </font>
      <fill>
        <patternFill patternType="solid">
          <fgColor rgb="FFFFC1C1"/>
          <bgColor rgb="FFFFC1C1"/>
        </patternFill>
      </fill>
    </dxf>
    <dxf>
      <font>
        <color theme="1"/>
      </font>
      <fill>
        <patternFill patternType="solid">
          <fgColor rgb="FFD0BEFF"/>
          <bgColor rgb="FFD0BEFF"/>
        </patternFill>
      </fill>
    </dxf>
    <dxf>
      <font>
        <color theme="1"/>
      </font>
      <fill>
        <patternFill patternType="solid">
          <fgColor rgb="FF75FFC6"/>
          <bgColor rgb="FF75FFC6"/>
        </patternFill>
      </fill>
    </dxf>
    <dxf>
      <font>
        <color theme="1"/>
      </font>
      <fill>
        <patternFill patternType="solid">
          <fgColor rgb="FF75FFC6"/>
          <bgColor rgb="FF75FFC6"/>
        </patternFill>
      </fill>
    </dxf>
    <dxf>
      <font>
        <color theme="1"/>
      </font>
      <fill>
        <patternFill patternType="solid">
          <fgColor rgb="FFFDEF5F"/>
          <bgColor rgb="FFFDEF5F"/>
        </patternFill>
      </fill>
    </dxf>
    <dxf>
      <font>
        <color theme="1"/>
      </font>
      <fill>
        <patternFill patternType="solid">
          <fgColor rgb="FFD0BEFF"/>
          <bgColor rgb="FFD0BEFF"/>
        </patternFill>
      </fill>
    </dxf>
    <dxf>
      <font>
        <color theme="1"/>
      </font>
      <fill>
        <patternFill patternType="solid">
          <fgColor rgb="FFFFC1C1"/>
          <bgColor rgb="FFFFC1C1"/>
        </patternFill>
      </fill>
    </dxf>
    <dxf>
      <font>
        <color theme="1"/>
      </font>
      <fill>
        <patternFill patternType="solid">
          <fgColor rgb="FF75FFC6"/>
          <bgColor rgb="FF75FFC6"/>
        </patternFill>
      </fill>
    </dxf>
    <dxf>
      <font>
        <color theme="1"/>
      </font>
      <fill>
        <patternFill patternType="solid">
          <fgColor rgb="FFFAEAEA"/>
          <bgColor rgb="FFFAEAEA"/>
        </patternFill>
      </fill>
    </dxf>
    <dxf>
      <font>
        <color theme="1"/>
      </font>
      <fill>
        <patternFill patternType="solid">
          <fgColor rgb="FFFFC1C1"/>
          <bgColor rgb="FFFFC1C1"/>
        </patternFill>
      </fill>
    </dxf>
    <dxf>
      <font>
        <color theme="1"/>
      </font>
      <fill>
        <patternFill patternType="solid">
          <fgColor rgb="FFFAEAEA"/>
          <bgColor rgb="FFFAEAEA"/>
        </patternFill>
      </fill>
    </dxf>
    <dxf>
      <font>
        <color rgb="FFFFFFFF"/>
      </font>
      <fill>
        <patternFill patternType="solid">
          <fgColor rgb="FFFF0000"/>
          <bgColor rgb="FFFF0000"/>
        </patternFill>
      </fill>
    </dxf>
    <dxf>
      <font>
        <color theme="0"/>
      </font>
      <fill>
        <patternFill patternType="solid">
          <fgColor rgb="FF4A86E8"/>
          <bgColor rgb="FF4A86E8"/>
        </patternFill>
      </fill>
    </dxf>
    <dxf>
      <fill>
        <patternFill patternType="solid">
          <fgColor rgb="FFB7E1CD"/>
          <bgColor rgb="FFB7E1CD"/>
        </patternFill>
      </fill>
    </dxf>
    <dxf>
      <fill>
        <patternFill patternType="solid">
          <fgColor rgb="FF0000FF"/>
          <bgColor rgb="FF0000FF"/>
        </patternFill>
      </fill>
    </dxf>
    <dxf>
      <fill>
        <patternFill patternType="solid">
          <fgColor rgb="FFFF0000"/>
          <bgColor rgb="FFFF0000"/>
        </patternFill>
      </fill>
    </dxf>
    <dxf>
      <fill>
        <patternFill patternType="solid">
          <fgColor rgb="FFF3F3F3"/>
          <bgColor rgb="FFF3F3F3"/>
        </patternFill>
      </fill>
    </dxf>
    <dxf>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ont>
        <b/>
        <color rgb="FFFFFFFF"/>
      </font>
      <fill>
        <patternFill patternType="solid">
          <fgColor rgb="FFFF0000"/>
          <bgColor rgb="FFFF00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ill>
        <patternFill patternType="solid">
          <fgColor rgb="FFFFFFFF"/>
          <bgColor rgb="FFFFFFFF"/>
        </patternFill>
      </fill>
    </dxf>
    <dxf>
      <fill>
        <patternFill patternType="none"/>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ont>
        <color rgb="FF000000"/>
      </font>
      <fill>
        <patternFill patternType="solid">
          <fgColor rgb="FFFFFFFF"/>
          <bgColor rgb="FFFFFFFF"/>
        </patternFill>
      </fill>
    </dxf>
    <dxf>
      <fill>
        <patternFill patternType="solid">
          <fgColor rgb="FFB7E1CD"/>
          <bgColor rgb="FFB7E1CD"/>
        </patternFill>
      </fill>
    </dxf>
    <dxf>
      <font>
        <color rgb="FF39E3E3"/>
      </font>
      <fill>
        <patternFill patternType="solid">
          <fgColor rgb="FFFFFFFF"/>
          <bgColor rgb="FFFFFFFF"/>
        </patternFill>
      </fill>
    </dxf>
    <dxf>
      <font>
        <color rgb="FFF48E23"/>
      </font>
      <fill>
        <patternFill patternType="solid">
          <fgColor rgb="FFFFFFFF"/>
          <bgColor rgb="FFFFFFFF"/>
        </patternFill>
      </fill>
    </dxf>
    <dxf>
      <font>
        <color rgb="FFF48E23"/>
      </font>
      <fill>
        <patternFill patternType="solid">
          <fgColor rgb="FFFFFFFF"/>
          <bgColor rgb="FFFFFFFF"/>
        </patternFill>
      </fill>
    </dxf>
    <dxf>
      <font>
        <color rgb="FFF916F9"/>
      </font>
      <fill>
        <patternFill patternType="solid">
          <fgColor rgb="FFFFFFFF"/>
          <bgColor rgb="FFFFFFFF"/>
        </patternFill>
      </fill>
    </dxf>
    <dxf>
      <font>
        <color theme="1"/>
      </font>
      <fill>
        <patternFill patternType="solid">
          <fgColor rgb="FFFFFFFF"/>
          <bgColor rgb="FFFFFFFF"/>
        </patternFill>
      </fill>
    </dxf>
    <dxf>
      <font>
        <color rgb="FF000000"/>
      </font>
      <fill>
        <patternFill patternType="solid">
          <fgColor rgb="FFFFFFFF"/>
          <bgColor rgb="FFFFFFFF"/>
        </patternFill>
      </fill>
    </dxf>
    <dxf>
      <font>
        <color rgb="FF19CCD5"/>
      </font>
      <fill>
        <patternFill patternType="solid">
          <fgColor rgb="FFFFFFFF"/>
          <bgColor rgb="FFFFFFFF"/>
        </patternFill>
      </fill>
    </dxf>
    <dxf>
      <font>
        <color rgb="FF660000"/>
      </font>
      <fill>
        <patternFill patternType="solid">
          <fgColor rgb="FFFFFFFF"/>
          <bgColor rgb="FFFFFFFF"/>
        </patternFill>
      </fill>
    </dxf>
    <dxf>
      <font>
        <color rgb="FFDD7E6B"/>
      </font>
      <fill>
        <patternFill patternType="solid">
          <fgColor rgb="FFFFFFFF"/>
          <bgColor rgb="FFFFFFFF"/>
        </patternFill>
      </fill>
    </dxf>
    <dxf>
      <font>
        <color rgb="FF8DBBF3"/>
      </font>
      <fill>
        <patternFill patternType="solid">
          <fgColor rgb="FFFFFFFF"/>
          <bgColor rgb="FFFFFFFF"/>
        </patternFill>
      </fill>
    </dxf>
    <dxf>
      <font>
        <color rgb="FFD5A6BD"/>
      </font>
      <fill>
        <patternFill patternType="solid">
          <fgColor rgb="FFFFFFFF"/>
          <bgColor rgb="FFFFFFFF"/>
        </patternFill>
      </fill>
    </dxf>
    <dxf>
      <font>
        <color rgb="FFCC0000"/>
      </font>
      <fill>
        <patternFill patternType="solid">
          <fgColor rgb="FFFFFFFF"/>
          <bgColor rgb="FFFFFFFF"/>
        </patternFill>
      </fill>
    </dxf>
    <dxf>
      <font>
        <color rgb="FFF9C62C"/>
      </font>
      <fill>
        <patternFill patternType="solid">
          <fgColor rgb="FFFFFFFF"/>
          <bgColor rgb="FFFFFFFF"/>
        </patternFill>
      </fill>
    </dxf>
    <dxf>
      <font>
        <color rgb="FF4A86E8"/>
      </font>
      <fill>
        <patternFill patternType="solid">
          <fgColor rgb="FFFFFFFF"/>
          <bgColor rgb="FFFFFFFF"/>
        </patternFill>
      </fill>
    </dxf>
    <dxf>
      <font>
        <color rgb="FFDD9C83"/>
      </font>
      <fill>
        <patternFill patternType="solid">
          <fgColor rgb="FFFFFFFF"/>
          <bgColor rgb="FFFFFFFF"/>
        </patternFill>
      </fill>
    </dxf>
    <dxf>
      <font>
        <color rgb="FFB45F06"/>
      </font>
      <fill>
        <patternFill patternType="solid">
          <fgColor rgb="FFFFFFFF"/>
          <bgColor rgb="FFFFFFFF"/>
        </patternFill>
      </fill>
    </dxf>
    <dxf>
      <font>
        <color rgb="FF7AC15A"/>
      </font>
      <fill>
        <patternFill patternType="solid">
          <fgColor rgb="FFFFFFFF"/>
          <bgColor rgb="FFFFFFFF"/>
        </patternFill>
      </fill>
    </dxf>
    <dxf>
      <font>
        <color rgb="FFF916F9"/>
      </font>
      <fill>
        <patternFill patternType="solid">
          <fgColor rgb="FFFFFFFF"/>
          <bgColor rgb="FFFFFFFF"/>
        </patternFill>
      </fill>
    </dxf>
    <dxf>
      <font>
        <color rgb="FFFF4F8A"/>
      </font>
      <fill>
        <patternFill patternType="solid">
          <fgColor rgb="FFFFFFFF"/>
          <bgColor rgb="FFFFFFFF"/>
        </patternFill>
      </fill>
    </dxf>
    <dxf>
      <font>
        <color rgb="FF274E13"/>
      </font>
      <fill>
        <patternFill patternType="solid">
          <fgColor rgb="FFFFFFFF"/>
          <bgColor rgb="FFFFFFFF"/>
        </patternFill>
      </fill>
    </dxf>
    <dxf>
      <font>
        <color rgb="FF0505D2"/>
      </font>
      <fill>
        <patternFill patternType="solid">
          <fgColor rgb="FFFFFFFF"/>
          <bgColor rgb="FFFFFFFF"/>
        </patternFill>
      </fill>
    </dxf>
    <dxf>
      <font>
        <color rgb="FF0505D2"/>
      </font>
      <fill>
        <patternFill patternType="solid">
          <fgColor rgb="FFFFFFFF"/>
          <bgColor rgb="FFFFFFFF"/>
        </patternFill>
      </fill>
    </dxf>
    <dxf>
      <font>
        <color rgb="FF62E02D"/>
      </font>
      <fill>
        <patternFill patternType="solid">
          <fgColor rgb="FFFFFFFF"/>
          <bgColor rgb="FFFFFFFF"/>
        </patternFill>
      </fill>
    </dxf>
    <dxf>
      <font>
        <color rgb="FFCC4F8C"/>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674EA7"/>
      </font>
      <fill>
        <patternFill patternType="solid">
          <fgColor rgb="FFFFFFFF"/>
          <bgColor rgb="FFFFFFFF"/>
        </patternFill>
      </fill>
    </dxf>
    <dxf>
      <font>
        <color rgb="FFFF0000"/>
      </font>
      <fill>
        <patternFill patternType="solid">
          <fgColor rgb="FFFFFFFF"/>
          <bgColor rgb="FFFFFFFF"/>
        </patternFill>
      </fill>
    </dxf>
    <dxf>
      <font>
        <color rgb="FF62E02D"/>
      </font>
      <fill>
        <patternFill patternType="solid">
          <fgColor rgb="FFFFFFFF"/>
          <bgColor rgb="FFFFFFFF"/>
        </patternFill>
      </fill>
    </dxf>
    <dxf>
      <font>
        <color rgb="FF39E3E3"/>
      </font>
      <fill>
        <patternFill patternType="solid">
          <fgColor rgb="FFFFFFFF"/>
          <bgColor rgb="FFFFFFFF"/>
        </patternFill>
      </fill>
    </dxf>
    <dxf>
      <font>
        <color rgb="FFF48E23"/>
      </font>
      <fill>
        <patternFill patternType="solid">
          <fgColor rgb="FFFFFFFF"/>
          <bgColor rgb="FFFFFFFF"/>
        </patternFill>
      </fill>
    </dxf>
    <dxf>
      <font>
        <color rgb="FFF48E23"/>
      </font>
      <fill>
        <patternFill patternType="solid">
          <fgColor rgb="FFFFFFFF"/>
          <bgColor rgb="FFFFFFFF"/>
        </patternFill>
      </fill>
    </dxf>
    <dxf>
      <font>
        <color rgb="FFF916F9"/>
      </font>
      <fill>
        <patternFill patternType="solid">
          <fgColor rgb="FFFFFFFF"/>
          <bgColor rgb="FFFFFFFF"/>
        </patternFill>
      </fill>
    </dxf>
    <dxf>
      <font>
        <color rgb="FF134F5C"/>
      </font>
      <fill>
        <patternFill patternType="solid">
          <fgColor rgb="FFFFFFFF"/>
          <bgColor rgb="FFFFFFFF"/>
        </patternFill>
      </fill>
    </dxf>
    <dxf>
      <font>
        <color rgb="FF134F5C"/>
      </font>
      <fill>
        <patternFill patternType="solid">
          <fgColor rgb="FFFFFFFF"/>
          <bgColor rgb="FFFFFFFF"/>
        </patternFill>
      </fill>
    </dxf>
    <dxf>
      <font>
        <color rgb="FF19CCD5"/>
      </font>
      <fill>
        <patternFill patternType="solid">
          <fgColor rgb="FFFFFFFF"/>
          <bgColor rgb="FFFFFFFF"/>
        </patternFill>
      </fill>
    </dxf>
    <dxf>
      <font>
        <color rgb="FF660000"/>
      </font>
      <fill>
        <patternFill patternType="solid">
          <fgColor rgb="FFFFFFFF"/>
          <bgColor rgb="FFFFFFFF"/>
        </patternFill>
      </fill>
    </dxf>
    <dxf>
      <font>
        <color rgb="FFDD7E6B"/>
      </font>
      <fill>
        <patternFill patternType="solid">
          <fgColor rgb="FFFFFFFF"/>
          <bgColor rgb="FFFFFFFF"/>
        </patternFill>
      </fill>
    </dxf>
    <dxf>
      <font>
        <color rgb="FF8DBBF3"/>
      </font>
      <fill>
        <patternFill patternType="solid">
          <fgColor rgb="FFFFFFFF"/>
          <bgColor rgb="FFFFFFFF"/>
        </patternFill>
      </fill>
    </dxf>
    <dxf>
      <font>
        <color rgb="FFD5A6BD"/>
      </font>
      <fill>
        <patternFill patternType="solid">
          <fgColor rgb="FFFFFFFF"/>
          <bgColor rgb="FFFFFFFF"/>
        </patternFill>
      </fill>
    </dxf>
    <dxf>
      <font>
        <color rgb="FFCC0000"/>
      </font>
      <fill>
        <patternFill patternType="solid">
          <fgColor rgb="FFFFFFFF"/>
          <bgColor rgb="FFFFFFFF"/>
        </patternFill>
      </fill>
    </dxf>
    <dxf>
      <font>
        <color rgb="FFF9C62C"/>
      </font>
      <fill>
        <patternFill patternType="solid">
          <fgColor rgb="FFFFFFFF"/>
          <bgColor rgb="FFFFFFFF"/>
        </patternFill>
      </fill>
    </dxf>
    <dxf>
      <font>
        <color rgb="FF4A86E8"/>
      </font>
      <fill>
        <patternFill patternType="solid">
          <fgColor rgb="FFFFFFFF"/>
          <bgColor rgb="FFFFFFFF"/>
        </patternFill>
      </fill>
    </dxf>
    <dxf>
      <font>
        <color rgb="FFDD9C83"/>
      </font>
      <fill>
        <patternFill patternType="solid">
          <fgColor rgb="FFFFFFFF"/>
          <bgColor rgb="FFFFFFFF"/>
        </patternFill>
      </fill>
    </dxf>
    <dxf>
      <font>
        <color rgb="FFB45F06"/>
      </font>
      <fill>
        <patternFill patternType="solid">
          <fgColor rgb="FFFFFFFF"/>
          <bgColor rgb="FFFFFFFF"/>
        </patternFill>
      </fill>
    </dxf>
    <dxf>
      <font>
        <color rgb="FF7AC15A"/>
      </font>
      <fill>
        <patternFill patternType="solid">
          <fgColor rgb="FFFFFFFF"/>
          <bgColor rgb="FFFFFFFF"/>
        </patternFill>
      </fill>
    </dxf>
    <dxf>
      <font>
        <color rgb="FFF916F9"/>
      </font>
      <fill>
        <patternFill patternType="solid">
          <fgColor rgb="FFFFFFFF"/>
          <bgColor rgb="FFFFFFFF"/>
        </patternFill>
      </fill>
    </dxf>
    <dxf>
      <font>
        <color rgb="FFFF4F8A"/>
      </font>
      <fill>
        <patternFill patternType="solid">
          <fgColor rgb="FFFFFFFF"/>
          <bgColor rgb="FFFFFFFF"/>
        </patternFill>
      </fill>
    </dxf>
    <dxf>
      <font>
        <color rgb="FF274E13"/>
      </font>
      <fill>
        <patternFill patternType="solid">
          <fgColor rgb="FFFFFFFF"/>
          <bgColor rgb="FFFFFFFF"/>
        </patternFill>
      </fill>
    </dxf>
    <dxf>
      <font>
        <color rgb="FF0505D2"/>
      </font>
      <fill>
        <patternFill patternType="solid">
          <fgColor rgb="FFFFFFFF"/>
          <bgColor rgb="FFFFFFFF"/>
        </patternFill>
      </fill>
    </dxf>
    <dxf>
      <font>
        <color rgb="FF0505D2"/>
      </font>
      <fill>
        <patternFill patternType="solid">
          <fgColor rgb="FFFFFFFF"/>
          <bgColor rgb="FFFFFFFF"/>
        </patternFill>
      </fill>
    </dxf>
    <dxf>
      <font>
        <color rgb="FF62E02D"/>
      </font>
      <fill>
        <patternFill patternType="solid">
          <fgColor rgb="FFFFFFFF"/>
          <bgColor rgb="FFFFFFFF"/>
        </patternFill>
      </fill>
    </dxf>
    <dxf>
      <font>
        <color rgb="FFCC4F8C"/>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674EA7"/>
      </font>
      <fill>
        <patternFill patternType="solid">
          <fgColor rgb="FFFFFFFF"/>
          <bgColor rgb="FFFFFFFF"/>
        </patternFill>
      </fill>
    </dxf>
    <dxf>
      <font>
        <color rgb="FFFF0000"/>
      </font>
      <fill>
        <patternFill patternType="solid">
          <fgColor rgb="FFFFFFFF"/>
          <bgColor rgb="FFFFFFFF"/>
        </patternFill>
      </fill>
    </dxf>
    <dxf>
      <font>
        <color rgb="FF62E02D"/>
      </font>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③定員数【⚠️会員数・体験者数のみ入力⚠️】-style" pivot="0" count="3" xr9:uid="{00000000-0011-0000-FFFF-FFFF00000000}">
      <tableStyleElement type="headerRow" dxfId="1600"/>
      <tableStyleElement type="firstRowStripe" dxfId="1599"/>
      <tableStyleElement type="secondRowStripe" dxfId="15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809625</xdr:colOff>
      <xdr:row>1</xdr:row>
      <xdr:rowOff>180975</xdr:rowOff>
    </xdr:from>
    <xdr:ext cx="2295525" cy="1390650"/>
    <xdr:grpSp>
      <xdr:nvGrpSpPr>
        <xdr:cNvPr id="2" name="Shape 2" title="図形描画">
          <a:extLst>
            <a:ext uri="{FF2B5EF4-FFF2-40B4-BE49-F238E27FC236}">
              <a16:creationId xmlns:a16="http://schemas.microsoft.com/office/drawing/2014/main" id="{00000000-0008-0000-0100-000002000000}"/>
            </a:ext>
          </a:extLst>
        </xdr:cNvPr>
        <xdr:cNvGrpSpPr/>
      </xdr:nvGrpSpPr>
      <xdr:grpSpPr>
        <a:xfrm>
          <a:off x="809625" y="379095"/>
          <a:ext cx="2295525" cy="1390650"/>
          <a:chOff x="690250" y="690275"/>
          <a:chExt cx="3918300" cy="2360700"/>
        </a:xfrm>
      </xdr:grpSpPr>
      <xdr:sp macro="" textlink="">
        <xdr:nvSpPr>
          <xdr:cNvPr id="3" name="Shape 3">
            <a:extLst>
              <a:ext uri="{FF2B5EF4-FFF2-40B4-BE49-F238E27FC236}">
                <a16:creationId xmlns:a16="http://schemas.microsoft.com/office/drawing/2014/main" id="{00000000-0008-0000-0100-000003000000}"/>
              </a:ext>
            </a:extLst>
          </xdr:cNvPr>
          <xdr:cNvSpPr/>
        </xdr:nvSpPr>
        <xdr:spPr>
          <a:xfrm>
            <a:off x="690250" y="690275"/>
            <a:ext cx="3918300" cy="2360700"/>
          </a:xfrm>
          <a:prstGeom prst="roundRect">
            <a:avLst>
              <a:gd name="adj" fmla="val 16667"/>
            </a:avLst>
          </a:prstGeom>
          <a:solidFill>
            <a:srgbClr val="FF9900"/>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4" name="Shape 4">
            <a:extLst>
              <a:ext uri="{FF2B5EF4-FFF2-40B4-BE49-F238E27FC236}">
                <a16:creationId xmlns:a16="http://schemas.microsoft.com/office/drawing/2014/main" id="{00000000-0008-0000-0100-000004000000}"/>
              </a:ext>
            </a:extLst>
          </xdr:cNvPr>
          <xdr:cNvSpPr txBox="1"/>
        </xdr:nvSpPr>
        <xdr:spPr>
          <a:xfrm>
            <a:off x="1284849" y="1162725"/>
            <a:ext cx="3323700" cy="8781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5000">
                <a:solidFill>
                  <a:srgbClr val="FFFFFF"/>
                </a:solidFill>
              </a:rPr>
              <a:t>出力実行</a:t>
            </a:r>
            <a:endParaRPr sz="5000">
              <a:solidFill>
                <a:srgbClr val="FFFFFF"/>
              </a:solidFill>
            </a:endParaRPr>
          </a:p>
        </xdr:txBody>
      </xdr:sp>
      <xdr:sp macro="" textlink="">
        <xdr:nvSpPr>
          <xdr:cNvPr id="5" name="Shape 5">
            <a:extLst>
              <a:ext uri="{FF2B5EF4-FFF2-40B4-BE49-F238E27FC236}">
                <a16:creationId xmlns:a16="http://schemas.microsoft.com/office/drawing/2014/main" id="{00000000-0008-0000-0100-000005000000}"/>
              </a:ext>
            </a:extLst>
          </xdr:cNvPr>
          <xdr:cNvSpPr txBox="1"/>
        </xdr:nvSpPr>
        <xdr:spPr>
          <a:xfrm>
            <a:off x="1945908" y="1979397"/>
            <a:ext cx="1635900" cy="8781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3600">
                <a:solidFill>
                  <a:srgbClr val="FFFFFF"/>
                </a:solidFill>
              </a:rPr>
              <a:t>Click !</a:t>
            </a:r>
            <a:endParaRPr sz="3600">
              <a:solidFill>
                <a:srgbClr val="FFFFFF"/>
              </a:solidFill>
            </a:endParaRPr>
          </a:p>
        </xdr:txBody>
      </xdr:sp>
    </xdr:grpSp>
    <xdr:clientData fLocksWithSheet="0"/>
  </xdr:oneCellAnchor>
  <xdr:oneCellAnchor>
    <xdr:from>
      <xdr:col>0</xdr:col>
      <xdr:colOff>857250</xdr:colOff>
      <xdr:row>10</xdr:row>
      <xdr:rowOff>28575</xdr:rowOff>
    </xdr:from>
    <xdr:ext cx="2247900" cy="1228725"/>
    <xdr:grpSp>
      <xdr:nvGrpSpPr>
        <xdr:cNvPr id="6" name="Shape 2" title="図形描画">
          <a:extLst>
            <a:ext uri="{FF2B5EF4-FFF2-40B4-BE49-F238E27FC236}">
              <a16:creationId xmlns:a16="http://schemas.microsoft.com/office/drawing/2014/main" id="{00000000-0008-0000-0100-000006000000}"/>
            </a:ext>
          </a:extLst>
        </xdr:cNvPr>
        <xdr:cNvGrpSpPr/>
      </xdr:nvGrpSpPr>
      <xdr:grpSpPr>
        <a:xfrm>
          <a:off x="857250" y="2009775"/>
          <a:ext cx="2247900" cy="1228725"/>
          <a:chOff x="1512500" y="801925"/>
          <a:chExt cx="3136799" cy="1796700"/>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1512500" y="801925"/>
            <a:ext cx="3065700" cy="1796700"/>
          </a:xfrm>
          <a:prstGeom prst="roundRect">
            <a:avLst>
              <a:gd name="adj" fmla="val 16667"/>
            </a:avLst>
          </a:prstGeom>
          <a:solidFill>
            <a:srgbClr val="3C78D8"/>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8" name="Shape 7">
            <a:extLst>
              <a:ext uri="{FF2B5EF4-FFF2-40B4-BE49-F238E27FC236}">
                <a16:creationId xmlns:a16="http://schemas.microsoft.com/office/drawing/2014/main" id="{00000000-0008-0000-0100-000008000000}"/>
              </a:ext>
            </a:extLst>
          </xdr:cNvPr>
          <xdr:cNvSpPr txBox="1"/>
        </xdr:nvSpPr>
        <xdr:spPr>
          <a:xfrm>
            <a:off x="2223199" y="1319572"/>
            <a:ext cx="2426100" cy="7005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3600">
                <a:solidFill>
                  <a:srgbClr val="FFFFFF"/>
                </a:solidFill>
              </a:rPr>
              <a:t>リセット</a:t>
            </a:r>
            <a:endParaRPr sz="3600">
              <a:solidFill>
                <a:srgbClr val="FFFFFF"/>
              </a:solidFill>
            </a:endParaRPr>
          </a:p>
        </xdr:txBody>
      </xdr:sp>
    </xdr:grpSp>
    <xdr:clientData fLocksWithSheet="0"/>
  </xdr:oneCellAnchor>
  <xdr:oneCellAnchor>
    <xdr:from>
      <xdr:col>3</xdr:col>
      <xdr:colOff>457200</xdr:colOff>
      <xdr:row>10</xdr:row>
      <xdr:rowOff>28575</xdr:rowOff>
    </xdr:from>
    <xdr:ext cx="2019300" cy="1228725"/>
    <xdr:sp macro="" textlink="">
      <xdr:nvSpPr>
        <xdr:cNvPr id="9" name="Shape 8">
          <a:extLst>
            <a:ext uri="{FF2B5EF4-FFF2-40B4-BE49-F238E27FC236}">
              <a16:creationId xmlns:a16="http://schemas.microsoft.com/office/drawing/2014/main" id="{00000000-0008-0000-0100-000009000000}"/>
            </a:ext>
          </a:extLst>
        </xdr:cNvPr>
        <xdr:cNvSpPr/>
      </xdr:nvSpPr>
      <xdr:spPr>
        <a:xfrm>
          <a:off x="1319125" y="726025"/>
          <a:ext cx="4069800" cy="2403000"/>
        </a:xfrm>
        <a:prstGeom prst="roundRect">
          <a:avLst>
            <a:gd name="adj" fmla="val 16667"/>
          </a:avLst>
        </a:prstGeom>
        <a:solidFill>
          <a:srgbClr val="6AA84F"/>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2100" b="1">
              <a:solidFill>
                <a:srgbClr val="FFFFFF"/>
              </a:solidFill>
            </a:rPr>
            <a:t>「②PDF」シートの</a:t>
          </a:r>
          <a:endParaRPr sz="2100" b="1">
            <a:solidFill>
              <a:srgbClr val="FFFFFF"/>
            </a:solidFill>
          </a:endParaRPr>
        </a:p>
        <a:p>
          <a:pPr marL="0" lvl="0" indent="0" algn="ctr" rtl="0">
            <a:spcBef>
              <a:spcPts val="0"/>
            </a:spcBef>
            <a:spcAft>
              <a:spcPts val="0"/>
            </a:spcAft>
            <a:buNone/>
          </a:pPr>
          <a:r>
            <a:rPr lang="en-US" sz="2100" b="1">
              <a:solidFill>
                <a:srgbClr val="FFFFFF"/>
              </a:solidFill>
            </a:rPr>
            <a:t>黄色セルを削除するボタン</a:t>
          </a:r>
          <a:endParaRPr sz="2100" b="1">
            <a:solidFill>
              <a:srgbClr val="FFFFFF"/>
            </a:solidFill>
          </a:endParaRPr>
        </a:p>
        <a:p>
          <a:pPr marL="0" lvl="0" indent="0" algn="ctr" rtl="0">
            <a:spcBef>
              <a:spcPts val="0"/>
            </a:spcBef>
            <a:spcAft>
              <a:spcPts val="0"/>
            </a:spcAft>
            <a:buNone/>
          </a:pPr>
          <a:r>
            <a:rPr lang="en-US" sz="1700" b="1">
              <a:solidFill>
                <a:srgbClr val="FFFFFF"/>
              </a:solidFill>
            </a:rPr>
            <a:t>※1分半ほどかかります</a:t>
          </a:r>
          <a:endParaRPr sz="1700" b="1">
            <a:solidFill>
              <a:srgbClr val="FFFFFF"/>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647700</xdr:colOff>
      <xdr:row>1</xdr:row>
      <xdr:rowOff>333375</xdr:rowOff>
    </xdr:from>
    <xdr:ext cx="5181600" cy="14839950"/>
    <xdr:sp macro="" textlink="">
      <xdr:nvSpPr>
        <xdr:cNvPr id="9" name="Shape 9">
          <a:extLst>
            <a:ext uri="{FF2B5EF4-FFF2-40B4-BE49-F238E27FC236}">
              <a16:creationId xmlns:a16="http://schemas.microsoft.com/office/drawing/2014/main" id="{00000000-0008-0000-0400-000009000000}"/>
            </a:ext>
          </a:extLst>
        </xdr:cNvPr>
        <xdr:cNvSpPr/>
      </xdr:nvSpPr>
      <xdr:spPr>
        <a:xfrm>
          <a:off x="598900" y="497400"/>
          <a:ext cx="1989600" cy="4090800"/>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xdr:col>
      <xdr:colOff>1285875</xdr:colOff>
      <xdr:row>6</xdr:row>
      <xdr:rowOff>285750</xdr:rowOff>
    </xdr:from>
    <xdr:ext cx="3905250" cy="1476375"/>
    <xdr:sp macro="" textlink="">
      <xdr:nvSpPr>
        <xdr:cNvPr id="10" name="Shape 10">
          <a:extLst>
            <a:ext uri="{FF2B5EF4-FFF2-40B4-BE49-F238E27FC236}">
              <a16:creationId xmlns:a16="http://schemas.microsoft.com/office/drawing/2014/main" id="{00000000-0008-0000-0400-00000A000000}"/>
            </a:ext>
          </a:extLst>
        </xdr:cNvPr>
        <xdr:cNvSpPr txBox="1"/>
      </xdr:nvSpPr>
      <xdr:spPr>
        <a:xfrm>
          <a:off x="507550" y="1725675"/>
          <a:ext cx="6395100" cy="2401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4800" b="1"/>
            <a:t>トレーナー以外は、</a:t>
          </a:r>
          <a:endParaRPr sz="4800" b="1"/>
        </a:p>
        <a:p>
          <a:pPr marL="0" lvl="0" indent="0" algn="l" rtl="0">
            <a:spcBef>
              <a:spcPts val="0"/>
            </a:spcBef>
            <a:spcAft>
              <a:spcPts val="0"/>
            </a:spcAft>
            <a:buNone/>
          </a:pPr>
          <a:r>
            <a:rPr lang="en-US" sz="4800" b="1"/>
            <a:t>お手を触れないよう</a:t>
          </a:r>
          <a:endParaRPr sz="4800" b="1"/>
        </a:p>
        <a:p>
          <a:pPr marL="0" lvl="0" indent="0" algn="l" rtl="0">
            <a:spcBef>
              <a:spcPts val="0"/>
            </a:spcBef>
            <a:spcAft>
              <a:spcPts val="0"/>
            </a:spcAft>
            <a:buNone/>
          </a:pPr>
          <a:r>
            <a:rPr lang="en-US" sz="4800" b="1"/>
            <a:t>お気をつけください。</a:t>
          </a:r>
          <a:endParaRPr sz="4800" b="1"/>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381000</xdr:colOff>
      <xdr:row>3</xdr:row>
      <xdr:rowOff>923925</xdr:rowOff>
    </xdr:from>
    <xdr:ext cx="771525" cy="371475"/>
    <xdr:sp macro="" textlink="">
      <xdr:nvSpPr>
        <xdr:cNvPr id="12" name="Shape 12">
          <a:extLst>
            <a:ext uri="{FF2B5EF4-FFF2-40B4-BE49-F238E27FC236}">
              <a16:creationId xmlns:a16="http://schemas.microsoft.com/office/drawing/2014/main" id="{00000000-0008-0000-0E00-00000C000000}"/>
            </a:ext>
          </a:extLst>
        </xdr:cNvPr>
        <xdr:cNvSpPr/>
      </xdr:nvSpPr>
      <xdr:spPr>
        <a:xfrm>
          <a:off x="4955475" y="3537113"/>
          <a:ext cx="781050" cy="485775"/>
        </a:xfrm>
        <a:prstGeom prst="rect">
          <a:avLst/>
        </a:prstGeom>
        <a:noFill/>
        <a:ln w="76200" cap="flat" cmpd="sng">
          <a:solidFill>
            <a:srgbClr val="0070C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428625</xdr:colOff>
      <xdr:row>5</xdr:row>
      <xdr:rowOff>171450</xdr:rowOff>
    </xdr:from>
    <xdr:ext cx="942975" cy="381000"/>
    <xdr:pic>
      <xdr:nvPicPr>
        <xdr:cNvPr id="2" name="image1.png" title="画像">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609600</xdr:colOff>
      <xdr:row>5</xdr:row>
      <xdr:rowOff>180975</xdr:rowOff>
    </xdr:from>
    <xdr:ext cx="866775" cy="371475"/>
    <xdr:pic>
      <xdr:nvPicPr>
        <xdr:cNvPr id="3" name="image4.png" title="画像">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304800</xdr:colOff>
      <xdr:row>5</xdr:row>
      <xdr:rowOff>657225</xdr:rowOff>
    </xdr:from>
    <xdr:ext cx="1190625" cy="2238375"/>
    <xdr:pic>
      <xdr:nvPicPr>
        <xdr:cNvPr id="4" name="image2.png" title="画像">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828675</xdr:colOff>
      <xdr:row>6</xdr:row>
      <xdr:rowOff>123825</xdr:rowOff>
    </xdr:from>
    <xdr:ext cx="1952625" cy="2019300"/>
    <xdr:pic>
      <xdr:nvPicPr>
        <xdr:cNvPr id="5" name="image8.png" title="画像">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733425</xdr:colOff>
      <xdr:row>7</xdr:row>
      <xdr:rowOff>114300</xdr:rowOff>
    </xdr:from>
    <xdr:ext cx="2362200" cy="1543050"/>
    <xdr:pic>
      <xdr:nvPicPr>
        <xdr:cNvPr id="6" name="image7.png" title="画像">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9</xdr:col>
      <xdr:colOff>314325</xdr:colOff>
      <xdr:row>8</xdr:row>
      <xdr:rowOff>638175</xdr:rowOff>
    </xdr:from>
    <xdr:ext cx="4286250" cy="1409700"/>
    <xdr:pic>
      <xdr:nvPicPr>
        <xdr:cNvPr id="7" name="image6.png" title="画像">
          <a:extLst>
            <a:ext uri="{FF2B5EF4-FFF2-40B4-BE49-F238E27FC236}">
              <a16:creationId xmlns:a16="http://schemas.microsoft.com/office/drawing/2014/main" id="{00000000-0008-0000-0E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10</xdr:col>
      <xdr:colOff>352425</xdr:colOff>
      <xdr:row>5</xdr:row>
      <xdr:rowOff>666750</xdr:rowOff>
    </xdr:from>
    <xdr:ext cx="1266825" cy="2362200"/>
    <xdr:pic>
      <xdr:nvPicPr>
        <xdr:cNvPr id="8" name="image3.png" title="画像">
          <a:extLst>
            <a:ext uri="{FF2B5EF4-FFF2-40B4-BE49-F238E27FC236}">
              <a16:creationId xmlns:a16="http://schemas.microsoft.com/office/drawing/2014/main" id="{00000000-0008-0000-0E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3</xdr:row>
      <xdr:rowOff>0</xdr:rowOff>
    </xdr:from>
    <xdr:ext cx="933450" cy="228600"/>
    <xdr:pic>
      <xdr:nvPicPr>
        <xdr:cNvPr id="9" name="image5.png">
          <a:extLst>
            <a:ext uri="{FF2B5EF4-FFF2-40B4-BE49-F238E27FC236}">
              <a16:creationId xmlns:a16="http://schemas.microsoft.com/office/drawing/2014/main" id="{00000000-0008-0000-0E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_1" displayName="表_1" ref="A2:G46">
  <tableColumns count="7">
    <tableColumn id="1" xr3:uid="{00000000-0010-0000-0000-000001000000}" name="コース名略称"/>
    <tableColumn id="2" xr3:uid="{00000000-0010-0000-0000-000002000000}" name="コース名正式名称"/>
    <tableColumn id="3" xr3:uid="{00000000-0010-0000-0000-000003000000}" name="レッスンコード"/>
    <tableColumn id="4" xr3:uid="{00000000-0010-0000-0000-000004000000}" name="Web補足"/>
    <tableColumn id="5" xr3:uid="{00000000-0010-0000-0000-000005000000}" name="受講可能人数"/>
    <tableColumn id="6" xr3:uid="{00000000-0010-0000-0000-000006000000}" name="会員数"/>
    <tableColumn id="7" xr3:uid="{00000000-0010-0000-0000-000007000000}" name="体験者数"/>
  </tableColumns>
  <tableStyleInfo name="③定員数【⚠️会員数・体験者数のみ入力⚠️】-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Z998"/>
  <sheetViews>
    <sheetView tabSelected="1" workbookViewId="0"/>
  </sheetViews>
  <sheetFormatPr defaultColWidth="12.6640625" defaultRowHeight="15.75" customHeight="1"/>
  <cols>
    <col min="1" max="1" width="11.88671875" customWidth="1"/>
    <col min="2" max="2" width="11.44140625" customWidth="1"/>
    <col min="3" max="3" width="12.21875" customWidth="1"/>
    <col min="9" max="9" width="10.21875" customWidth="1"/>
    <col min="10" max="10" width="13.77734375" customWidth="1"/>
    <col min="11" max="11" width="13.88671875" customWidth="1"/>
    <col min="13" max="13" width="23.88671875" customWidth="1"/>
    <col min="14" max="14" width="34.109375" customWidth="1"/>
    <col min="15" max="15" width="32.88671875" customWidth="1"/>
  </cols>
  <sheetData>
    <row r="1" spans="1:26">
      <c r="A1" s="1" t="s">
        <v>0</v>
      </c>
      <c r="B1" s="2" t="s">
        <v>1</v>
      </c>
      <c r="C1" s="3" t="s">
        <v>2</v>
      </c>
      <c r="D1" s="4" t="s">
        <v>3</v>
      </c>
      <c r="E1" s="5" t="s">
        <v>4</v>
      </c>
      <c r="F1" s="5" t="s">
        <v>5</v>
      </c>
      <c r="G1" s="6" t="s">
        <v>6</v>
      </c>
      <c r="H1" s="1" t="s">
        <v>7</v>
      </c>
      <c r="I1" s="4" t="s">
        <v>8</v>
      </c>
      <c r="J1" s="4" t="s">
        <v>9</v>
      </c>
      <c r="K1" s="4" t="s">
        <v>10</v>
      </c>
      <c r="L1" s="4" t="s">
        <v>11</v>
      </c>
      <c r="M1" s="4" t="s">
        <v>12</v>
      </c>
      <c r="N1" s="7" t="s">
        <v>13</v>
      </c>
      <c r="O1" s="655" t="s">
        <v>14</v>
      </c>
      <c r="P1" s="656"/>
      <c r="Q1" s="4" t="s">
        <v>15</v>
      </c>
      <c r="R1" s="4" t="s">
        <v>16</v>
      </c>
      <c r="S1" s="4" t="s">
        <v>17</v>
      </c>
      <c r="T1" s="4" t="s">
        <v>18</v>
      </c>
      <c r="U1" s="8"/>
      <c r="V1" s="8"/>
      <c r="W1" s="8"/>
      <c r="X1" s="8"/>
      <c r="Y1" s="8"/>
      <c r="Z1" s="8"/>
    </row>
    <row r="2" spans="1:26">
      <c r="A2" s="9">
        <v>7368</v>
      </c>
      <c r="B2" s="8">
        <v>202511</v>
      </c>
      <c r="C2" s="10" t="s">
        <v>19</v>
      </c>
      <c r="D2" s="11">
        <v>20251101</v>
      </c>
      <c r="E2" s="12">
        <v>1030</v>
      </c>
      <c r="F2" s="9">
        <v>1130</v>
      </c>
      <c r="G2" s="13">
        <v>1</v>
      </c>
      <c r="H2" s="9">
        <v>1</v>
      </c>
      <c r="I2" s="8">
        <v>2217</v>
      </c>
      <c r="J2" s="8"/>
      <c r="K2" s="8"/>
      <c r="L2" s="8">
        <v>30</v>
      </c>
      <c r="M2" s="8"/>
      <c r="N2" s="14" t="s">
        <v>20</v>
      </c>
      <c r="O2" s="14">
        <v>1</v>
      </c>
      <c r="P2" s="8"/>
      <c r="Q2" s="8"/>
      <c r="R2" s="8"/>
      <c r="S2" s="8">
        <v>26</v>
      </c>
      <c r="T2" s="8">
        <v>4</v>
      </c>
      <c r="U2" s="8"/>
      <c r="V2" s="8"/>
      <c r="W2" s="8"/>
      <c r="X2" s="8"/>
      <c r="Y2" s="8"/>
      <c r="Z2" s="8"/>
    </row>
    <row r="3" spans="1:26">
      <c r="A3" s="9">
        <v>7368</v>
      </c>
      <c r="B3" s="8">
        <v>202511</v>
      </c>
      <c r="C3" s="10" t="s">
        <v>21</v>
      </c>
      <c r="D3" s="11">
        <v>20251101</v>
      </c>
      <c r="E3" s="12">
        <v>1200</v>
      </c>
      <c r="F3" s="12">
        <v>1300</v>
      </c>
      <c r="G3" s="13">
        <v>1</v>
      </c>
      <c r="H3" s="9">
        <v>1</v>
      </c>
      <c r="I3" s="8">
        <v>1989</v>
      </c>
      <c r="J3" s="8"/>
      <c r="K3" s="8"/>
      <c r="L3" s="8">
        <v>30</v>
      </c>
      <c r="M3" s="8"/>
      <c r="N3" s="14" t="s">
        <v>22</v>
      </c>
      <c r="O3" s="14">
        <v>1</v>
      </c>
      <c r="P3" s="8"/>
      <c r="Q3" s="8"/>
      <c r="R3" s="8"/>
      <c r="S3" s="8">
        <v>26</v>
      </c>
      <c r="T3" s="8">
        <v>4</v>
      </c>
      <c r="U3" s="8"/>
      <c r="V3" s="8"/>
      <c r="W3" s="8"/>
      <c r="X3" s="8"/>
      <c r="Y3" s="8"/>
      <c r="Z3" s="8"/>
    </row>
    <row r="4" spans="1:26">
      <c r="A4" s="9">
        <v>7368</v>
      </c>
      <c r="B4" s="8">
        <v>202511</v>
      </c>
      <c r="C4" s="10" t="s">
        <v>23</v>
      </c>
      <c r="D4" s="11">
        <v>20251101</v>
      </c>
      <c r="E4" s="12">
        <v>1330</v>
      </c>
      <c r="F4" s="12">
        <v>1430</v>
      </c>
      <c r="G4" s="13">
        <v>1</v>
      </c>
      <c r="H4" s="9">
        <v>1</v>
      </c>
      <c r="I4" s="8">
        <v>1651</v>
      </c>
      <c r="J4" s="8"/>
      <c r="K4" s="8"/>
      <c r="L4" s="8">
        <v>30</v>
      </c>
      <c r="M4" s="8"/>
      <c r="N4" s="14" t="s">
        <v>24</v>
      </c>
      <c r="O4" s="14">
        <v>1</v>
      </c>
      <c r="P4" s="8"/>
      <c r="Q4" s="8"/>
      <c r="R4" s="8"/>
      <c r="S4" s="8">
        <v>26</v>
      </c>
      <c r="T4" s="8">
        <v>4</v>
      </c>
      <c r="U4" s="8"/>
      <c r="V4" s="8"/>
      <c r="W4" s="8"/>
      <c r="X4" s="8"/>
      <c r="Y4" s="8"/>
      <c r="Z4" s="8"/>
    </row>
    <row r="5" spans="1:26">
      <c r="A5" s="9">
        <v>7368</v>
      </c>
      <c r="B5" s="8">
        <v>202511</v>
      </c>
      <c r="C5" s="10" t="s">
        <v>25</v>
      </c>
      <c r="D5" s="11">
        <v>20251101</v>
      </c>
      <c r="E5" s="9">
        <v>1500</v>
      </c>
      <c r="F5" s="12">
        <v>1600</v>
      </c>
      <c r="G5" s="13">
        <v>1</v>
      </c>
      <c r="H5" s="9">
        <v>1</v>
      </c>
      <c r="I5" s="8">
        <v>1989</v>
      </c>
      <c r="J5" s="8"/>
      <c r="K5" s="8"/>
      <c r="L5" s="8">
        <v>30</v>
      </c>
      <c r="M5" s="8"/>
      <c r="N5" s="14" t="s">
        <v>26</v>
      </c>
      <c r="O5" s="14">
        <v>1</v>
      </c>
      <c r="P5" s="8"/>
      <c r="Q5" s="8"/>
      <c r="R5" s="8"/>
      <c r="S5" s="8">
        <v>26</v>
      </c>
      <c r="T5" s="8">
        <v>4</v>
      </c>
      <c r="U5" s="8"/>
      <c r="V5" s="8"/>
      <c r="W5" s="8"/>
      <c r="X5" s="8"/>
      <c r="Y5" s="8"/>
      <c r="Z5" s="8"/>
    </row>
    <row r="6" spans="1:26">
      <c r="A6" s="9">
        <v>7368</v>
      </c>
      <c r="B6" s="8">
        <v>202511</v>
      </c>
      <c r="C6" s="10" t="s">
        <v>27</v>
      </c>
      <c r="D6" s="11">
        <v>20251101</v>
      </c>
      <c r="E6" s="9">
        <v>1730</v>
      </c>
      <c r="F6" s="12">
        <v>1830</v>
      </c>
      <c r="G6" s="13">
        <v>1</v>
      </c>
      <c r="H6" s="9">
        <v>1</v>
      </c>
      <c r="I6" s="8">
        <v>1065</v>
      </c>
      <c r="J6" s="8"/>
      <c r="K6" s="8"/>
      <c r="L6" s="8">
        <v>26</v>
      </c>
      <c r="M6" s="8"/>
      <c r="N6" s="14" t="s">
        <v>28</v>
      </c>
      <c r="O6" s="14">
        <v>1</v>
      </c>
      <c r="P6" s="8"/>
      <c r="Q6" s="8"/>
      <c r="R6" s="8"/>
      <c r="S6" s="8">
        <v>26</v>
      </c>
      <c r="T6" s="8">
        <v>0</v>
      </c>
      <c r="U6" s="8"/>
      <c r="V6" s="8"/>
      <c r="W6" s="8"/>
      <c r="X6" s="8"/>
      <c r="Y6" s="8"/>
      <c r="Z6" s="8"/>
    </row>
    <row r="7" spans="1:26">
      <c r="A7" s="9">
        <v>7368</v>
      </c>
      <c r="B7" s="8">
        <v>202511</v>
      </c>
      <c r="C7" s="10" t="s">
        <v>23</v>
      </c>
      <c r="D7" s="11">
        <v>20251102</v>
      </c>
      <c r="E7" s="9">
        <v>1030</v>
      </c>
      <c r="F7" s="12">
        <v>1130</v>
      </c>
      <c r="G7" s="13">
        <v>1</v>
      </c>
      <c r="H7" s="9">
        <v>1</v>
      </c>
      <c r="I7" s="8">
        <v>1651</v>
      </c>
      <c r="J7" s="8"/>
      <c r="K7" s="8"/>
      <c r="L7" s="8">
        <v>30</v>
      </c>
      <c r="M7" s="8"/>
      <c r="N7" s="14" t="s">
        <v>24</v>
      </c>
      <c r="O7" s="14">
        <v>1</v>
      </c>
      <c r="P7" s="8"/>
      <c r="Q7" s="8"/>
      <c r="R7" s="8"/>
      <c r="S7" s="8">
        <v>26</v>
      </c>
      <c r="T7" s="8">
        <v>4</v>
      </c>
      <c r="U7" s="8"/>
      <c r="V7" s="8"/>
      <c r="W7" s="8"/>
      <c r="X7" s="8"/>
      <c r="Y7" s="8"/>
      <c r="Z7" s="8"/>
    </row>
    <row r="8" spans="1:26">
      <c r="A8" s="9">
        <v>7368</v>
      </c>
      <c r="B8" s="8">
        <v>202511</v>
      </c>
      <c r="C8" s="10" t="s">
        <v>25</v>
      </c>
      <c r="D8" s="11">
        <v>20251102</v>
      </c>
      <c r="E8" s="9">
        <v>1230</v>
      </c>
      <c r="F8" s="12">
        <v>1330</v>
      </c>
      <c r="G8" s="13">
        <v>1</v>
      </c>
      <c r="H8" s="9">
        <v>1</v>
      </c>
      <c r="I8" s="8">
        <v>1989</v>
      </c>
      <c r="J8" s="8"/>
      <c r="K8" s="8"/>
      <c r="L8" s="8">
        <v>30</v>
      </c>
      <c r="M8" s="8"/>
      <c r="N8" s="14" t="s">
        <v>26</v>
      </c>
      <c r="O8" s="14">
        <v>1</v>
      </c>
      <c r="P8" s="8"/>
      <c r="Q8" s="8"/>
      <c r="R8" s="8"/>
      <c r="S8" s="8">
        <v>26</v>
      </c>
      <c r="T8" s="8">
        <v>4</v>
      </c>
      <c r="U8" s="8"/>
      <c r="V8" s="8"/>
      <c r="W8" s="8"/>
      <c r="X8" s="8"/>
      <c r="Y8" s="8"/>
      <c r="Z8" s="8"/>
    </row>
    <row r="9" spans="1:26">
      <c r="A9" s="9">
        <v>7368</v>
      </c>
      <c r="B9" s="8">
        <v>202511</v>
      </c>
      <c r="C9" s="10" t="s">
        <v>19</v>
      </c>
      <c r="D9" s="11">
        <v>20251102</v>
      </c>
      <c r="E9" s="9">
        <v>1430</v>
      </c>
      <c r="F9" s="12">
        <v>1530</v>
      </c>
      <c r="G9" s="13">
        <v>1</v>
      </c>
      <c r="H9" s="9">
        <v>1</v>
      </c>
      <c r="I9" s="8">
        <v>2217</v>
      </c>
      <c r="J9" s="8"/>
      <c r="K9" s="8"/>
      <c r="L9" s="8">
        <v>30</v>
      </c>
      <c r="M9" s="8"/>
      <c r="N9" s="14" t="s">
        <v>20</v>
      </c>
      <c r="O9" s="14">
        <v>1</v>
      </c>
      <c r="P9" s="8"/>
      <c r="Q9" s="8"/>
      <c r="R9" s="8"/>
      <c r="S9" s="8">
        <v>26</v>
      </c>
      <c r="T9" s="8">
        <v>4</v>
      </c>
      <c r="U9" s="8"/>
      <c r="V9" s="8"/>
      <c r="W9" s="8"/>
      <c r="X9" s="8"/>
      <c r="Y9" s="8"/>
      <c r="Z9" s="8"/>
    </row>
    <row r="10" spans="1:26">
      <c r="A10" s="9">
        <v>7368</v>
      </c>
      <c r="B10" s="8">
        <v>202511</v>
      </c>
      <c r="C10" s="10" t="s">
        <v>21</v>
      </c>
      <c r="D10" s="11">
        <v>20251102</v>
      </c>
      <c r="E10" s="12">
        <v>1630</v>
      </c>
      <c r="F10" s="12">
        <v>1730</v>
      </c>
      <c r="G10" s="13">
        <v>1</v>
      </c>
      <c r="H10" s="9">
        <v>1</v>
      </c>
      <c r="I10" s="8">
        <v>1989</v>
      </c>
      <c r="J10" s="8"/>
      <c r="K10" s="8"/>
      <c r="L10" s="8">
        <v>30</v>
      </c>
      <c r="M10" s="8"/>
      <c r="N10" s="14" t="s">
        <v>22</v>
      </c>
      <c r="O10" s="14">
        <v>1</v>
      </c>
      <c r="P10" s="8"/>
      <c r="Q10" s="8"/>
      <c r="R10" s="8"/>
      <c r="S10" s="8">
        <v>26</v>
      </c>
      <c r="T10" s="8">
        <v>4</v>
      </c>
      <c r="U10" s="8"/>
      <c r="V10" s="8"/>
      <c r="W10" s="8"/>
      <c r="X10" s="8"/>
      <c r="Y10" s="8"/>
      <c r="Z10" s="8"/>
    </row>
    <row r="11" spans="1:26">
      <c r="A11" s="9">
        <v>7368</v>
      </c>
      <c r="B11" s="8">
        <v>202511</v>
      </c>
      <c r="C11" s="10" t="s">
        <v>29</v>
      </c>
      <c r="D11" s="11">
        <v>20251104</v>
      </c>
      <c r="E11" s="12">
        <v>1030</v>
      </c>
      <c r="F11" s="12">
        <v>1130</v>
      </c>
      <c r="G11" s="13">
        <v>1</v>
      </c>
      <c r="H11" s="9">
        <v>1</v>
      </c>
      <c r="I11" s="8">
        <v>1065</v>
      </c>
      <c r="J11" s="8"/>
      <c r="K11" s="8"/>
      <c r="L11" s="8">
        <v>26</v>
      </c>
      <c r="M11" s="8"/>
      <c r="N11" s="14" t="s">
        <v>30</v>
      </c>
      <c r="O11" s="14">
        <v>1</v>
      </c>
      <c r="P11" s="8"/>
      <c r="Q11" s="8"/>
      <c r="R11" s="8"/>
      <c r="S11" s="8">
        <v>26</v>
      </c>
      <c r="T11" s="8">
        <v>0</v>
      </c>
      <c r="U11" s="8"/>
      <c r="V11" s="8"/>
      <c r="W11" s="8"/>
      <c r="X11" s="8"/>
      <c r="Y11" s="8"/>
      <c r="Z11" s="8"/>
    </row>
    <row r="12" spans="1:26">
      <c r="A12" s="9">
        <v>7368</v>
      </c>
      <c r="B12" s="8">
        <v>202511</v>
      </c>
      <c r="C12" s="10" t="s">
        <v>23</v>
      </c>
      <c r="D12" s="11">
        <v>20251104</v>
      </c>
      <c r="E12" s="12">
        <v>1200</v>
      </c>
      <c r="F12" s="12">
        <v>1300</v>
      </c>
      <c r="G12" s="13">
        <v>1</v>
      </c>
      <c r="H12" s="9">
        <v>1</v>
      </c>
      <c r="I12" s="8">
        <v>1651</v>
      </c>
      <c r="J12" s="8"/>
      <c r="K12" s="8"/>
      <c r="L12" s="8">
        <v>30</v>
      </c>
      <c r="M12" s="8"/>
      <c r="N12" s="14" t="s">
        <v>24</v>
      </c>
      <c r="O12" s="14">
        <v>1</v>
      </c>
      <c r="P12" s="8"/>
      <c r="Q12" s="8"/>
      <c r="R12" s="8"/>
      <c r="S12" s="8">
        <v>26</v>
      </c>
      <c r="T12" s="8">
        <v>4</v>
      </c>
      <c r="U12" s="8"/>
      <c r="V12" s="8"/>
      <c r="W12" s="8"/>
      <c r="X12" s="8"/>
      <c r="Y12" s="8"/>
      <c r="Z12" s="8"/>
    </row>
    <row r="13" spans="1:26">
      <c r="A13" s="9">
        <v>7368</v>
      </c>
      <c r="B13" s="8">
        <v>202511</v>
      </c>
      <c r="C13" s="10" t="s">
        <v>31</v>
      </c>
      <c r="D13" s="11">
        <v>20251104</v>
      </c>
      <c r="E13" s="12">
        <v>1330</v>
      </c>
      <c r="F13" s="12">
        <v>1430</v>
      </c>
      <c r="G13" s="13">
        <v>1</v>
      </c>
      <c r="H13" s="9">
        <v>1</v>
      </c>
      <c r="I13" s="8">
        <v>1065</v>
      </c>
      <c r="J13" s="8"/>
      <c r="K13" s="8"/>
      <c r="L13" s="8">
        <v>30</v>
      </c>
      <c r="M13" s="8"/>
      <c r="N13" s="14" t="s">
        <v>32</v>
      </c>
      <c r="O13" s="14">
        <v>1</v>
      </c>
      <c r="P13" s="8"/>
      <c r="Q13" s="8"/>
      <c r="R13" s="8"/>
      <c r="S13" s="8">
        <v>26</v>
      </c>
      <c r="T13" s="8">
        <v>4</v>
      </c>
      <c r="U13" s="8"/>
      <c r="V13" s="8"/>
      <c r="W13" s="8"/>
      <c r="X13" s="8"/>
      <c r="Y13" s="8"/>
      <c r="Z13" s="8"/>
    </row>
    <row r="14" spans="1:26">
      <c r="A14" s="9">
        <v>7368</v>
      </c>
      <c r="B14" s="8">
        <v>202511</v>
      </c>
      <c r="C14" s="15" t="s">
        <v>33</v>
      </c>
      <c r="D14" s="8">
        <v>20251104</v>
      </c>
      <c r="E14" s="12">
        <v>1800</v>
      </c>
      <c r="F14" s="12">
        <v>1900</v>
      </c>
      <c r="G14" s="16">
        <v>1</v>
      </c>
      <c r="H14" s="9">
        <v>1</v>
      </c>
      <c r="I14" s="8">
        <v>1989</v>
      </c>
      <c r="J14" s="8"/>
      <c r="K14" s="8"/>
      <c r="L14" s="8">
        <v>30</v>
      </c>
      <c r="M14" s="8"/>
      <c r="N14" s="14" t="s">
        <v>24</v>
      </c>
      <c r="O14" s="14">
        <v>1</v>
      </c>
      <c r="P14" s="8"/>
      <c r="Q14" s="8"/>
      <c r="R14" s="8"/>
      <c r="S14" s="8">
        <v>26</v>
      </c>
      <c r="T14" s="8">
        <v>4</v>
      </c>
      <c r="U14" s="8"/>
      <c r="V14" s="8"/>
      <c r="W14" s="8"/>
      <c r="X14" s="8"/>
      <c r="Y14" s="8"/>
      <c r="Z14" s="8"/>
    </row>
    <row r="15" spans="1:26">
      <c r="A15" s="9">
        <v>7368</v>
      </c>
      <c r="B15" s="8">
        <v>202511</v>
      </c>
      <c r="C15" s="15" t="s">
        <v>19</v>
      </c>
      <c r="D15" s="8">
        <v>20251104</v>
      </c>
      <c r="E15" s="12">
        <v>1930</v>
      </c>
      <c r="F15" s="12">
        <v>2030</v>
      </c>
      <c r="G15" s="16">
        <v>1</v>
      </c>
      <c r="H15" s="9">
        <v>1</v>
      </c>
      <c r="I15" s="8">
        <v>2217</v>
      </c>
      <c r="J15" s="8"/>
      <c r="K15" s="8"/>
      <c r="L15" s="8">
        <v>30</v>
      </c>
      <c r="M15" s="8"/>
      <c r="N15" s="14" t="s">
        <v>20</v>
      </c>
      <c r="O15" s="14">
        <v>1</v>
      </c>
      <c r="P15" s="8"/>
      <c r="Q15" s="8"/>
      <c r="R15" s="8"/>
      <c r="S15" s="8">
        <v>26</v>
      </c>
      <c r="T15" s="8">
        <v>4</v>
      </c>
      <c r="U15" s="8"/>
      <c r="V15" s="8"/>
      <c r="W15" s="8"/>
      <c r="X15" s="8"/>
      <c r="Y15" s="8"/>
      <c r="Z15" s="8"/>
    </row>
    <row r="16" spans="1:26">
      <c r="A16" s="9">
        <v>7368</v>
      </c>
      <c r="B16" s="8">
        <v>202511</v>
      </c>
      <c r="C16" s="15" t="s">
        <v>25</v>
      </c>
      <c r="D16" s="8">
        <v>20251104</v>
      </c>
      <c r="E16" s="12">
        <v>2100</v>
      </c>
      <c r="F16" s="12">
        <v>2200</v>
      </c>
      <c r="G16" s="16">
        <v>1</v>
      </c>
      <c r="H16" s="9">
        <v>1</v>
      </c>
      <c r="I16" s="8">
        <v>1989</v>
      </c>
      <c r="J16" s="8"/>
      <c r="K16" s="8"/>
      <c r="L16" s="8">
        <v>30</v>
      </c>
      <c r="M16" s="8"/>
      <c r="N16" s="14" t="s">
        <v>26</v>
      </c>
      <c r="O16" s="14">
        <v>1</v>
      </c>
      <c r="P16" s="8"/>
      <c r="Q16" s="8"/>
      <c r="R16" s="8"/>
      <c r="S16" s="8">
        <v>26</v>
      </c>
      <c r="T16" s="8">
        <v>4</v>
      </c>
      <c r="U16" s="8"/>
      <c r="V16" s="8"/>
      <c r="W16" s="8"/>
      <c r="X16" s="8"/>
      <c r="Y16" s="8"/>
      <c r="Z16" s="8"/>
    </row>
    <row r="17" spans="1:26">
      <c r="A17" s="9">
        <v>7368</v>
      </c>
      <c r="B17" s="8">
        <v>202511</v>
      </c>
      <c r="C17" s="15" t="s">
        <v>23</v>
      </c>
      <c r="D17" s="8">
        <v>20251105</v>
      </c>
      <c r="E17" s="12">
        <v>1030</v>
      </c>
      <c r="F17" s="12">
        <v>1130</v>
      </c>
      <c r="G17" s="16">
        <v>1</v>
      </c>
      <c r="H17" s="9">
        <v>1</v>
      </c>
      <c r="I17" s="8">
        <v>1065</v>
      </c>
      <c r="J17" s="8"/>
      <c r="K17" s="8"/>
      <c r="L17" s="8">
        <v>30</v>
      </c>
      <c r="M17" s="8"/>
      <c r="N17" s="14" t="s">
        <v>24</v>
      </c>
      <c r="O17" s="14">
        <v>1</v>
      </c>
      <c r="P17" s="8"/>
      <c r="Q17" s="8"/>
      <c r="R17" s="8"/>
      <c r="S17" s="8">
        <v>26</v>
      </c>
      <c r="T17" s="8">
        <v>4</v>
      </c>
      <c r="U17" s="8"/>
      <c r="V17" s="8"/>
      <c r="W17" s="8"/>
      <c r="X17" s="8"/>
      <c r="Y17" s="8"/>
      <c r="Z17" s="8"/>
    </row>
    <row r="18" spans="1:26">
      <c r="A18" s="9">
        <v>7368</v>
      </c>
      <c r="B18" s="8">
        <v>202511</v>
      </c>
      <c r="C18" s="15" t="s">
        <v>34</v>
      </c>
      <c r="D18" s="8">
        <v>20251105</v>
      </c>
      <c r="E18" s="12">
        <v>1230</v>
      </c>
      <c r="F18" s="12">
        <v>1330</v>
      </c>
      <c r="G18" s="16">
        <v>1</v>
      </c>
      <c r="H18" s="9">
        <v>1</v>
      </c>
      <c r="I18" s="8">
        <v>1065</v>
      </c>
      <c r="J18" s="8"/>
      <c r="K18" s="8"/>
      <c r="L18" s="8">
        <v>26</v>
      </c>
      <c r="M18" s="8"/>
      <c r="N18" s="14" t="s">
        <v>35</v>
      </c>
      <c r="O18" s="14">
        <v>1</v>
      </c>
      <c r="P18" s="8"/>
      <c r="Q18" s="8"/>
      <c r="R18" s="8"/>
      <c r="S18" s="8">
        <v>26</v>
      </c>
      <c r="T18" s="8">
        <v>0</v>
      </c>
      <c r="U18" s="8"/>
      <c r="V18" s="8"/>
      <c r="W18" s="8"/>
      <c r="X18" s="8"/>
      <c r="Y18" s="8"/>
      <c r="Z18" s="8"/>
    </row>
    <row r="19" spans="1:26">
      <c r="A19" s="9">
        <v>7368</v>
      </c>
      <c r="B19" s="8">
        <v>202511</v>
      </c>
      <c r="C19" s="15" t="s">
        <v>19</v>
      </c>
      <c r="D19" s="8">
        <v>20251105</v>
      </c>
      <c r="E19" s="12">
        <v>1800</v>
      </c>
      <c r="F19" s="12">
        <v>1900</v>
      </c>
      <c r="G19" s="16">
        <v>1</v>
      </c>
      <c r="H19" s="9">
        <v>1</v>
      </c>
      <c r="I19" s="8">
        <v>2217</v>
      </c>
      <c r="J19" s="8"/>
      <c r="K19" s="8"/>
      <c r="L19" s="8">
        <v>30</v>
      </c>
      <c r="M19" s="8"/>
      <c r="N19" s="14" t="s">
        <v>20</v>
      </c>
      <c r="O19" s="14">
        <v>1</v>
      </c>
      <c r="P19" s="8"/>
      <c r="Q19" s="8"/>
      <c r="R19" s="8"/>
      <c r="S19" s="8">
        <v>26</v>
      </c>
      <c r="T19" s="8">
        <v>4</v>
      </c>
      <c r="U19" s="8"/>
      <c r="V19" s="8"/>
      <c r="W19" s="8"/>
      <c r="X19" s="8"/>
      <c r="Y19" s="8"/>
      <c r="Z19" s="8"/>
    </row>
    <row r="20" spans="1:26">
      <c r="A20" s="9">
        <v>7368</v>
      </c>
      <c r="B20" s="8">
        <v>202511</v>
      </c>
      <c r="C20" s="15" t="s">
        <v>33</v>
      </c>
      <c r="D20" s="8">
        <v>20251105</v>
      </c>
      <c r="E20" s="12">
        <v>1930</v>
      </c>
      <c r="F20" s="12">
        <v>2030</v>
      </c>
      <c r="G20" s="16">
        <v>1</v>
      </c>
      <c r="H20" s="9">
        <v>1</v>
      </c>
      <c r="I20" s="8">
        <v>1959</v>
      </c>
      <c r="J20" s="8"/>
      <c r="K20" s="8"/>
      <c r="L20" s="8">
        <v>30</v>
      </c>
      <c r="M20" s="8"/>
      <c r="N20" s="14" t="s">
        <v>24</v>
      </c>
      <c r="O20" s="14">
        <v>1</v>
      </c>
      <c r="P20" s="8"/>
      <c r="Q20" s="8"/>
      <c r="R20" s="8"/>
      <c r="S20" s="8">
        <v>26</v>
      </c>
      <c r="T20" s="8">
        <v>4</v>
      </c>
      <c r="U20" s="8"/>
      <c r="V20" s="8"/>
      <c r="W20" s="8"/>
      <c r="X20" s="8"/>
      <c r="Y20" s="8"/>
      <c r="Z20" s="8"/>
    </row>
    <row r="21" spans="1:26">
      <c r="A21" s="9">
        <v>7368</v>
      </c>
      <c r="B21" s="8">
        <v>202511</v>
      </c>
      <c r="C21" s="15" t="s">
        <v>36</v>
      </c>
      <c r="D21" s="8">
        <v>20251105</v>
      </c>
      <c r="E21" s="12">
        <v>2100</v>
      </c>
      <c r="F21" s="12">
        <v>2200</v>
      </c>
      <c r="G21" s="16">
        <v>1</v>
      </c>
      <c r="H21" s="9">
        <v>1</v>
      </c>
      <c r="I21" s="8">
        <v>1959</v>
      </c>
      <c r="J21" s="8"/>
      <c r="K21" s="8"/>
      <c r="L21" s="8">
        <v>26</v>
      </c>
      <c r="M21" s="8"/>
      <c r="N21" s="14" t="s">
        <v>37</v>
      </c>
      <c r="O21" s="14">
        <v>1</v>
      </c>
      <c r="P21" s="8"/>
      <c r="Q21" s="8"/>
      <c r="R21" s="8"/>
      <c r="S21" s="8">
        <v>26</v>
      </c>
      <c r="T21" s="8">
        <v>0</v>
      </c>
      <c r="U21" s="8"/>
      <c r="V21" s="8"/>
      <c r="W21" s="8"/>
      <c r="X21" s="8"/>
      <c r="Y21" s="8"/>
      <c r="Z21" s="8"/>
    </row>
    <row r="22" spans="1:26">
      <c r="A22" s="9">
        <v>7368</v>
      </c>
      <c r="B22" s="8">
        <v>202511</v>
      </c>
      <c r="C22" s="15" t="s">
        <v>23</v>
      </c>
      <c r="D22" s="8">
        <v>20251106</v>
      </c>
      <c r="E22" s="12">
        <v>1800</v>
      </c>
      <c r="F22" s="12">
        <v>1900</v>
      </c>
      <c r="G22" s="16">
        <v>1</v>
      </c>
      <c r="H22" s="9">
        <v>1</v>
      </c>
      <c r="I22" s="8">
        <v>1959</v>
      </c>
      <c r="J22" s="8"/>
      <c r="K22" s="8"/>
      <c r="L22" s="8">
        <v>30</v>
      </c>
      <c r="M22" s="8"/>
      <c r="N22" s="14" t="s">
        <v>24</v>
      </c>
      <c r="O22" s="14">
        <v>1</v>
      </c>
      <c r="P22" s="8"/>
      <c r="Q22" s="8"/>
      <c r="R22" s="8"/>
      <c r="S22" s="8">
        <v>26</v>
      </c>
      <c r="T22" s="8">
        <v>4</v>
      </c>
      <c r="U22" s="8"/>
      <c r="V22" s="8"/>
      <c r="W22" s="8"/>
      <c r="X22" s="8"/>
      <c r="Y22" s="8"/>
      <c r="Z22" s="8"/>
    </row>
    <row r="23" spans="1:26">
      <c r="A23" s="9">
        <v>7368</v>
      </c>
      <c r="B23" s="8">
        <v>202511</v>
      </c>
      <c r="C23" s="15" t="s">
        <v>25</v>
      </c>
      <c r="D23" s="8">
        <v>20251106</v>
      </c>
      <c r="E23" s="12">
        <v>1930</v>
      </c>
      <c r="F23" s="12">
        <v>2030</v>
      </c>
      <c r="G23" s="16">
        <v>1</v>
      </c>
      <c r="H23" s="9">
        <v>1</v>
      </c>
      <c r="I23" s="8">
        <v>1989</v>
      </c>
      <c r="J23" s="8"/>
      <c r="K23" s="8"/>
      <c r="L23" s="8">
        <v>30</v>
      </c>
      <c r="M23" s="8"/>
      <c r="N23" s="14" t="s">
        <v>26</v>
      </c>
      <c r="O23" s="14">
        <v>1</v>
      </c>
      <c r="P23" s="8"/>
      <c r="Q23" s="8"/>
      <c r="R23" s="8"/>
      <c r="S23" s="8">
        <v>26</v>
      </c>
      <c r="T23" s="8">
        <v>4</v>
      </c>
      <c r="U23" s="8"/>
      <c r="V23" s="8"/>
      <c r="W23" s="8"/>
      <c r="X23" s="8"/>
      <c r="Y23" s="8"/>
      <c r="Z23" s="8"/>
    </row>
    <row r="24" spans="1:26">
      <c r="A24" s="9">
        <v>7368</v>
      </c>
      <c r="B24" s="8">
        <v>202511</v>
      </c>
      <c r="C24" s="15" t="s">
        <v>31</v>
      </c>
      <c r="D24" s="8">
        <v>20251106</v>
      </c>
      <c r="E24" s="12">
        <v>2100</v>
      </c>
      <c r="F24" s="12">
        <v>2200</v>
      </c>
      <c r="G24" s="16">
        <v>1</v>
      </c>
      <c r="H24" s="9">
        <v>1</v>
      </c>
      <c r="I24" s="8">
        <v>1959</v>
      </c>
      <c r="J24" s="8"/>
      <c r="K24" s="8"/>
      <c r="L24" s="8">
        <v>30</v>
      </c>
      <c r="M24" s="8"/>
      <c r="N24" s="14" t="s">
        <v>32</v>
      </c>
      <c r="O24" s="14">
        <v>1</v>
      </c>
      <c r="P24" s="8"/>
      <c r="Q24" s="8"/>
      <c r="R24" s="8"/>
      <c r="S24" s="8">
        <v>26</v>
      </c>
      <c r="T24" s="8">
        <v>4</v>
      </c>
      <c r="U24" s="8"/>
      <c r="V24" s="8"/>
      <c r="W24" s="8"/>
      <c r="X24" s="8"/>
      <c r="Y24" s="8"/>
      <c r="Z24" s="8"/>
    </row>
    <row r="25" spans="1:26">
      <c r="A25" s="9">
        <v>7368</v>
      </c>
      <c r="B25" s="8">
        <v>202511</v>
      </c>
      <c r="C25" s="15" t="s">
        <v>23</v>
      </c>
      <c r="D25" s="8">
        <v>20251107</v>
      </c>
      <c r="E25" s="12">
        <v>1030</v>
      </c>
      <c r="F25" s="12">
        <v>1130</v>
      </c>
      <c r="G25" s="16">
        <v>1</v>
      </c>
      <c r="H25" s="9">
        <v>1</v>
      </c>
      <c r="I25" s="8">
        <v>1959</v>
      </c>
      <c r="J25" s="8"/>
      <c r="K25" s="8"/>
      <c r="L25" s="8">
        <v>30</v>
      </c>
      <c r="M25" s="8"/>
      <c r="N25" s="14" t="s">
        <v>24</v>
      </c>
      <c r="O25" s="14">
        <v>1</v>
      </c>
      <c r="P25" s="8"/>
      <c r="Q25" s="8"/>
      <c r="R25" s="8"/>
      <c r="S25" s="8">
        <v>26</v>
      </c>
      <c r="T25" s="8">
        <v>4</v>
      </c>
      <c r="U25" s="8"/>
      <c r="V25" s="8"/>
      <c r="W25" s="8"/>
      <c r="X25" s="8"/>
      <c r="Y25" s="8"/>
      <c r="Z25" s="8"/>
    </row>
    <row r="26" spans="1:26">
      <c r="A26" s="9">
        <v>7368</v>
      </c>
      <c r="B26" s="8">
        <v>202511</v>
      </c>
      <c r="C26" s="15" t="s">
        <v>19</v>
      </c>
      <c r="D26" s="8">
        <v>20251107</v>
      </c>
      <c r="E26" s="12">
        <v>1200</v>
      </c>
      <c r="F26" s="12">
        <v>1300</v>
      </c>
      <c r="G26" s="16">
        <v>1</v>
      </c>
      <c r="H26" s="9">
        <v>1</v>
      </c>
      <c r="I26" s="8">
        <v>2217</v>
      </c>
      <c r="J26" s="8"/>
      <c r="K26" s="8"/>
      <c r="L26" s="8">
        <v>30</v>
      </c>
      <c r="M26" s="8"/>
      <c r="N26" s="14" t="s">
        <v>20</v>
      </c>
      <c r="O26" s="14">
        <v>1</v>
      </c>
      <c r="P26" s="8"/>
      <c r="Q26" s="8"/>
      <c r="R26" s="8"/>
      <c r="S26" s="8">
        <v>26</v>
      </c>
      <c r="T26" s="8">
        <v>4</v>
      </c>
      <c r="U26" s="8"/>
      <c r="V26" s="8"/>
      <c r="W26" s="8"/>
      <c r="X26" s="8"/>
      <c r="Y26" s="8"/>
      <c r="Z26" s="8"/>
    </row>
    <row r="27" spans="1:26">
      <c r="A27" s="9">
        <v>7368</v>
      </c>
      <c r="B27" s="8">
        <v>202511</v>
      </c>
      <c r="C27" s="15" t="s">
        <v>36</v>
      </c>
      <c r="D27" s="8">
        <v>20251107</v>
      </c>
      <c r="E27" s="12">
        <v>1330</v>
      </c>
      <c r="F27" s="12">
        <v>1430</v>
      </c>
      <c r="G27" s="16">
        <v>1</v>
      </c>
      <c r="H27" s="9">
        <v>1</v>
      </c>
      <c r="I27" s="8">
        <v>1959</v>
      </c>
      <c r="J27" s="8"/>
      <c r="K27" s="8"/>
      <c r="L27" s="8">
        <v>26</v>
      </c>
      <c r="M27" s="8"/>
      <c r="N27" s="14" t="s">
        <v>37</v>
      </c>
      <c r="O27" s="14">
        <v>1</v>
      </c>
      <c r="P27" s="8"/>
      <c r="Q27" s="8"/>
      <c r="R27" s="8"/>
      <c r="S27" s="8">
        <v>26</v>
      </c>
      <c r="T27" s="8">
        <v>0</v>
      </c>
      <c r="U27" s="8"/>
      <c r="V27" s="8"/>
      <c r="W27" s="8"/>
      <c r="X27" s="8"/>
      <c r="Y27" s="8"/>
      <c r="Z27" s="8"/>
    </row>
    <row r="28" spans="1:26">
      <c r="A28" s="9">
        <v>7368</v>
      </c>
      <c r="B28" s="8">
        <v>202511</v>
      </c>
      <c r="C28" s="15" t="s">
        <v>31</v>
      </c>
      <c r="D28" s="8">
        <v>20251107</v>
      </c>
      <c r="E28" s="12">
        <v>1800</v>
      </c>
      <c r="F28" s="12">
        <v>1900</v>
      </c>
      <c r="G28" s="16">
        <v>1</v>
      </c>
      <c r="H28" s="9">
        <v>1</v>
      </c>
      <c r="I28" s="8">
        <v>1065</v>
      </c>
      <c r="J28" s="8"/>
      <c r="K28" s="8"/>
      <c r="L28" s="8">
        <v>30</v>
      </c>
      <c r="M28" s="8"/>
      <c r="N28" s="14" t="s">
        <v>32</v>
      </c>
      <c r="O28" s="14">
        <v>1</v>
      </c>
      <c r="P28" s="8"/>
      <c r="Q28" s="8"/>
      <c r="R28" s="8"/>
      <c r="S28" s="8">
        <v>26</v>
      </c>
      <c r="T28" s="8">
        <v>4</v>
      </c>
      <c r="U28" s="8"/>
      <c r="V28" s="8"/>
      <c r="W28" s="8"/>
      <c r="X28" s="8"/>
      <c r="Y28" s="8"/>
      <c r="Z28" s="8"/>
    </row>
    <row r="29" spans="1:26">
      <c r="A29" s="9">
        <v>7368</v>
      </c>
      <c r="B29" s="8">
        <v>202511</v>
      </c>
      <c r="C29" s="15" t="s">
        <v>33</v>
      </c>
      <c r="D29" s="8">
        <v>20251107</v>
      </c>
      <c r="E29" s="12">
        <v>1930</v>
      </c>
      <c r="F29" s="12">
        <v>2030</v>
      </c>
      <c r="G29" s="16">
        <v>1</v>
      </c>
      <c r="H29" s="9">
        <v>1</v>
      </c>
      <c r="I29" s="8">
        <v>1989</v>
      </c>
      <c r="J29" s="8"/>
      <c r="K29" s="8"/>
      <c r="L29" s="8">
        <v>30</v>
      </c>
      <c r="M29" s="8"/>
      <c r="N29" s="14" t="s">
        <v>24</v>
      </c>
      <c r="O29" s="14">
        <v>1</v>
      </c>
      <c r="P29" s="8"/>
      <c r="Q29" s="8"/>
      <c r="R29" s="8"/>
      <c r="S29" s="8">
        <v>26</v>
      </c>
      <c r="T29" s="8">
        <v>4</v>
      </c>
      <c r="U29" s="8"/>
      <c r="V29" s="8"/>
      <c r="W29" s="8"/>
      <c r="X29" s="8"/>
      <c r="Y29" s="8"/>
      <c r="Z29" s="8"/>
    </row>
    <row r="30" spans="1:26">
      <c r="A30" s="9">
        <v>7368</v>
      </c>
      <c r="B30" s="8">
        <v>202511</v>
      </c>
      <c r="C30" s="15" t="s">
        <v>27</v>
      </c>
      <c r="D30" s="8">
        <v>20251107</v>
      </c>
      <c r="E30" s="12">
        <v>2100</v>
      </c>
      <c r="F30" s="12">
        <v>2200</v>
      </c>
      <c r="G30" s="16">
        <v>1</v>
      </c>
      <c r="H30" s="9">
        <v>1</v>
      </c>
      <c r="I30" s="8">
        <v>1065</v>
      </c>
      <c r="J30" s="8"/>
      <c r="K30" s="8"/>
      <c r="L30" s="8">
        <v>26</v>
      </c>
      <c r="M30" s="8"/>
      <c r="N30" s="14" t="s">
        <v>28</v>
      </c>
      <c r="O30" s="14">
        <v>1</v>
      </c>
      <c r="P30" s="8"/>
      <c r="Q30" s="8"/>
      <c r="R30" s="8"/>
      <c r="S30" s="8">
        <v>26</v>
      </c>
      <c r="T30" s="8">
        <v>0</v>
      </c>
      <c r="U30" s="8"/>
      <c r="V30" s="8"/>
      <c r="W30" s="8"/>
      <c r="X30" s="8"/>
      <c r="Y30" s="8"/>
      <c r="Z30" s="8"/>
    </row>
    <row r="31" spans="1:26">
      <c r="A31" s="9">
        <v>7368</v>
      </c>
      <c r="B31" s="8">
        <v>202511</v>
      </c>
      <c r="C31" s="15" t="s">
        <v>34</v>
      </c>
      <c r="D31" s="8">
        <v>20251108</v>
      </c>
      <c r="E31" s="12">
        <v>1030</v>
      </c>
      <c r="F31" s="12">
        <v>1130</v>
      </c>
      <c r="G31" s="16">
        <v>1</v>
      </c>
      <c r="H31" s="9">
        <v>1</v>
      </c>
      <c r="I31" s="8">
        <v>1065</v>
      </c>
      <c r="J31" s="8"/>
      <c r="K31" s="8"/>
      <c r="L31" s="8">
        <v>26</v>
      </c>
      <c r="M31" s="8"/>
      <c r="N31" s="14" t="s">
        <v>35</v>
      </c>
      <c r="O31" s="14">
        <v>1</v>
      </c>
      <c r="P31" s="8"/>
      <c r="Q31" s="8"/>
      <c r="R31" s="8"/>
      <c r="S31" s="8">
        <v>26</v>
      </c>
      <c r="T31" s="8">
        <v>0</v>
      </c>
      <c r="U31" s="8"/>
      <c r="V31" s="8"/>
      <c r="W31" s="8"/>
      <c r="X31" s="8"/>
      <c r="Y31" s="8"/>
      <c r="Z31" s="8"/>
    </row>
    <row r="32" spans="1:26">
      <c r="A32" s="9">
        <v>7368</v>
      </c>
      <c r="B32" s="8">
        <v>202511</v>
      </c>
      <c r="C32" s="15" t="s">
        <v>31</v>
      </c>
      <c r="D32" s="8">
        <v>20251108</v>
      </c>
      <c r="E32" s="12">
        <v>1200</v>
      </c>
      <c r="F32" s="12">
        <v>1300</v>
      </c>
      <c r="G32" s="16">
        <v>1</v>
      </c>
      <c r="H32" s="9">
        <v>1</v>
      </c>
      <c r="I32" s="8">
        <v>1065</v>
      </c>
      <c r="J32" s="8"/>
      <c r="K32" s="8"/>
      <c r="L32" s="8">
        <v>30</v>
      </c>
      <c r="M32" s="8"/>
      <c r="N32" s="14" t="s">
        <v>32</v>
      </c>
      <c r="O32" s="14">
        <v>1</v>
      </c>
      <c r="P32" s="8"/>
      <c r="Q32" s="8"/>
      <c r="R32" s="8"/>
      <c r="S32" s="8">
        <v>26</v>
      </c>
      <c r="T32" s="8">
        <v>4</v>
      </c>
      <c r="U32" s="8"/>
      <c r="V32" s="8"/>
      <c r="W32" s="8"/>
      <c r="X32" s="8"/>
      <c r="Y32" s="8"/>
      <c r="Z32" s="8"/>
    </row>
    <row r="33" spans="1:26">
      <c r="A33" s="9">
        <v>7368</v>
      </c>
      <c r="B33" s="8">
        <v>202511</v>
      </c>
      <c r="C33" s="15" t="s">
        <v>19</v>
      </c>
      <c r="D33" s="8">
        <v>20251108</v>
      </c>
      <c r="E33" s="12">
        <v>1330</v>
      </c>
      <c r="F33" s="12">
        <v>1430</v>
      </c>
      <c r="G33" s="16">
        <v>1</v>
      </c>
      <c r="H33" s="9">
        <v>1</v>
      </c>
      <c r="I33" s="8">
        <v>2217</v>
      </c>
      <c r="J33" s="8"/>
      <c r="K33" s="8"/>
      <c r="L33" s="8">
        <v>30</v>
      </c>
      <c r="M33" s="8"/>
      <c r="N33" s="14" t="s">
        <v>20</v>
      </c>
      <c r="O33" s="14">
        <v>1</v>
      </c>
      <c r="P33" s="8"/>
      <c r="Q33" s="8"/>
      <c r="R33" s="8"/>
      <c r="S33" s="8">
        <v>26</v>
      </c>
      <c r="T33" s="8">
        <v>4</v>
      </c>
      <c r="U33" s="8"/>
      <c r="V33" s="8"/>
      <c r="W33" s="8"/>
      <c r="X33" s="8"/>
      <c r="Y33" s="8"/>
      <c r="Z33" s="8"/>
    </row>
    <row r="34" spans="1:26">
      <c r="A34" s="9">
        <v>7368</v>
      </c>
      <c r="B34" s="8">
        <v>202511</v>
      </c>
      <c r="C34" s="15" t="s">
        <v>23</v>
      </c>
      <c r="D34" s="8">
        <v>20251108</v>
      </c>
      <c r="E34" s="12">
        <v>1500</v>
      </c>
      <c r="F34" s="12">
        <v>1600</v>
      </c>
      <c r="G34" s="16">
        <v>1</v>
      </c>
      <c r="H34" s="9">
        <v>1</v>
      </c>
      <c r="I34" s="8">
        <v>1989</v>
      </c>
      <c r="J34" s="8"/>
      <c r="K34" s="8"/>
      <c r="L34" s="8">
        <v>30</v>
      </c>
      <c r="M34" s="8"/>
      <c r="N34" s="14" t="s">
        <v>24</v>
      </c>
      <c r="O34" s="14">
        <v>1</v>
      </c>
      <c r="P34" s="8"/>
      <c r="Q34" s="8"/>
      <c r="R34" s="8"/>
      <c r="S34" s="8">
        <v>26</v>
      </c>
      <c r="T34" s="8">
        <v>4</v>
      </c>
      <c r="U34" s="8"/>
      <c r="V34" s="8"/>
      <c r="W34" s="8"/>
      <c r="X34" s="8"/>
      <c r="Y34" s="8"/>
      <c r="Z34" s="8"/>
    </row>
    <row r="35" spans="1:26">
      <c r="A35" s="9">
        <v>7368</v>
      </c>
      <c r="B35" s="8">
        <v>202511</v>
      </c>
      <c r="C35" s="15" t="s">
        <v>25</v>
      </c>
      <c r="D35" s="8">
        <v>20251108</v>
      </c>
      <c r="E35" s="12">
        <v>1730</v>
      </c>
      <c r="F35" s="12">
        <v>1830</v>
      </c>
      <c r="G35" s="16">
        <v>1</v>
      </c>
      <c r="H35" s="9">
        <v>1</v>
      </c>
      <c r="I35" s="8">
        <v>1989</v>
      </c>
      <c r="J35" s="8"/>
      <c r="K35" s="8"/>
      <c r="L35" s="8">
        <v>30</v>
      </c>
      <c r="M35" s="8"/>
      <c r="N35" s="14" t="s">
        <v>26</v>
      </c>
      <c r="O35" s="14">
        <v>1</v>
      </c>
      <c r="P35" s="8"/>
      <c r="Q35" s="8"/>
      <c r="R35" s="8"/>
      <c r="S35" s="8">
        <v>26</v>
      </c>
      <c r="T35" s="8">
        <v>4</v>
      </c>
      <c r="U35" s="8"/>
      <c r="V35" s="8"/>
      <c r="W35" s="8"/>
      <c r="X35" s="8"/>
      <c r="Y35" s="8"/>
      <c r="Z35" s="8"/>
    </row>
    <row r="36" spans="1:26">
      <c r="A36" s="9">
        <v>7368</v>
      </c>
      <c r="B36" s="8">
        <v>202511</v>
      </c>
      <c r="C36" s="15" t="s">
        <v>21</v>
      </c>
      <c r="D36" s="8">
        <v>20251109</v>
      </c>
      <c r="E36" s="12">
        <v>1030</v>
      </c>
      <c r="F36" s="12">
        <v>1130</v>
      </c>
      <c r="G36" s="16">
        <v>1</v>
      </c>
      <c r="H36" s="9">
        <v>1</v>
      </c>
      <c r="I36" s="8">
        <v>1989</v>
      </c>
      <c r="J36" s="8"/>
      <c r="K36" s="8"/>
      <c r="L36" s="8">
        <v>30</v>
      </c>
      <c r="M36" s="8"/>
      <c r="N36" s="14" t="s">
        <v>22</v>
      </c>
      <c r="O36" s="14">
        <v>1</v>
      </c>
      <c r="P36" s="8"/>
      <c r="Q36" s="8"/>
      <c r="R36" s="8"/>
      <c r="S36" s="8">
        <v>26</v>
      </c>
      <c r="T36" s="8">
        <v>4</v>
      </c>
      <c r="U36" s="8"/>
      <c r="V36" s="8"/>
      <c r="W36" s="8"/>
      <c r="X36" s="8"/>
      <c r="Y36" s="8"/>
      <c r="Z36" s="8"/>
    </row>
    <row r="37" spans="1:26">
      <c r="A37" s="9">
        <v>7368</v>
      </c>
      <c r="B37" s="8">
        <v>202511</v>
      </c>
      <c r="C37" s="15" t="s">
        <v>23</v>
      </c>
      <c r="D37" s="8">
        <v>20251109</v>
      </c>
      <c r="E37" s="12">
        <v>1230</v>
      </c>
      <c r="F37" s="12">
        <v>1330</v>
      </c>
      <c r="G37" s="16">
        <v>1</v>
      </c>
      <c r="H37" s="9">
        <v>1</v>
      </c>
      <c r="I37" s="8">
        <v>1651</v>
      </c>
      <c r="J37" s="8"/>
      <c r="K37" s="8"/>
      <c r="L37" s="8">
        <v>30</v>
      </c>
      <c r="M37" s="8"/>
      <c r="N37" s="14" t="s">
        <v>24</v>
      </c>
      <c r="O37" s="14">
        <v>1</v>
      </c>
      <c r="P37" s="8"/>
      <c r="Q37" s="8"/>
      <c r="R37" s="8"/>
      <c r="S37" s="8">
        <v>26</v>
      </c>
      <c r="T37" s="8">
        <v>4</v>
      </c>
      <c r="U37" s="8"/>
      <c r="V37" s="8"/>
      <c r="W37" s="8"/>
      <c r="X37" s="8"/>
      <c r="Y37" s="8"/>
      <c r="Z37" s="8"/>
    </row>
    <row r="38" spans="1:26">
      <c r="A38" s="9">
        <v>7368</v>
      </c>
      <c r="B38" s="8">
        <v>202511</v>
      </c>
      <c r="C38" s="15" t="s">
        <v>25</v>
      </c>
      <c r="D38" s="8">
        <v>20251109</v>
      </c>
      <c r="E38" s="12">
        <v>1430</v>
      </c>
      <c r="F38" s="12">
        <v>1530</v>
      </c>
      <c r="G38" s="16">
        <v>1</v>
      </c>
      <c r="H38" s="9">
        <v>1</v>
      </c>
      <c r="I38" s="8">
        <v>1989</v>
      </c>
      <c r="J38" s="8"/>
      <c r="K38" s="8"/>
      <c r="L38" s="8">
        <v>30</v>
      </c>
      <c r="M38" s="8"/>
      <c r="N38" s="14" t="s">
        <v>26</v>
      </c>
      <c r="O38" s="14">
        <v>1</v>
      </c>
      <c r="P38" s="8"/>
      <c r="Q38" s="8"/>
      <c r="R38" s="8"/>
      <c r="S38" s="8">
        <v>26</v>
      </c>
      <c r="T38" s="8">
        <v>4</v>
      </c>
      <c r="U38" s="8"/>
      <c r="V38" s="8"/>
      <c r="W38" s="8"/>
      <c r="X38" s="8"/>
      <c r="Y38" s="8"/>
      <c r="Z38" s="8"/>
    </row>
    <row r="39" spans="1:26">
      <c r="A39" s="9">
        <v>7368</v>
      </c>
      <c r="B39" s="8">
        <v>202511</v>
      </c>
      <c r="C39" s="15" t="s">
        <v>19</v>
      </c>
      <c r="D39" s="8">
        <v>20251109</v>
      </c>
      <c r="E39" s="12">
        <v>1630</v>
      </c>
      <c r="F39" s="12">
        <v>1730</v>
      </c>
      <c r="G39" s="16">
        <v>1</v>
      </c>
      <c r="H39" s="9">
        <v>1</v>
      </c>
      <c r="I39" s="8">
        <v>2217</v>
      </c>
      <c r="J39" s="8"/>
      <c r="K39" s="8"/>
      <c r="L39" s="8">
        <v>30</v>
      </c>
      <c r="M39" s="8"/>
      <c r="N39" s="14" t="s">
        <v>20</v>
      </c>
      <c r="O39" s="14">
        <v>1</v>
      </c>
      <c r="P39" s="8"/>
      <c r="Q39" s="8"/>
      <c r="R39" s="8"/>
      <c r="S39" s="8">
        <v>26</v>
      </c>
      <c r="T39" s="8">
        <v>4</v>
      </c>
      <c r="U39" s="8"/>
      <c r="V39" s="8"/>
      <c r="W39" s="8"/>
      <c r="X39" s="8"/>
      <c r="Y39" s="8"/>
      <c r="Z39" s="8"/>
    </row>
    <row r="40" spans="1:26">
      <c r="A40" s="9">
        <v>7368</v>
      </c>
      <c r="B40" s="8">
        <v>202511</v>
      </c>
      <c r="C40" s="15" t="s">
        <v>36</v>
      </c>
      <c r="D40" s="8">
        <v>20251111</v>
      </c>
      <c r="E40" s="12">
        <v>1030</v>
      </c>
      <c r="F40" s="12">
        <v>1130</v>
      </c>
      <c r="G40" s="16">
        <v>1</v>
      </c>
      <c r="H40" s="9">
        <v>1</v>
      </c>
      <c r="I40" s="8">
        <v>1959</v>
      </c>
      <c r="J40" s="8"/>
      <c r="K40" s="8"/>
      <c r="L40" s="8">
        <v>26</v>
      </c>
      <c r="M40" s="8"/>
      <c r="N40" s="14" t="s">
        <v>37</v>
      </c>
      <c r="O40" s="14">
        <v>1</v>
      </c>
      <c r="P40" s="8"/>
      <c r="Q40" s="8"/>
      <c r="R40" s="8"/>
      <c r="S40" s="8">
        <v>26</v>
      </c>
      <c r="T40" s="8">
        <v>0</v>
      </c>
      <c r="U40" s="8"/>
      <c r="V40" s="8"/>
      <c r="W40" s="8"/>
      <c r="X40" s="8"/>
      <c r="Y40" s="8"/>
      <c r="Z40" s="8"/>
    </row>
    <row r="41" spans="1:26">
      <c r="A41" s="9">
        <v>7368</v>
      </c>
      <c r="B41" s="8">
        <v>202511</v>
      </c>
      <c r="C41" s="15" t="s">
        <v>31</v>
      </c>
      <c r="D41" s="8">
        <v>20251111</v>
      </c>
      <c r="E41" s="12">
        <v>1200</v>
      </c>
      <c r="F41" s="12">
        <v>1300</v>
      </c>
      <c r="G41" s="16">
        <v>1</v>
      </c>
      <c r="H41" s="9">
        <v>1</v>
      </c>
      <c r="I41" s="8">
        <v>1959</v>
      </c>
      <c r="J41" s="8"/>
      <c r="K41" s="8"/>
      <c r="L41" s="8">
        <v>30</v>
      </c>
      <c r="M41" s="8"/>
      <c r="N41" s="14" t="s">
        <v>32</v>
      </c>
      <c r="O41" s="14">
        <v>1</v>
      </c>
      <c r="P41" s="8"/>
      <c r="Q41" s="8"/>
      <c r="R41" s="8"/>
      <c r="S41" s="8">
        <v>26</v>
      </c>
      <c r="T41" s="8">
        <v>4</v>
      </c>
      <c r="U41" s="8"/>
      <c r="V41" s="8"/>
      <c r="W41" s="8"/>
      <c r="X41" s="8"/>
      <c r="Y41" s="8"/>
      <c r="Z41" s="8"/>
    </row>
    <row r="42" spans="1:26">
      <c r="A42" s="9">
        <v>7368</v>
      </c>
      <c r="B42" s="8">
        <v>202511</v>
      </c>
      <c r="C42" s="15" t="s">
        <v>23</v>
      </c>
      <c r="D42" s="8">
        <v>20251111</v>
      </c>
      <c r="E42" s="12">
        <v>1330</v>
      </c>
      <c r="F42" s="12">
        <v>1430</v>
      </c>
      <c r="G42" s="16">
        <v>1</v>
      </c>
      <c r="H42" s="9">
        <v>1</v>
      </c>
      <c r="I42" s="8">
        <v>1959</v>
      </c>
      <c r="J42" s="8"/>
      <c r="K42" s="8"/>
      <c r="L42" s="8">
        <v>30</v>
      </c>
      <c r="M42" s="8"/>
      <c r="N42" s="14" t="s">
        <v>24</v>
      </c>
      <c r="O42" s="14">
        <v>1</v>
      </c>
      <c r="P42" s="8"/>
      <c r="Q42" s="8"/>
      <c r="R42" s="8"/>
      <c r="S42" s="8">
        <v>26</v>
      </c>
      <c r="T42" s="8">
        <v>4</v>
      </c>
      <c r="U42" s="8"/>
      <c r="V42" s="8"/>
      <c r="W42" s="8"/>
      <c r="X42" s="8"/>
      <c r="Y42" s="8"/>
      <c r="Z42" s="8"/>
    </row>
    <row r="43" spans="1:26">
      <c r="A43" s="9">
        <v>7368</v>
      </c>
      <c r="B43" s="8">
        <v>202511</v>
      </c>
      <c r="C43" s="15" t="s">
        <v>19</v>
      </c>
      <c r="D43" s="8">
        <v>20251111</v>
      </c>
      <c r="E43" s="12">
        <v>1800</v>
      </c>
      <c r="F43" s="12">
        <v>1900</v>
      </c>
      <c r="G43" s="16">
        <v>1</v>
      </c>
      <c r="H43" s="9">
        <v>1</v>
      </c>
      <c r="I43" s="8">
        <v>2217</v>
      </c>
      <c r="J43" s="8"/>
      <c r="K43" s="8"/>
      <c r="L43" s="8">
        <v>30</v>
      </c>
      <c r="M43" s="8"/>
      <c r="N43" s="14" t="s">
        <v>20</v>
      </c>
      <c r="O43" s="14">
        <v>1</v>
      </c>
      <c r="P43" s="8"/>
      <c r="Q43" s="8"/>
      <c r="R43" s="8"/>
      <c r="S43" s="8">
        <v>26</v>
      </c>
      <c r="T43" s="8">
        <v>4</v>
      </c>
      <c r="U43" s="8"/>
      <c r="V43" s="8"/>
      <c r="W43" s="8"/>
      <c r="X43" s="8"/>
      <c r="Y43" s="8"/>
      <c r="Z43" s="8"/>
    </row>
    <row r="44" spans="1:26">
      <c r="A44" s="9">
        <v>7368</v>
      </c>
      <c r="B44" s="8">
        <v>202511</v>
      </c>
      <c r="C44" s="15" t="s">
        <v>29</v>
      </c>
      <c r="D44" s="8">
        <v>20251111</v>
      </c>
      <c r="E44" s="12">
        <v>1930</v>
      </c>
      <c r="F44" s="12">
        <v>2030</v>
      </c>
      <c r="G44" s="16">
        <v>1</v>
      </c>
      <c r="H44" s="9">
        <v>1</v>
      </c>
      <c r="I44" s="8">
        <v>1065</v>
      </c>
      <c r="J44" s="8"/>
      <c r="K44" s="8"/>
      <c r="L44" s="8">
        <v>26</v>
      </c>
      <c r="M44" s="8"/>
      <c r="N44" s="14" t="s">
        <v>30</v>
      </c>
      <c r="O44" s="14">
        <v>1</v>
      </c>
      <c r="P44" s="8"/>
      <c r="Q44" s="8"/>
      <c r="R44" s="8"/>
      <c r="S44" s="8">
        <v>26</v>
      </c>
      <c r="T44" s="8">
        <v>0</v>
      </c>
      <c r="U44" s="8"/>
      <c r="V44" s="8"/>
      <c r="W44" s="8"/>
      <c r="X44" s="8"/>
      <c r="Y44" s="8"/>
      <c r="Z44" s="8"/>
    </row>
    <row r="45" spans="1:26">
      <c r="A45" s="9">
        <v>7368</v>
      </c>
      <c r="B45" s="8">
        <v>202511</v>
      </c>
      <c r="C45" s="15" t="s">
        <v>33</v>
      </c>
      <c r="D45" s="8">
        <v>20251111</v>
      </c>
      <c r="E45" s="12">
        <v>2100</v>
      </c>
      <c r="F45" s="12">
        <v>2200</v>
      </c>
      <c r="G45" s="16">
        <v>1</v>
      </c>
      <c r="H45" s="9">
        <v>1</v>
      </c>
      <c r="I45" s="8">
        <v>1065</v>
      </c>
      <c r="J45" s="8"/>
      <c r="K45" s="8"/>
      <c r="L45" s="8">
        <v>30</v>
      </c>
      <c r="M45" s="8"/>
      <c r="N45" s="14" t="s">
        <v>24</v>
      </c>
      <c r="O45" s="14">
        <v>1</v>
      </c>
      <c r="P45" s="8"/>
      <c r="Q45" s="8"/>
      <c r="R45" s="8"/>
      <c r="S45" s="8">
        <v>26</v>
      </c>
      <c r="T45" s="8">
        <v>4</v>
      </c>
      <c r="U45" s="8"/>
      <c r="V45" s="8"/>
      <c r="W45" s="8"/>
      <c r="X45" s="8"/>
      <c r="Y45" s="8"/>
      <c r="Z45" s="8"/>
    </row>
    <row r="46" spans="1:26">
      <c r="A46" s="9">
        <v>7368</v>
      </c>
      <c r="B46" s="8">
        <v>202511</v>
      </c>
      <c r="C46" s="15" t="s">
        <v>31</v>
      </c>
      <c r="D46" s="8">
        <v>20251112</v>
      </c>
      <c r="E46" s="12">
        <v>1030</v>
      </c>
      <c r="F46" s="12">
        <v>1130</v>
      </c>
      <c r="G46" s="16">
        <v>1</v>
      </c>
      <c r="H46" s="9">
        <v>1</v>
      </c>
      <c r="I46" s="8">
        <v>1959</v>
      </c>
      <c r="J46" s="8"/>
      <c r="K46" s="8"/>
      <c r="L46" s="8">
        <v>30</v>
      </c>
      <c r="M46" s="8"/>
      <c r="N46" s="14" t="s">
        <v>32</v>
      </c>
      <c r="O46" s="14">
        <v>1</v>
      </c>
      <c r="P46" s="8"/>
      <c r="Q46" s="8"/>
      <c r="R46" s="8"/>
      <c r="S46" s="8">
        <v>26</v>
      </c>
      <c r="T46" s="8">
        <v>4</v>
      </c>
      <c r="U46" s="8"/>
      <c r="V46" s="8"/>
      <c r="W46" s="8"/>
      <c r="X46" s="8"/>
      <c r="Y46" s="8"/>
      <c r="Z46" s="8"/>
    </row>
    <row r="47" spans="1:26">
      <c r="A47" s="9">
        <v>7368</v>
      </c>
      <c r="B47" s="8">
        <v>202511</v>
      </c>
      <c r="C47" s="15" t="s">
        <v>23</v>
      </c>
      <c r="D47" s="8">
        <v>20251112</v>
      </c>
      <c r="E47" s="12">
        <v>1230</v>
      </c>
      <c r="F47" s="12">
        <v>1330</v>
      </c>
      <c r="G47" s="16">
        <v>1</v>
      </c>
      <c r="H47" s="9">
        <v>1</v>
      </c>
      <c r="I47" s="8">
        <v>1651</v>
      </c>
      <c r="J47" s="8"/>
      <c r="K47" s="8"/>
      <c r="L47" s="8">
        <v>30</v>
      </c>
      <c r="M47" s="8"/>
      <c r="N47" s="14" t="s">
        <v>24</v>
      </c>
      <c r="O47" s="14">
        <v>1</v>
      </c>
      <c r="P47" s="8"/>
      <c r="Q47" s="8"/>
      <c r="R47" s="8"/>
      <c r="S47" s="8">
        <v>26</v>
      </c>
      <c r="T47" s="8">
        <v>4</v>
      </c>
      <c r="U47" s="8"/>
      <c r="V47" s="8"/>
      <c r="W47" s="8"/>
      <c r="X47" s="8"/>
      <c r="Y47" s="8"/>
      <c r="Z47" s="8"/>
    </row>
    <row r="48" spans="1:26">
      <c r="A48" s="9">
        <v>7368</v>
      </c>
      <c r="B48" s="8">
        <v>202511</v>
      </c>
      <c r="C48" s="15" t="s">
        <v>33</v>
      </c>
      <c r="D48" s="8">
        <v>20251112</v>
      </c>
      <c r="E48" s="12">
        <v>1800</v>
      </c>
      <c r="F48" s="12">
        <v>1900</v>
      </c>
      <c r="G48" s="16">
        <v>1</v>
      </c>
      <c r="H48" s="9">
        <v>1</v>
      </c>
      <c r="I48" s="8">
        <v>1959</v>
      </c>
      <c r="J48" s="8"/>
      <c r="K48" s="8"/>
      <c r="L48" s="8">
        <v>30</v>
      </c>
      <c r="M48" s="8"/>
      <c r="N48" s="14" t="s">
        <v>24</v>
      </c>
      <c r="O48" s="14">
        <v>1</v>
      </c>
      <c r="P48" s="8"/>
      <c r="Q48" s="8"/>
      <c r="R48" s="8"/>
      <c r="S48" s="8">
        <v>26</v>
      </c>
      <c r="T48" s="8">
        <v>4</v>
      </c>
      <c r="U48" s="8"/>
      <c r="V48" s="8"/>
      <c r="W48" s="8"/>
      <c r="X48" s="8"/>
      <c r="Y48" s="8"/>
      <c r="Z48" s="8"/>
    </row>
    <row r="49" spans="1:26">
      <c r="A49" s="9">
        <v>7368</v>
      </c>
      <c r="B49" s="8">
        <v>202511</v>
      </c>
      <c r="C49" s="15" t="s">
        <v>36</v>
      </c>
      <c r="D49" s="8">
        <v>20251112</v>
      </c>
      <c r="E49" s="12">
        <v>1930</v>
      </c>
      <c r="F49" s="12">
        <v>2030</v>
      </c>
      <c r="G49" s="16">
        <v>1</v>
      </c>
      <c r="H49" s="9">
        <v>1</v>
      </c>
      <c r="I49" s="8">
        <v>1959</v>
      </c>
      <c r="J49" s="8"/>
      <c r="K49" s="8"/>
      <c r="L49" s="8">
        <v>26</v>
      </c>
      <c r="M49" s="8"/>
      <c r="N49" s="14" t="s">
        <v>37</v>
      </c>
      <c r="O49" s="14">
        <v>1</v>
      </c>
      <c r="P49" s="8"/>
      <c r="Q49" s="8"/>
      <c r="R49" s="8"/>
      <c r="S49" s="8">
        <v>26</v>
      </c>
      <c r="T49" s="8">
        <v>0</v>
      </c>
      <c r="U49" s="8"/>
      <c r="V49" s="8"/>
      <c r="W49" s="8"/>
      <c r="X49" s="8"/>
      <c r="Y49" s="8"/>
      <c r="Z49" s="8"/>
    </row>
    <row r="50" spans="1:26">
      <c r="A50" s="9">
        <v>7368</v>
      </c>
      <c r="B50" s="8">
        <v>202511</v>
      </c>
      <c r="C50" s="15" t="s">
        <v>34</v>
      </c>
      <c r="D50" s="8">
        <v>20251112</v>
      </c>
      <c r="E50" s="12">
        <v>2100</v>
      </c>
      <c r="F50" s="12">
        <v>2200</v>
      </c>
      <c r="G50" s="16">
        <v>1</v>
      </c>
      <c r="H50" s="9">
        <v>1</v>
      </c>
      <c r="I50" s="8">
        <v>1065</v>
      </c>
      <c r="J50" s="8"/>
      <c r="K50" s="8"/>
      <c r="L50" s="8">
        <v>26</v>
      </c>
      <c r="M50" s="8"/>
      <c r="N50" s="14" t="s">
        <v>35</v>
      </c>
      <c r="O50" s="14">
        <v>1</v>
      </c>
      <c r="P50" s="8"/>
      <c r="Q50" s="8"/>
      <c r="R50" s="8"/>
      <c r="S50" s="8">
        <v>26</v>
      </c>
      <c r="T50" s="8">
        <v>0</v>
      </c>
      <c r="U50" s="8"/>
      <c r="V50" s="8"/>
      <c r="W50" s="8"/>
      <c r="X50" s="8"/>
      <c r="Y50" s="8"/>
      <c r="Z50" s="8"/>
    </row>
    <row r="51" spans="1:26">
      <c r="A51" s="9">
        <v>7368</v>
      </c>
      <c r="B51" s="8">
        <v>202511</v>
      </c>
      <c r="C51" s="15" t="s">
        <v>31</v>
      </c>
      <c r="D51" s="8">
        <v>20251113</v>
      </c>
      <c r="E51" s="12">
        <v>1800</v>
      </c>
      <c r="F51" s="12">
        <v>1900</v>
      </c>
      <c r="G51" s="16">
        <v>1</v>
      </c>
      <c r="H51" s="9">
        <v>1</v>
      </c>
      <c r="I51" s="8">
        <v>1959</v>
      </c>
      <c r="J51" s="8"/>
      <c r="K51" s="8"/>
      <c r="L51" s="8">
        <v>30</v>
      </c>
      <c r="M51" s="8"/>
      <c r="N51" s="14" t="s">
        <v>32</v>
      </c>
      <c r="O51" s="14">
        <v>1</v>
      </c>
      <c r="P51" s="8"/>
      <c r="Q51" s="8"/>
      <c r="R51" s="8"/>
      <c r="S51" s="8">
        <v>26</v>
      </c>
      <c r="T51" s="8">
        <v>4</v>
      </c>
      <c r="U51" s="8"/>
      <c r="V51" s="8"/>
      <c r="W51" s="8"/>
      <c r="X51" s="8"/>
      <c r="Y51" s="8"/>
      <c r="Z51" s="8"/>
    </row>
    <row r="52" spans="1:26">
      <c r="A52" s="9">
        <v>7368</v>
      </c>
      <c r="B52" s="8">
        <v>202511</v>
      </c>
      <c r="C52" s="15" t="s">
        <v>23</v>
      </c>
      <c r="D52" s="8">
        <v>20251113</v>
      </c>
      <c r="E52" s="12">
        <v>1930</v>
      </c>
      <c r="F52" s="12">
        <v>2030</v>
      </c>
      <c r="G52" s="16">
        <v>1</v>
      </c>
      <c r="H52" s="9">
        <v>1</v>
      </c>
      <c r="I52" s="8">
        <v>1959</v>
      </c>
      <c r="J52" s="8"/>
      <c r="K52" s="8"/>
      <c r="L52" s="8">
        <v>30</v>
      </c>
      <c r="M52" s="8"/>
      <c r="N52" s="14" t="s">
        <v>24</v>
      </c>
      <c r="O52" s="14">
        <v>1</v>
      </c>
      <c r="P52" s="8"/>
      <c r="Q52" s="8"/>
      <c r="R52" s="8"/>
      <c r="S52" s="8">
        <v>26</v>
      </c>
      <c r="T52" s="8">
        <v>4</v>
      </c>
      <c r="U52" s="8"/>
      <c r="V52" s="8"/>
      <c r="W52" s="8"/>
      <c r="X52" s="8"/>
      <c r="Y52" s="8"/>
      <c r="Z52" s="8"/>
    </row>
    <row r="53" spans="1:26">
      <c r="A53" s="9">
        <v>7368</v>
      </c>
      <c r="B53" s="8">
        <v>202511</v>
      </c>
      <c r="C53" s="15" t="s">
        <v>19</v>
      </c>
      <c r="D53" s="8">
        <v>20251113</v>
      </c>
      <c r="E53" s="12">
        <v>2100</v>
      </c>
      <c r="F53" s="12">
        <v>2200</v>
      </c>
      <c r="G53" s="16">
        <v>1</v>
      </c>
      <c r="H53" s="9">
        <v>1</v>
      </c>
      <c r="I53" s="8">
        <v>2217</v>
      </c>
      <c r="J53" s="8"/>
      <c r="K53" s="8"/>
      <c r="L53" s="8">
        <v>30</v>
      </c>
      <c r="M53" s="8"/>
      <c r="N53" s="14" t="s">
        <v>20</v>
      </c>
      <c r="O53" s="14">
        <v>1</v>
      </c>
      <c r="P53" s="8"/>
      <c r="Q53" s="8"/>
      <c r="R53" s="8"/>
      <c r="S53" s="8">
        <v>26</v>
      </c>
      <c r="T53" s="8">
        <v>4</v>
      </c>
      <c r="U53" s="8"/>
      <c r="V53" s="8"/>
      <c r="W53" s="8"/>
      <c r="X53" s="8"/>
      <c r="Y53" s="8"/>
      <c r="Z53" s="8"/>
    </row>
    <row r="54" spans="1:26">
      <c r="A54" s="9">
        <v>7368</v>
      </c>
      <c r="B54" s="8">
        <v>202511</v>
      </c>
      <c r="C54" s="15" t="s">
        <v>27</v>
      </c>
      <c r="D54" s="8">
        <v>20251114</v>
      </c>
      <c r="E54" s="12">
        <v>1030</v>
      </c>
      <c r="F54" s="12">
        <v>1130</v>
      </c>
      <c r="G54" s="16">
        <v>1</v>
      </c>
      <c r="H54" s="9">
        <v>1</v>
      </c>
      <c r="I54" s="8">
        <v>1065</v>
      </c>
      <c r="J54" s="8"/>
      <c r="K54" s="8"/>
      <c r="L54" s="8">
        <v>26</v>
      </c>
      <c r="M54" s="8"/>
      <c r="N54" s="14" t="s">
        <v>28</v>
      </c>
      <c r="O54" s="14">
        <v>1</v>
      </c>
      <c r="P54" s="8"/>
      <c r="Q54" s="8"/>
      <c r="R54" s="8"/>
      <c r="S54" s="8">
        <v>26</v>
      </c>
      <c r="T54" s="8">
        <v>0</v>
      </c>
      <c r="U54" s="8"/>
      <c r="V54" s="8"/>
      <c r="W54" s="8"/>
      <c r="X54" s="8"/>
      <c r="Y54" s="8"/>
      <c r="Z54" s="8"/>
    </row>
    <row r="55" spans="1:26">
      <c r="A55" s="9">
        <v>7368</v>
      </c>
      <c r="B55" s="8">
        <v>202511</v>
      </c>
      <c r="C55" s="15" t="s">
        <v>23</v>
      </c>
      <c r="D55" s="8">
        <v>20251114</v>
      </c>
      <c r="E55" s="12">
        <v>1200</v>
      </c>
      <c r="F55" s="12">
        <v>1300</v>
      </c>
      <c r="G55" s="16">
        <v>1</v>
      </c>
      <c r="H55" s="9">
        <v>1</v>
      </c>
      <c r="I55" s="8">
        <v>1651</v>
      </c>
      <c r="J55" s="8"/>
      <c r="K55" s="8"/>
      <c r="L55" s="8">
        <v>30</v>
      </c>
      <c r="M55" s="8"/>
      <c r="N55" s="14" t="s">
        <v>24</v>
      </c>
      <c r="O55" s="14">
        <v>1</v>
      </c>
      <c r="P55" s="8"/>
      <c r="Q55" s="8"/>
      <c r="R55" s="8"/>
      <c r="S55" s="8">
        <v>26</v>
      </c>
      <c r="T55" s="8">
        <v>4</v>
      </c>
      <c r="U55" s="8"/>
      <c r="V55" s="8"/>
      <c r="W55" s="8"/>
      <c r="X55" s="8"/>
      <c r="Y55" s="8"/>
      <c r="Z55" s="8"/>
    </row>
    <row r="56" spans="1:26">
      <c r="A56" s="9">
        <v>7368</v>
      </c>
      <c r="B56" s="8">
        <v>202511</v>
      </c>
      <c r="C56" s="15" t="s">
        <v>25</v>
      </c>
      <c r="D56" s="8">
        <v>20251114</v>
      </c>
      <c r="E56" s="12">
        <v>1330</v>
      </c>
      <c r="F56" s="12">
        <v>1430</v>
      </c>
      <c r="G56" s="16">
        <v>1</v>
      </c>
      <c r="H56" s="9">
        <v>1</v>
      </c>
      <c r="I56" s="8">
        <v>1065</v>
      </c>
      <c r="J56" s="8"/>
      <c r="K56" s="8"/>
      <c r="L56" s="8">
        <v>30</v>
      </c>
      <c r="M56" s="8"/>
      <c r="N56" s="14" t="s">
        <v>26</v>
      </c>
      <c r="O56" s="14">
        <v>1</v>
      </c>
      <c r="P56" s="8"/>
      <c r="Q56" s="8"/>
      <c r="R56" s="8"/>
      <c r="S56" s="8">
        <v>26</v>
      </c>
      <c r="T56" s="8">
        <v>4</v>
      </c>
      <c r="U56" s="8"/>
      <c r="V56" s="8"/>
      <c r="W56" s="8"/>
      <c r="X56" s="8"/>
      <c r="Y56" s="8"/>
      <c r="Z56" s="8"/>
    </row>
    <row r="57" spans="1:26">
      <c r="A57" s="9">
        <v>7368</v>
      </c>
      <c r="B57" s="8">
        <v>202511</v>
      </c>
      <c r="C57" s="15" t="s">
        <v>33</v>
      </c>
      <c r="D57" s="8">
        <v>20251114</v>
      </c>
      <c r="E57" s="12">
        <v>1800</v>
      </c>
      <c r="F57" s="12">
        <v>1900</v>
      </c>
      <c r="G57" s="16">
        <v>1</v>
      </c>
      <c r="H57" s="9">
        <v>1</v>
      </c>
      <c r="I57" s="8">
        <v>1959</v>
      </c>
      <c r="J57" s="8"/>
      <c r="K57" s="8"/>
      <c r="L57" s="8">
        <v>30</v>
      </c>
      <c r="M57" s="8"/>
      <c r="N57" s="14" t="s">
        <v>24</v>
      </c>
      <c r="O57" s="14">
        <v>1</v>
      </c>
      <c r="P57" s="8"/>
      <c r="Q57" s="8"/>
      <c r="R57" s="8"/>
      <c r="S57" s="8">
        <v>26</v>
      </c>
      <c r="T57" s="8">
        <v>4</v>
      </c>
      <c r="U57" s="8"/>
      <c r="V57" s="8"/>
      <c r="W57" s="8"/>
      <c r="X57" s="8"/>
      <c r="Y57" s="8"/>
      <c r="Z57" s="8"/>
    </row>
    <row r="58" spans="1:26">
      <c r="A58" s="9">
        <v>7368</v>
      </c>
      <c r="B58" s="8">
        <v>202511</v>
      </c>
      <c r="C58" s="15" t="s">
        <v>19</v>
      </c>
      <c r="D58" s="8">
        <v>20251114</v>
      </c>
      <c r="E58" s="12">
        <v>1930</v>
      </c>
      <c r="F58" s="12">
        <v>2030</v>
      </c>
      <c r="G58" s="16">
        <v>1</v>
      </c>
      <c r="H58" s="9">
        <v>1</v>
      </c>
      <c r="I58" s="8">
        <v>2217</v>
      </c>
      <c r="J58" s="8"/>
      <c r="K58" s="8"/>
      <c r="L58" s="8">
        <v>30</v>
      </c>
      <c r="M58" s="8"/>
      <c r="N58" s="14" t="s">
        <v>20</v>
      </c>
      <c r="O58" s="14">
        <v>1</v>
      </c>
      <c r="P58" s="8"/>
      <c r="Q58" s="8"/>
      <c r="R58" s="8"/>
      <c r="S58" s="8">
        <v>26</v>
      </c>
      <c r="T58" s="8">
        <v>4</v>
      </c>
      <c r="U58" s="8"/>
      <c r="V58" s="8"/>
      <c r="W58" s="8"/>
      <c r="X58" s="8"/>
      <c r="Y58" s="8"/>
      <c r="Z58" s="8"/>
    </row>
    <row r="59" spans="1:26">
      <c r="A59" s="9">
        <v>7368</v>
      </c>
      <c r="B59" s="8">
        <v>202511</v>
      </c>
      <c r="C59" s="15" t="s">
        <v>31</v>
      </c>
      <c r="D59" s="8">
        <v>20251114</v>
      </c>
      <c r="E59" s="12">
        <v>2100</v>
      </c>
      <c r="F59" s="12">
        <v>2200</v>
      </c>
      <c r="G59" s="16">
        <v>1</v>
      </c>
      <c r="H59" s="9">
        <v>1</v>
      </c>
      <c r="I59" s="8">
        <v>1959</v>
      </c>
      <c r="J59" s="8"/>
      <c r="K59" s="8"/>
      <c r="L59" s="8">
        <v>30</v>
      </c>
      <c r="M59" s="8"/>
      <c r="N59" s="14" t="s">
        <v>32</v>
      </c>
      <c r="O59" s="14">
        <v>1</v>
      </c>
      <c r="P59" s="8"/>
      <c r="Q59" s="8"/>
      <c r="R59" s="8"/>
      <c r="S59" s="8">
        <v>26</v>
      </c>
      <c r="T59" s="8">
        <v>4</v>
      </c>
      <c r="U59" s="8"/>
      <c r="V59" s="8"/>
      <c r="W59" s="8"/>
      <c r="X59" s="8"/>
      <c r="Y59" s="8"/>
      <c r="Z59" s="8"/>
    </row>
    <row r="60" spans="1:26">
      <c r="A60" s="9">
        <v>7368</v>
      </c>
      <c r="B60" s="8">
        <v>202511</v>
      </c>
      <c r="C60" s="15" t="s">
        <v>25</v>
      </c>
      <c r="D60" s="8">
        <v>20251115</v>
      </c>
      <c r="E60" s="12">
        <v>1030</v>
      </c>
      <c r="F60" s="12">
        <v>1130</v>
      </c>
      <c r="G60" s="16">
        <v>1</v>
      </c>
      <c r="H60" s="9">
        <v>1</v>
      </c>
      <c r="I60" s="8">
        <v>1989</v>
      </c>
      <c r="J60" s="8"/>
      <c r="K60" s="8"/>
      <c r="L60" s="8">
        <v>30</v>
      </c>
      <c r="M60" s="8"/>
      <c r="N60" s="14" t="s">
        <v>26</v>
      </c>
      <c r="O60" s="14">
        <v>1</v>
      </c>
      <c r="P60" s="8"/>
      <c r="Q60" s="8"/>
      <c r="R60" s="8"/>
      <c r="S60" s="8">
        <v>26</v>
      </c>
      <c r="T60" s="8">
        <v>4</v>
      </c>
      <c r="U60" s="8"/>
      <c r="V60" s="8"/>
      <c r="W60" s="8"/>
      <c r="X60" s="8"/>
      <c r="Y60" s="8"/>
      <c r="Z60" s="8"/>
    </row>
    <row r="61" spans="1:26">
      <c r="A61" s="9">
        <v>7368</v>
      </c>
      <c r="B61" s="8">
        <v>202511</v>
      </c>
      <c r="C61" s="15" t="s">
        <v>29</v>
      </c>
      <c r="D61" s="8">
        <v>20251115</v>
      </c>
      <c r="E61" s="12">
        <v>1200</v>
      </c>
      <c r="F61" s="12">
        <v>1300</v>
      </c>
      <c r="G61" s="16">
        <v>1</v>
      </c>
      <c r="H61" s="9">
        <v>1</v>
      </c>
      <c r="I61" s="8">
        <v>1065</v>
      </c>
      <c r="J61" s="8"/>
      <c r="K61" s="8"/>
      <c r="L61" s="8">
        <v>26</v>
      </c>
      <c r="M61" s="8"/>
      <c r="N61" s="14" t="s">
        <v>30</v>
      </c>
      <c r="O61" s="14">
        <v>1</v>
      </c>
      <c r="P61" s="8"/>
      <c r="Q61" s="8"/>
      <c r="R61" s="8"/>
      <c r="S61" s="8">
        <v>26</v>
      </c>
      <c r="T61" s="8">
        <v>0</v>
      </c>
      <c r="U61" s="8"/>
      <c r="V61" s="8"/>
      <c r="W61" s="8"/>
      <c r="X61" s="8"/>
      <c r="Y61" s="8"/>
      <c r="Z61" s="8"/>
    </row>
    <row r="62" spans="1:26">
      <c r="A62" s="9">
        <v>7368</v>
      </c>
      <c r="B62" s="8">
        <v>202511</v>
      </c>
      <c r="C62" s="15" t="s">
        <v>23</v>
      </c>
      <c r="D62" s="8">
        <v>20251115</v>
      </c>
      <c r="E62" s="12">
        <v>1330</v>
      </c>
      <c r="F62" s="12">
        <v>1430</v>
      </c>
      <c r="G62" s="16">
        <v>1</v>
      </c>
      <c r="H62" s="9">
        <v>1</v>
      </c>
      <c r="I62" s="8">
        <v>1065</v>
      </c>
      <c r="J62" s="8"/>
      <c r="K62" s="8"/>
      <c r="L62" s="8">
        <v>30</v>
      </c>
      <c r="M62" s="8"/>
      <c r="N62" s="14" t="s">
        <v>24</v>
      </c>
      <c r="O62" s="14">
        <v>1</v>
      </c>
      <c r="P62" s="8"/>
      <c r="Q62" s="8"/>
      <c r="R62" s="8"/>
      <c r="S62" s="8">
        <v>26</v>
      </c>
      <c r="T62" s="8">
        <v>4</v>
      </c>
      <c r="U62" s="8"/>
      <c r="V62" s="8"/>
      <c r="W62" s="8"/>
      <c r="X62" s="8"/>
      <c r="Y62" s="8"/>
      <c r="Z62" s="8"/>
    </row>
    <row r="63" spans="1:26">
      <c r="A63" s="9">
        <v>7368</v>
      </c>
      <c r="B63" s="8">
        <v>202511</v>
      </c>
      <c r="C63" s="15" t="s">
        <v>19</v>
      </c>
      <c r="D63" s="8">
        <v>20251115</v>
      </c>
      <c r="E63" s="12">
        <v>1500</v>
      </c>
      <c r="F63" s="12">
        <v>1600</v>
      </c>
      <c r="G63" s="16">
        <v>1</v>
      </c>
      <c r="H63" s="9">
        <v>1</v>
      </c>
      <c r="I63" s="8">
        <v>1989</v>
      </c>
      <c r="J63" s="8"/>
      <c r="K63" s="8"/>
      <c r="L63" s="8">
        <v>30</v>
      </c>
      <c r="M63" s="8"/>
      <c r="N63" s="14" t="s">
        <v>20</v>
      </c>
      <c r="O63" s="14">
        <v>1</v>
      </c>
      <c r="P63" s="8"/>
      <c r="Q63" s="8"/>
      <c r="R63" s="8"/>
      <c r="S63" s="8">
        <v>26</v>
      </c>
      <c r="T63" s="8">
        <v>4</v>
      </c>
      <c r="U63" s="8"/>
      <c r="V63" s="8"/>
      <c r="W63" s="8"/>
      <c r="X63" s="8"/>
      <c r="Y63" s="8"/>
      <c r="Z63" s="8"/>
    </row>
    <row r="64" spans="1:26">
      <c r="A64" s="9">
        <v>7368</v>
      </c>
      <c r="B64" s="8">
        <v>202511</v>
      </c>
      <c r="C64" s="15" t="s">
        <v>31</v>
      </c>
      <c r="D64" s="8">
        <v>20251115</v>
      </c>
      <c r="E64" s="12">
        <v>1730</v>
      </c>
      <c r="F64" s="12">
        <v>1830</v>
      </c>
      <c r="G64" s="16">
        <v>1</v>
      </c>
      <c r="H64" s="9">
        <v>1</v>
      </c>
      <c r="I64" s="8">
        <v>1065</v>
      </c>
      <c r="J64" s="8"/>
      <c r="K64" s="8"/>
      <c r="L64" s="8">
        <v>30</v>
      </c>
      <c r="M64" s="8"/>
      <c r="N64" s="14" t="s">
        <v>32</v>
      </c>
      <c r="O64" s="14">
        <v>1</v>
      </c>
      <c r="P64" s="8"/>
      <c r="Q64" s="8"/>
      <c r="R64" s="8"/>
      <c r="S64" s="8">
        <v>26</v>
      </c>
      <c r="T64" s="8">
        <v>4</v>
      </c>
      <c r="U64" s="8"/>
      <c r="V64" s="8"/>
      <c r="W64" s="8"/>
      <c r="X64" s="8"/>
      <c r="Y64" s="8"/>
      <c r="Z64" s="8"/>
    </row>
    <row r="65" spans="1:26">
      <c r="A65" s="9">
        <v>7368</v>
      </c>
      <c r="B65" s="8">
        <v>202511</v>
      </c>
      <c r="C65" s="15" t="s">
        <v>23</v>
      </c>
      <c r="D65" s="8">
        <v>20251116</v>
      </c>
      <c r="E65" s="12">
        <v>1030</v>
      </c>
      <c r="F65" s="12">
        <v>1130</v>
      </c>
      <c r="G65" s="16">
        <v>1</v>
      </c>
      <c r="H65" s="9">
        <v>1</v>
      </c>
      <c r="I65" s="8">
        <v>1989</v>
      </c>
      <c r="J65" s="8"/>
      <c r="K65" s="8"/>
      <c r="L65" s="8">
        <v>30</v>
      </c>
      <c r="M65" s="8"/>
      <c r="N65" s="14" t="s">
        <v>24</v>
      </c>
      <c r="O65" s="14">
        <v>1</v>
      </c>
      <c r="P65" s="8"/>
      <c r="Q65" s="8"/>
      <c r="R65" s="8"/>
      <c r="S65" s="8">
        <v>26</v>
      </c>
      <c r="T65" s="8">
        <v>4</v>
      </c>
      <c r="U65" s="8"/>
      <c r="V65" s="8"/>
      <c r="W65" s="8"/>
      <c r="X65" s="8"/>
      <c r="Y65" s="8"/>
      <c r="Z65" s="8"/>
    </row>
    <row r="66" spans="1:26">
      <c r="A66" s="9">
        <v>7368</v>
      </c>
      <c r="B66" s="8">
        <v>202511</v>
      </c>
      <c r="C66" s="15" t="s">
        <v>36</v>
      </c>
      <c r="D66" s="8">
        <v>20251116</v>
      </c>
      <c r="E66" s="12">
        <v>1230</v>
      </c>
      <c r="F66" s="12">
        <v>1330</v>
      </c>
      <c r="G66" s="16">
        <v>1</v>
      </c>
      <c r="H66" s="9">
        <v>1</v>
      </c>
      <c r="I66" s="8">
        <v>1959</v>
      </c>
      <c r="J66" s="8"/>
      <c r="K66" s="8"/>
      <c r="L66" s="8">
        <v>26</v>
      </c>
      <c r="M66" s="8"/>
      <c r="N66" s="14" t="s">
        <v>37</v>
      </c>
      <c r="O66" s="14">
        <v>1</v>
      </c>
      <c r="P66" s="8"/>
      <c r="Q66" s="8"/>
      <c r="R66" s="8"/>
      <c r="S66" s="8">
        <v>26</v>
      </c>
      <c r="T66" s="8">
        <v>0</v>
      </c>
      <c r="U66" s="8"/>
      <c r="V66" s="8"/>
      <c r="W66" s="8"/>
      <c r="X66" s="8"/>
      <c r="Y66" s="8"/>
      <c r="Z66" s="8"/>
    </row>
    <row r="67" spans="1:26">
      <c r="A67" s="9">
        <v>7368</v>
      </c>
      <c r="B67" s="8">
        <v>202511</v>
      </c>
      <c r="C67" s="15" t="s">
        <v>31</v>
      </c>
      <c r="D67" s="8">
        <v>20251116</v>
      </c>
      <c r="E67" s="12">
        <v>1430</v>
      </c>
      <c r="F67" s="12">
        <v>1530</v>
      </c>
      <c r="G67" s="16">
        <v>1</v>
      </c>
      <c r="H67" s="9">
        <v>1</v>
      </c>
      <c r="I67" s="8">
        <v>1959</v>
      </c>
      <c r="J67" s="8"/>
      <c r="K67" s="8"/>
      <c r="L67" s="8">
        <v>30</v>
      </c>
      <c r="M67" s="8"/>
      <c r="N67" s="14" t="s">
        <v>32</v>
      </c>
      <c r="O67" s="14">
        <v>1</v>
      </c>
      <c r="P67" s="8"/>
      <c r="Q67" s="8"/>
      <c r="R67" s="8"/>
      <c r="S67" s="8">
        <v>26</v>
      </c>
      <c r="T67" s="8">
        <v>4</v>
      </c>
      <c r="U67" s="8"/>
      <c r="V67" s="8"/>
      <c r="W67" s="8"/>
      <c r="X67" s="8"/>
      <c r="Y67" s="8"/>
      <c r="Z67" s="8"/>
    </row>
    <row r="68" spans="1:26">
      <c r="A68" s="9">
        <v>7368</v>
      </c>
      <c r="B68" s="8">
        <v>202511</v>
      </c>
      <c r="C68" s="15" t="s">
        <v>25</v>
      </c>
      <c r="D68" s="8">
        <v>20251116</v>
      </c>
      <c r="E68" s="12">
        <v>1630</v>
      </c>
      <c r="F68" s="12">
        <v>1730</v>
      </c>
      <c r="G68" s="16">
        <v>1</v>
      </c>
      <c r="H68" s="9">
        <v>1</v>
      </c>
      <c r="I68" s="8">
        <v>1989</v>
      </c>
      <c r="J68" s="8"/>
      <c r="K68" s="8"/>
      <c r="L68" s="8">
        <v>30</v>
      </c>
      <c r="M68" s="8"/>
      <c r="N68" s="14" t="s">
        <v>26</v>
      </c>
      <c r="O68" s="14">
        <v>1</v>
      </c>
      <c r="P68" s="8"/>
      <c r="Q68" s="8"/>
      <c r="R68" s="8"/>
      <c r="S68" s="8">
        <v>26</v>
      </c>
      <c r="T68" s="8">
        <v>4</v>
      </c>
      <c r="U68" s="8"/>
      <c r="V68" s="8"/>
      <c r="W68" s="8"/>
      <c r="X68" s="8"/>
      <c r="Y68" s="8"/>
      <c r="Z68" s="8"/>
    </row>
    <row r="69" spans="1:26">
      <c r="A69" s="9">
        <v>7368</v>
      </c>
      <c r="B69" s="8">
        <v>202511</v>
      </c>
      <c r="C69" s="15" t="s">
        <v>23</v>
      </c>
      <c r="D69" s="8">
        <v>20251119</v>
      </c>
      <c r="E69" s="12">
        <v>1030</v>
      </c>
      <c r="F69" s="12">
        <v>1130</v>
      </c>
      <c r="G69" s="16">
        <v>1</v>
      </c>
      <c r="H69" s="9">
        <v>1</v>
      </c>
      <c r="I69" s="8">
        <v>1651</v>
      </c>
      <c r="J69" s="8"/>
      <c r="K69" s="8"/>
      <c r="L69" s="8">
        <v>30</v>
      </c>
      <c r="M69" s="8"/>
      <c r="N69" s="14" t="s">
        <v>24</v>
      </c>
      <c r="O69" s="14">
        <v>1</v>
      </c>
      <c r="P69" s="8"/>
      <c r="Q69" s="8"/>
      <c r="R69" s="8"/>
      <c r="S69" s="8">
        <v>26</v>
      </c>
      <c r="T69" s="8">
        <v>4</v>
      </c>
      <c r="U69" s="8"/>
      <c r="V69" s="8"/>
      <c r="W69" s="8"/>
      <c r="X69" s="8"/>
      <c r="Y69" s="8"/>
      <c r="Z69" s="8"/>
    </row>
    <row r="70" spans="1:26">
      <c r="A70" s="9">
        <v>7368</v>
      </c>
      <c r="B70" s="8">
        <v>202511</v>
      </c>
      <c r="C70" s="15" t="s">
        <v>19</v>
      </c>
      <c r="D70" s="8">
        <v>20251119</v>
      </c>
      <c r="E70" s="12">
        <v>1230</v>
      </c>
      <c r="F70" s="12">
        <v>1330</v>
      </c>
      <c r="G70" s="16">
        <v>1</v>
      </c>
      <c r="H70" s="9">
        <v>1</v>
      </c>
      <c r="I70" s="8">
        <v>2217</v>
      </c>
      <c r="J70" s="8"/>
      <c r="K70" s="8"/>
      <c r="L70" s="8">
        <v>30</v>
      </c>
      <c r="M70" s="8"/>
      <c r="N70" s="14" t="s">
        <v>20</v>
      </c>
      <c r="O70" s="14">
        <v>1</v>
      </c>
      <c r="P70" s="8"/>
      <c r="Q70" s="8"/>
      <c r="R70" s="8"/>
      <c r="S70" s="8">
        <v>26</v>
      </c>
      <c r="T70" s="8">
        <v>4</v>
      </c>
      <c r="U70" s="8"/>
      <c r="V70" s="8"/>
      <c r="W70" s="8"/>
      <c r="X70" s="8"/>
      <c r="Y70" s="8"/>
      <c r="Z70" s="8"/>
    </row>
    <row r="71" spans="1:26">
      <c r="A71" s="9">
        <v>7368</v>
      </c>
      <c r="B71" s="8">
        <v>202511</v>
      </c>
      <c r="C71" s="15" t="s">
        <v>29</v>
      </c>
      <c r="D71" s="8">
        <v>20251119</v>
      </c>
      <c r="E71" s="12">
        <v>1800</v>
      </c>
      <c r="F71" s="12">
        <v>1900</v>
      </c>
      <c r="G71" s="16">
        <v>1</v>
      </c>
      <c r="H71" s="9">
        <v>1</v>
      </c>
      <c r="I71" s="8">
        <v>1065</v>
      </c>
      <c r="J71" s="8"/>
      <c r="K71" s="8"/>
      <c r="L71" s="8">
        <v>26</v>
      </c>
      <c r="M71" s="8"/>
      <c r="N71" s="14" t="s">
        <v>30</v>
      </c>
      <c r="O71" s="14">
        <v>1</v>
      </c>
      <c r="P71" s="8"/>
      <c r="Q71" s="8"/>
      <c r="R71" s="8"/>
      <c r="S71" s="8">
        <v>26</v>
      </c>
      <c r="T71" s="8">
        <v>0</v>
      </c>
      <c r="U71" s="8"/>
      <c r="V71" s="8"/>
      <c r="W71" s="8"/>
      <c r="X71" s="8"/>
      <c r="Y71" s="8"/>
      <c r="Z71" s="8"/>
    </row>
    <row r="72" spans="1:26">
      <c r="A72" s="9">
        <v>7368</v>
      </c>
      <c r="B72" s="8">
        <v>202511</v>
      </c>
      <c r="C72" s="15" t="s">
        <v>31</v>
      </c>
      <c r="D72" s="8">
        <v>20251119</v>
      </c>
      <c r="E72" s="12">
        <v>1930</v>
      </c>
      <c r="F72" s="12">
        <v>2030</v>
      </c>
      <c r="G72" s="16">
        <v>1</v>
      </c>
      <c r="H72" s="9">
        <v>1</v>
      </c>
      <c r="I72" s="8">
        <v>1959</v>
      </c>
      <c r="J72" s="8"/>
      <c r="K72" s="8"/>
      <c r="L72" s="8">
        <v>30</v>
      </c>
      <c r="M72" s="8"/>
      <c r="N72" s="14" t="s">
        <v>32</v>
      </c>
      <c r="O72" s="14">
        <v>1</v>
      </c>
      <c r="P72" s="8"/>
      <c r="Q72" s="8"/>
      <c r="R72" s="8"/>
      <c r="S72" s="8">
        <v>26</v>
      </c>
      <c r="T72" s="8">
        <v>4</v>
      </c>
      <c r="U72" s="8"/>
      <c r="V72" s="8"/>
      <c r="W72" s="8"/>
      <c r="X72" s="8"/>
      <c r="Y72" s="8"/>
      <c r="Z72" s="8"/>
    </row>
    <row r="73" spans="1:26">
      <c r="A73" s="9">
        <v>7368</v>
      </c>
      <c r="B73" s="8">
        <v>202511</v>
      </c>
      <c r="C73" s="15" t="s">
        <v>38</v>
      </c>
      <c r="D73" s="8">
        <v>20251119</v>
      </c>
      <c r="E73" s="12">
        <v>2100</v>
      </c>
      <c r="F73" s="12">
        <v>2200</v>
      </c>
      <c r="G73" s="16">
        <v>1</v>
      </c>
      <c r="H73" s="9">
        <v>1</v>
      </c>
      <c r="I73" s="8">
        <v>2217</v>
      </c>
      <c r="J73" s="8"/>
      <c r="K73" s="8"/>
      <c r="L73" s="8">
        <v>30</v>
      </c>
      <c r="M73" s="8"/>
      <c r="N73" s="14" t="s">
        <v>20</v>
      </c>
      <c r="O73" s="14">
        <v>1</v>
      </c>
      <c r="P73" s="8"/>
      <c r="Q73" s="8"/>
      <c r="R73" s="8"/>
      <c r="S73" s="8">
        <v>26</v>
      </c>
      <c r="T73" s="8">
        <v>4</v>
      </c>
      <c r="U73" s="8"/>
      <c r="V73" s="8"/>
      <c r="W73" s="8"/>
      <c r="X73" s="8"/>
      <c r="Y73" s="8"/>
      <c r="Z73" s="8"/>
    </row>
    <row r="74" spans="1:26">
      <c r="A74" s="9">
        <v>7368</v>
      </c>
      <c r="B74" s="8">
        <v>202511</v>
      </c>
      <c r="C74" s="15" t="s">
        <v>34</v>
      </c>
      <c r="D74" s="8">
        <v>20251120</v>
      </c>
      <c r="E74" s="12">
        <v>1800</v>
      </c>
      <c r="F74" s="12">
        <v>1900</v>
      </c>
      <c r="G74" s="16">
        <v>1</v>
      </c>
      <c r="H74" s="9">
        <v>1</v>
      </c>
      <c r="I74" s="8">
        <v>1065</v>
      </c>
      <c r="J74" s="8"/>
      <c r="K74" s="8"/>
      <c r="L74" s="8">
        <v>26</v>
      </c>
      <c r="M74" s="8"/>
      <c r="N74" s="14" t="s">
        <v>35</v>
      </c>
      <c r="O74" s="14">
        <v>1</v>
      </c>
      <c r="P74" s="8"/>
      <c r="Q74" s="8"/>
      <c r="R74" s="8"/>
      <c r="S74" s="8">
        <v>26</v>
      </c>
      <c r="T74" s="8">
        <v>0</v>
      </c>
      <c r="U74" s="8"/>
      <c r="V74" s="8"/>
      <c r="W74" s="8"/>
      <c r="X74" s="8"/>
      <c r="Y74" s="8"/>
      <c r="Z74" s="8"/>
    </row>
    <row r="75" spans="1:26">
      <c r="A75" s="9">
        <v>7368</v>
      </c>
      <c r="B75" s="8">
        <v>202511</v>
      </c>
      <c r="C75" s="15" t="s">
        <v>25</v>
      </c>
      <c r="D75" s="8">
        <v>20251120</v>
      </c>
      <c r="E75" s="12">
        <v>1930</v>
      </c>
      <c r="F75" s="12">
        <v>2030</v>
      </c>
      <c r="G75" s="16">
        <v>1</v>
      </c>
      <c r="H75" s="9">
        <v>1</v>
      </c>
      <c r="I75" s="8">
        <v>1989</v>
      </c>
      <c r="J75" s="8"/>
      <c r="K75" s="8"/>
      <c r="L75" s="8">
        <v>30</v>
      </c>
      <c r="M75" s="8"/>
      <c r="N75" s="14" t="s">
        <v>26</v>
      </c>
      <c r="O75" s="14">
        <v>1</v>
      </c>
      <c r="P75" s="8"/>
      <c r="Q75" s="8"/>
      <c r="R75" s="8"/>
      <c r="S75" s="8">
        <v>26</v>
      </c>
      <c r="T75" s="8">
        <v>4</v>
      </c>
      <c r="U75" s="8"/>
      <c r="V75" s="8"/>
      <c r="W75" s="8"/>
      <c r="X75" s="8"/>
      <c r="Y75" s="8"/>
      <c r="Z75" s="8"/>
    </row>
    <row r="76" spans="1:26">
      <c r="A76" s="9">
        <v>7368</v>
      </c>
      <c r="B76" s="8">
        <v>202511</v>
      </c>
      <c r="C76" s="15" t="s">
        <v>23</v>
      </c>
      <c r="D76" s="8">
        <v>20251120</v>
      </c>
      <c r="E76" s="12">
        <v>2100</v>
      </c>
      <c r="F76" s="12">
        <v>2200</v>
      </c>
      <c r="G76" s="16">
        <v>1</v>
      </c>
      <c r="H76" s="9">
        <v>1</v>
      </c>
      <c r="I76" s="8">
        <v>1065</v>
      </c>
      <c r="J76" s="8"/>
      <c r="K76" s="8"/>
      <c r="L76" s="8">
        <v>30</v>
      </c>
      <c r="M76" s="8"/>
      <c r="N76" s="14" t="s">
        <v>24</v>
      </c>
      <c r="O76" s="14">
        <v>1</v>
      </c>
      <c r="P76" s="8"/>
      <c r="Q76" s="8"/>
      <c r="R76" s="8"/>
      <c r="S76" s="8">
        <v>26</v>
      </c>
      <c r="T76" s="8">
        <v>4</v>
      </c>
      <c r="U76" s="8"/>
      <c r="V76" s="8"/>
      <c r="W76" s="8"/>
      <c r="X76" s="8"/>
      <c r="Y76" s="8"/>
      <c r="Z76" s="8"/>
    </row>
    <row r="77" spans="1:26">
      <c r="A77" s="9">
        <v>7368</v>
      </c>
      <c r="B77" s="8">
        <v>202511</v>
      </c>
      <c r="C77" s="15" t="s">
        <v>19</v>
      </c>
      <c r="D77" s="8">
        <v>20251121</v>
      </c>
      <c r="E77" s="12">
        <v>1030</v>
      </c>
      <c r="F77" s="12">
        <v>1130</v>
      </c>
      <c r="G77" s="16">
        <v>1</v>
      </c>
      <c r="H77" s="9">
        <v>1</v>
      </c>
      <c r="I77" s="8">
        <v>2217</v>
      </c>
      <c r="J77" s="8"/>
      <c r="K77" s="8"/>
      <c r="L77" s="8">
        <v>30</v>
      </c>
      <c r="M77" s="8"/>
      <c r="N77" s="14" t="s">
        <v>20</v>
      </c>
      <c r="O77" s="14">
        <v>1</v>
      </c>
      <c r="P77" s="8"/>
      <c r="Q77" s="8"/>
      <c r="R77" s="8"/>
      <c r="S77" s="8">
        <v>26</v>
      </c>
      <c r="T77" s="8">
        <v>4</v>
      </c>
      <c r="U77" s="8"/>
      <c r="V77" s="8"/>
      <c r="W77" s="8"/>
      <c r="X77" s="8"/>
      <c r="Y77" s="8"/>
      <c r="Z77" s="8"/>
    </row>
    <row r="78" spans="1:26">
      <c r="A78" s="9">
        <v>7368</v>
      </c>
      <c r="B78" s="8">
        <v>202511</v>
      </c>
      <c r="C78" s="15" t="s">
        <v>25</v>
      </c>
      <c r="D78" s="8">
        <v>20251121</v>
      </c>
      <c r="E78" s="12">
        <v>1200</v>
      </c>
      <c r="F78" s="12">
        <v>1300</v>
      </c>
      <c r="G78" s="16">
        <v>1</v>
      </c>
      <c r="H78" s="9">
        <v>1</v>
      </c>
      <c r="I78" s="8">
        <v>1989</v>
      </c>
      <c r="J78" s="8"/>
      <c r="K78" s="8"/>
      <c r="L78" s="8">
        <v>30</v>
      </c>
      <c r="M78" s="8"/>
      <c r="N78" s="14" t="s">
        <v>26</v>
      </c>
      <c r="O78" s="14">
        <v>1</v>
      </c>
      <c r="P78" s="8"/>
      <c r="Q78" s="8"/>
      <c r="R78" s="8"/>
      <c r="S78" s="8">
        <v>26</v>
      </c>
      <c r="T78" s="8">
        <v>4</v>
      </c>
      <c r="U78" s="8"/>
      <c r="V78" s="8"/>
      <c r="W78" s="8"/>
      <c r="X78" s="8"/>
      <c r="Y78" s="8"/>
      <c r="Z78" s="8"/>
    </row>
    <row r="79" spans="1:26">
      <c r="A79" s="9">
        <v>7368</v>
      </c>
      <c r="B79" s="8">
        <v>202511</v>
      </c>
      <c r="C79" s="15" t="s">
        <v>23</v>
      </c>
      <c r="D79" s="8">
        <v>20251121</v>
      </c>
      <c r="E79" s="12">
        <v>1330</v>
      </c>
      <c r="F79" s="12">
        <v>1430</v>
      </c>
      <c r="G79" s="16">
        <v>1</v>
      </c>
      <c r="H79" s="9">
        <v>1</v>
      </c>
      <c r="I79" s="8">
        <v>1989</v>
      </c>
      <c r="J79" s="8"/>
      <c r="K79" s="8"/>
      <c r="L79" s="8">
        <v>30</v>
      </c>
      <c r="M79" s="8"/>
      <c r="N79" s="14" t="s">
        <v>24</v>
      </c>
      <c r="O79" s="14">
        <v>1</v>
      </c>
      <c r="P79" s="8"/>
      <c r="Q79" s="8"/>
      <c r="R79" s="8"/>
      <c r="S79" s="8">
        <v>26</v>
      </c>
      <c r="T79" s="8">
        <v>4</v>
      </c>
      <c r="U79" s="8"/>
      <c r="V79" s="8"/>
      <c r="W79" s="8"/>
      <c r="X79" s="8"/>
      <c r="Y79" s="8"/>
      <c r="Z79" s="8"/>
    </row>
    <row r="80" spans="1:26">
      <c r="A80" s="9">
        <v>7368</v>
      </c>
      <c r="B80" s="17">
        <v>202511</v>
      </c>
      <c r="C80" s="15" t="s">
        <v>31</v>
      </c>
      <c r="D80" s="8">
        <v>20251121</v>
      </c>
      <c r="E80" s="12">
        <v>1800</v>
      </c>
      <c r="F80" s="12">
        <v>1900</v>
      </c>
      <c r="G80" s="16">
        <v>1</v>
      </c>
      <c r="H80" s="9">
        <v>1</v>
      </c>
      <c r="I80" s="8">
        <v>1959</v>
      </c>
      <c r="J80" s="8"/>
      <c r="K80" s="8"/>
      <c r="L80" s="8">
        <v>30</v>
      </c>
      <c r="M80" s="8"/>
      <c r="N80" s="14" t="s">
        <v>32</v>
      </c>
      <c r="O80" s="14">
        <v>1</v>
      </c>
      <c r="P80" s="8"/>
      <c r="Q80" s="8"/>
      <c r="R80" s="8"/>
      <c r="S80" s="8">
        <v>26</v>
      </c>
      <c r="T80" s="8">
        <v>4</v>
      </c>
      <c r="U80" s="8"/>
      <c r="V80" s="8"/>
      <c r="W80" s="8"/>
      <c r="X80" s="8"/>
      <c r="Y80" s="8"/>
      <c r="Z80" s="8"/>
    </row>
    <row r="81" spans="1:26">
      <c r="A81" s="9">
        <v>7368</v>
      </c>
      <c r="B81" s="17">
        <v>202511</v>
      </c>
      <c r="C81" s="15" t="s">
        <v>27</v>
      </c>
      <c r="D81" s="8">
        <v>20251121</v>
      </c>
      <c r="E81" s="12">
        <v>1930</v>
      </c>
      <c r="F81" s="12">
        <v>2030</v>
      </c>
      <c r="G81" s="16">
        <v>1</v>
      </c>
      <c r="H81" s="9">
        <v>1</v>
      </c>
      <c r="I81" s="8">
        <v>1065</v>
      </c>
      <c r="J81" s="8"/>
      <c r="K81" s="8"/>
      <c r="L81" s="8">
        <v>26</v>
      </c>
      <c r="M81" s="8"/>
      <c r="N81" s="14" t="s">
        <v>28</v>
      </c>
      <c r="O81" s="14">
        <v>1</v>
      </c>
      <c r="P81" s="8"/>
      <c r="Q81" s="8"/>
      <c r="R81" s="8"/>
      <c r="S81" s="8">
        <v>26</v>
      </c>
      <c r="T81" s="8">
        <v>0</v>
      </c>
      <c r="U81" s="8"/>
      <c r="V81" s="8"/>
      <c r="W81" s="8"/>
      <c r="X81" s="8"/>
      <c r="Y81" s="8"/>
      <c r="Z81" s="8"/>
    </row>
    <row r="82" spans="1:26">
      <c r="A82" s="9">
        <v>7368</v>
      </c>
      <c r="B82" s="17">
        <v>202511</v>
      </c>
      <c r="C82" s="15" t="s">
        <v>29</v>
      </c>
      <c r="D82" s="8">
        <v>20251121</v>
      </c>
      <c r="E82" s="12">
        <v>2100</v>
      </c>
      <c r="F82" s="12">
        <v>2200</v>
      </c>
      <c r="G82" s="16">
        <v>1</v>
      </c>
      <c r="H82" s="9">
        <v>1</v>
      </c>
      <c r="I82" s="8">
        <v>1959</v>
      </c>
      <c r="J82" s="8"/>
      <c r="K82" s="8"/>
      <c r="L82" s="8">
        <v>26</v>
      </c>
      <c r="M82" s="8"/>
      <c r="N82" s="14" t="s">
        <v>30</v>
      </c>
      <c r="O82" s="14">
        <v>1</v>
      </c>
      <c r="P82" s="8"/>
      <c r="Q82" s="8"/>
      <c r="R82" s="8"/>
      <c r="S82" s="8">
        <v>26</v>
      </c>
      <c r="T82" s="8">
        <v>0</v>
      </c>
      <c r="U82" s="8"/>
      <c r="V82" s="8"/>
      <c r="W82" s="8"/>
      <c r="X82" s="8"/>
      <c r="Y82" s="8"/>
      <c r="Z82" s="8"/>
    </row>
    <row r="83" spans="1:26">
      <c r="A83" s="9">
        <v>7368</v>
      </c>
      <c r="B83" s="17">
        <v>202511</v>
      </c>
      <c r="C83" s="15" t="s">
        <v>25</v>
      </c>
      <c r="D83" s="8">
        <v>20251122</v>
      </c>
      <c r="E83" s="12">
        <v>1030</v>
      </c>
      <c r="F83" s="12">
        <v>1130</v>
      </c>
      <c r="G83" s="16">
        <v>1</v>
      </c>
      <c r="H83" s="9">
        <v>1</v>
      </c>
      <c r="I83" s="8">
        <v>1065</v>
      </c>
      <c r="J83" s="8"/>
      <c r="K83" s="8"/>
      <c r="L83" s="8">
        <v>30</v>
      </c>
      <c r="M83" s="8"/>
      <c r="N83" s="14" t="s">
        <v>26</v>
      </c>
      <c r="O83" s="14">
        <v>1</v>
      </c>
      <c r="P83" s="8"/>
      <c r="Q83" s="8"/>
      <c r="R83" s="8"/>
      <c r="S83" s="8">
        <v>26</v>
      </c>
      <c r="T83" s="8">
        <v>4</v>
      </c>
      <c r="U83" s="8"/>
      <c r="V83" s="8"/>
      <c r="W83" s="8"/>
      <c r="X83" s="8"/>
      <c r="Y83" s="8"/>
      <c r="Z83" s="8"/>
    </row>
    <row r="84" spans="1:26">
      <c r="A84" s="9">
        <v>7368</v>
      </c>
      <c r="B84" s="17">
        <v>202511</v>
      </c>
      <c r="C84" s="15" t="s">
        <v>31</v>
      </c>
      <c r="D84" s="8">
        <v>20251122</v>
      </c>
      <c r="E84" s="12">
        <v>1200</v>
      </c>
      <c r="F84" s="12">
        <v>1300</v>
      </c>
      <c r="G84" s="16">
        <v>1</v>
      </c>
      <c r="H84" s="9">
        <v>1</v>
      </c>
      <c r="I84" s="8">
        <v>1959</v>
      </c>
      <c r="J84" s="8"/>
      <c r="K84" s="8"/>
      <c r="L84" s="8">
        <v>30</v>
      </c>
      <c r="M84" s="8"/>
      <c r="N84" s="14" t="s">
        <v>32</v>
      </c>
      <c r="O84" s="14">
        <v>1</v>
      </c>
      <c r="P84" s="8"/>
      <c r="Q84" s="8"/>
      <c r="R84" s="8"/>
      <c r="S84" s="8">
        <v>26</v>
      </c>
      <c r="T84" s="8">
        <v>4</v>
      </c>
      <c r="U84" s="8"/>
      <c r="V84" s="8"/>
      <c r="W84" s="8"/>
      <c r="X84" s="8"/>
      <c r="Y84" s="8"/>
      <c r="Z84" s="8"/>
    </row>
    <row r="85" spans="1:26">
      <c r="A85" s="9">
        <v>7368</v>
      </c>
      <c r="B85" s="17">
        <v>202511</v>
      </c>
      <c r="C85" s="15" t="s">
        <v>27</v>
      </c>
      <c r="D85" s="8">
        <v>20251122</v>
      </c>
      <c r="E85" s="12">
        <v>1330</v>
      </c>
      <c r="F85" s="12">
        <v>1430</v>
      </c>
      <c r="G85" s="16">
        <v>1</v>
      </c>
      <c r="H85" s="9">
        <v>1</v>
      </c>
      <c r="I85" s="8">
        <v>1065</v>
      </c>
      <c r="J85" s="8"/>
      <c r="K85" s="8"/>
      <c r="L85" s="8">
        <v>26</v>
      </c>
      <c r="M85" s="8"/>
      <c r="N85" s="14" t="s">
        <v>28</v>
      </c>
      <c r="O85" s="14">
        <v>1</v>
      </c>
      <c r="P85" s="8"/>
      <c r="Q85" s="8"/>
      <c r="R85" s="8"/>
      <c r="S85" s="8">
        <v>26</v>
      </c>
      <c r="T85" s="8">
        <v>0</v>
      </c>
      <c r="U85" s="8"/>
      <c r="V85" s="8"/>
      <c r="W85" s="8"/>
      <c r="X85" s="8"/>
      <c r="Y85" s="8"/>
      <c r="Z85" s="8"/>
    </row>
    <row r="86" spans="1:26">
      <c r="A86" s="9">
        <v>7368</v>
      </c>
      <c r="B86" s="17">
        <v>202511</v>
      </c>
      <c r="C86" s="15" t="s">
        <v>23</v>
      </c>
      <c r="D86" s="8">
        <v>20251122</v>
      </c>
      <c r="E86" s="12">
        <v>1500</v>
      </c>
      <c r="F86" s="12">
        <v>1600</v>
      </c>
      <c r="G86" s="16">
        <v>1</v>
      </c>
      <c r="H86" s="9">
        <v>1</v>
      </c>
      <c r="I86" s="8">
        <v>1959</v>
      </c>
      <c r="J86" s="8"/>
      <c r="K86" s="8"/>
      <c r="L86" s="8">
        <v>30</v>
      </c>
      <c r="M86" s="8"/>
      <c r="N86" s="14" t="s">
        <v>24</v>
      </c>
      <c r="O86" s="14">
        <v>1</v>
      </c>
      <c r="P86" s="8"/>
      <c r="Q86" s="8"/>
      <c r="R86" s="8"/>
      <c r="S86" s="8">
        <v>26</v>
      </c>
      <c r="T86" s="8">
        <v>4</v>
      </c>
      <c r="U86" s="8"/>
      <c r="V86" s="8"/>
      <c r="W86" s="8"/>
      <c r="X86" s="8"/>
      <c r="Y86" s="8"/>
      <c r="Z86" s="8"/>
    </row>
    <row r="87" spans="1:26">
      <c r="A87" s="9">
        <v>7368</v>
      </c>
      <c r="B87" s="17">
        <v>202511</v>
      </c>
      <c r="C87" s="15" t="s">
        <v>19</v>
      </c>
      <c r="D87" s="8">
        <v>20251122</v>
      </c>
      <c r="E87" s="12">
        <v>1730</v>
      </c>
      <c r="F87" s="12">
        <v>1830</v>
      </c>
      <c r="G87" s="16">
        <v>1</v>
      </c>
      <c r="H87" s="9">
        <v>1</v>
      </c>
      <c r="I87" s="8">
        <v>1989</v>
      </c>
      <c r="J87" s="8"/>
      <c r="K87" s="8"/>
      <c r="L87" s="8">
        <v>30</v>
      </c>
      <c r="M87" s="8"/>
      <c r="N87" s="14" t="s">
        <v>20</v>
      </c>
      <c r="O87" s="14">
        <v>1</v>
      </c>
      <c r="P87" s="8"/>
      <c r="Q87" s="8"/>
      <c r="R87" s="8"/>
      <c r="S87" s="8">
        <v>26</v>
      </c>
      <c r="T87" s="8">
        <v>4</v>
      </c>
      <c r="U87" s="8"/>
      <c r="V87" s="8"/>
      <c r="W87" s="8"/>
      <c r="X87" s="8"/>
      <c r="Y87" s="8"/>
      <c r="Z87" s="8"/>
    </row>
    <row r="88" spans="1:26">
      <c r="A88" s="9">
        <v>7368</v>
      </c>
      <c r="B88" s="17">
        <v>202511</v>
      </c>
      <c r="C88" s="15" t="s">
        <v>21</v>
      </c>
      <c r="D88" s="8">
        <v>20251123</v>
      </c>
      <c r="E88" s="12">
        <v>1030</v>
      </c>
      <c r="F88" s="12">
        <v>1130</v>
      </c>
      <c r="G88" s="16">
        <v>1</v>
      </c>
      <c r="H88" s="9">
        <v>1</v>
      </c>
      <c r="I88" s="8">
        <v>1989</v>
      </c>
      <c r="J88" s="8"/>
      <c r="K88" s="8"/>
      <c r="L88" s="8">
        <v>30</v>
      </c>
      <c r="M88" s="8"/>
      <c r="N88" s="14" t="s">
        <v>22</v>
      </c>
      <c r="O88" s="14">
        <v>1</v>
      </c>
      <c r="P88" s="8"/>
      <c r="Q88" s="8"/>
      <c r="R88" s="8"/>
      <c r="S88" s="8">
        <v>26</v>
      </c>
      <c r="T88" s="8">
        <v>4</v>
      </c>
      <c r="U88" s="8"/>
      <c r="V88" s="8"/>
      <c r="W88" s="8"/>
      <c r="X88" s="8"/>
      <c r="Y88" s="8"/>
      <c r="Z88" s="8"/>
    </row>
    <row r="89" spans="1:26">
      <c r="A89" s="9">
        <v>7368</v>
      </c>
      <c r="B89" s="17">
        <v>202511</v>
      </c>
      <c r="C89" s="15" t="s">
        <v>23</v>
      </c>
      <c r="D89" s="8">
        <v>20251123</v>
      </c>
      <c r="E89" s="12">
        <v>1230</v>
      </c>
      <c r="F89" s="12">
        <v>1330</v>
      </c>
      <c r="G89" s="16">
        <v>1</v>
      </c>
      <c r="H89" s="9">
        <v>1</v>
      </c>
      <c r="I89" s="8">
        <v>1651</v>
      </c>
      <c r="J89" s="8"/>
      <c r="K89" s="8"/>
      <c r="L89" s="8">
        <v>30</v>
      </c>
      <c r="M89" s="8"/>
      <c r="N89" s="14" t="s">
        <v>24</v>
      </c>
      <c r="O89" s="14">
        <v>1</v>
      </c>
      <c r="P89" s="8"/>
      <c r="Q89" s="8"/>
      <c r="R89" s="8"/>
      <c r="S89" s="8">
        <v>26</v>
      </c>
      <c r="T89" s="8">
        <v>4</v>
      </c>
      <c r="U89" s="8"/>
      <c r="V89" s="8"/>
      <c r="W89" s="8"/>
      <c r="X89" s="8"/>
      <c r="Y89" s="8"/>
      <c r="Z89" s="8"/>
    </row>
    <row r="90" spans="1:26">
      <c r="A90" s="9">
        <v>7368</v>
      </c>
      <c r="B90" s="17">
        <v>202511</v>
      </c>
      <c r="C90" s="15" t="s">
        <v>25</v>
      </c>
      <c r="D90" s="8">
        <v>20251123</v>
      </c>
      <c r="E90" s="12">
        <v>1430</v>
      </c>
      <c r="F90" s="12">
        <v>1530</v>
      </c>
      <c r="G90" s="16">
        <v>1</v>
      </c>
      <c r="H90" s="9">
        <v>1</v>
      </c>
      <c r="I90" s="8">
        <v>1989</v>
      </c>
      <c r="J90" s="8"/>
      <c r="K90" s="8"/>
      <c r="L90" s="8">
        <v>30</v>
      </c>
      <c r="M90" s="8"/>
      <c r="N90" s="14" t="s">
        <v>26</v>
      </c>
      <c r="O90" s="14">
        <v>1</v>
      </c>
      <c r="P90" s="8"/>
      <c r="Q90" s="8"/>
      <c r="R90" s="8"/>
      <c r="S90" s="8">
        <v>26</v>
      </c>
      <c r="T90" s="8">
        <v>4</v>
      </c>
      <c r="U90" s="8"/>
      <c r="V90" s="8"/>
      <c r="W90" s="8"/>
      <c r="X90" s="8"/>
      <c r="Y90" s="8"/>
      <c r="Z90" s="8"/>
    </row>
    <row r="91" spans="1:26">
      <c r="A91" s="9">
        <v>7368</v>
      </c>
      <c r="B91" s="17">
        <v>202511</v>
      </c>
      <c r="C91" s="15" t="s">
        <v>19</v>
      </c>
      <c r="D91" s="8">
        <v>20251123</v>
      </c>
      <c r="E91" s="12">
        <v>1630</v>
      </c>
      <c r="F91" s="12">
        <v>1730</v>
      </c>
      <c r="G91" s="16">
        <v>1</v>
      </c>
      <c r="H91" s="9">
        <v>1</v>
      </c>
      <c r="I91" s="8">
        <v>2217</v>
      </c>
      <c r="J91" s="8"/>
      <c r="K91" s="8"/>
      <c r="L91" s="8">
        <v>30</v>
      </c>
      <c r="M91" s="8"/>
      <c r="N91" s="14" t="s">
        <v>20</v>
      </c>
      <c r="O91" s="14">
        <v>1</v>
      </c>
      <c r="P91" s="8"/>
      <c r="Q91" s="8"/>
      <c r="R91" s="8"/>
      <c r="S91" s="8">
        <v>26</v>
      </c>
      <c r="T91" s="8">
        <v>4</v>
      </c>
      <c r="U91" s="8"/>
      <c r="V91" s="8"/>
      <c r="W91" s="8"/>
      <c r="X91" s="8"/>
      <c r="Y91" s="8"/>
      <c r="Z91" s="8"/>
    </row>
    <row r="92" spans="1:26">
      <c r="A92" s="9">
        <v>7368</v>
      </c>
      <c r="B92" s="17">
        <v>202511</v>
      </c>
      <c r="C92" s="15" t="s">
        <v>23</v>
      </c>
      <c r="D92" s="8">
        <v>20251125</v>
      </c>
      <c r="E92" s="12">
        <v>1030</v>
      </c>
      <c r="F92" s="12">
        <v>1130</v>
      </c>
      <c r="G92" s="16">
        <v>1</v>
      </c>
      <c r="H92" s="9">
        <v>1</v>
      </c>
      <c r="I92" s="8">
        <v>1651</v>
      </c>
      <c r="J92" s="8"/>
      <c r="K92" s="8"/>
      <c r="L92" s="8">
        <v>30</v>
      </c>
      <c r="M92" s="8"/>
      <c r="N92" s="14" t="s">
        <v>24</v>
      </c>
      <c r="O92" s="14">
        <v>1</v>
      </c>
      <c r="P92" s="8"/>
      <c r="Q92" s="8"/>
      <c r="R92" s="8"/>
      <c r="S92" s="8">
        <v>26</v>
      </c>
      <c r="T92" s="8">
        <v>4</v>
      </c>
      <c r="U92" s="8"/>
      <c r="V92" s="8"/>
      <c r="W92" s="8"/>
      <c r="X92" s="8"/>
      <c r="Y92" s="8"/>
      <c r="Z92" s="8"/>
    </row>
    <row r="93" spans="1:26">
      <c r="A93" s="9">
        <v>7368</v>
      </c>
      <c r="B93" s="17">
        <v>202511</v>
      </c>
      <c r="C93" s="15" t="s">
        <v>25</v>
      </c>
      <c r="D93" s="8">
        <v>20251125</v>
      </c>
      <c r="E93" s="12">
        <v>1200</v>
      </c>
      <c r="F93" s="12">
        <v>1300</v>
      </c>
      <c r="G93" s="16">
        <v>1</v>
      </c>
      <c r="H93" s="9">
        <v>1</v>
      </c>
      <c r="I93" s="8">
        <v>1989</v>
      </c>
      <c r="J93" s="8"/>
      <c r="K93" s="8"/>
      <c r="L93" s="8">
        <v>30</v>
      </c>
      <c r="M93" s="8"/>
      <c r="N93" s="14" t="s">
        <v>26</v>
      </c>
      <c r="O93" s="14">
        <v>1</v>
      </c>
      <c r="P93" s="8"/>
      <c r="Q93" s="8"/>
      <c r="R93" s="8"/>
      <c r="S93" s="8">
        <v>26</v>
      </c>
      <c r="T93" s="8">
        <v>4</v>
      </c>
      <c r="U93" s="8"/>
      <c r="V93" s="8"/>
      <c r="W93" s="8"/>
      <c r="X93" s="8"/>
      <c r="Y93" s="8"/>
      <c r="Z93" s="8"/>
    </row>
    <row r="94" spans="1:26">
      <c r="A94" s="9">
        <v>7368</v>
      </c>
      <c r="B94" s="17">
        <v>202511</v>
      </c>
      <c r="C94" s="15" t="s">
        <v>21</v>
      </c>
      <c r="D94" s="8">
        <v>20251125</v>
      </c>
      <c r="E94" s="12">
        <v>1330</v>
      </c>
      <c r="F94" s="12">
        <v>1430</v>
      </c>
      <c r="G94" s="16">
        <v>1</v>
      </c>
      <c r="H94" s="9">
        <v>1</v>
      </c>
      <c r="I94" s="8">
        <v>1989</v>
      </c>
      <c r="J94" s="8"/>
      <c r="K94" s="8"/>
      <c r="L94" s="8">
        <v>30</v>
      </c>
      <c r="M94" s="8"/>
      <c r="N94" s="14" t="s">
        <v>22</v>
      </c>
      <c r="O94" s="14">
        <v>1</v>
      </c>
      <c r="P94" s="8"/>
      <c r="Q94" s="8"/>
      <c r="R94" s="8"/>
      <c r="S94" s="8">
        <v>26</v>
      </c>
      <c r="T94" s="8">
        <v>4</v>
      </c>
      <c r="U94" s="8"/>
      <c r="V94" s="8"/>
      <c r="W94" s="8"/>
      <c r="X94" s="8"/>
      <c r="Y94" s="8"/>
      <c r="Z94" s="8"/>
    </row>
    <row r="95" spans="1:26">
      <c r="A95" s="9">
        <v>7368</v>
      </c>
      <c r="B95" s="17">
        <v>202511</v>
      </c>
      <c r="C95" s="15" t="s">
        <v>19</v>
      </c>
      <c r="D95" s="8">
        <v>20251125</v>
      </c>
      <c r="E95" s="12">
        <v>1800</v>
      </c>
      <c r="F95" s="12">
        <v>1900</v>
      </c>
      <c r="G95" s="16">
        <v>1</v>
      </c>
      <c r="H95" s="9">
        <v>1</v>
      </c>
      <c r="I95" s="8">
        <v>2217</v>
      </c>
      <c r="J95" s="8"/>
      <c r="K95" s="8"/>
      <c r="L95" s="8">
        <v>30</v>
      </c>
      <c r="M95" s="8"/>
      <c r="N95" s="14" t="s">
        <v>20</v>
      </c>
      <c r="O95" s="14">
        <v>1</v>
      </c>
      <c r="P95" s="8"/>
      <c r="Q95" s="8"/>
      <c r="R95" s="8"/>
      <c r="S95" s="8">
        <v>26</v>
      </c>
      <c r="T95" s="8">
        <v>4</v>
      </c>
      <c r="U95" s="8"/>
      <c r="V95" s="8"/>
      <c r="W95" s="8"/>
      <c r="X95" s="8"/>
      <c r="Y95" s="8"/>
      <c r="Z95" s="8"/>
    </row>
    <row r="96" spans="1:26">
      <c r="A96" s="9">
        <v>7368</v>
      </c>
      <c r="B96" s="17">
        <v>202511</v>
      </c>
      <c r="C96" s="15" t="s">
        <v>33</v>
      </c>
      <c r="D96" s="8">
        <v>20251125</v>
      </c>
      <c r="E96" s="12">
        <v>1930</v>
      </c>
      <c r="F96" s="12">
        <v>2030</v>
      </c>
      <c r="G96" s="16">
        <v>1</v>
      </c>
      <c r="H96" s="9">
        <v>1</v>
      </c>
      <c r="I96" s="8">
        <v>1989</v>
      </c>
      <c r="J96" s="8"/>
      <c r="K96" s="8"/>
      <c r="L96" s="8">
        <v>30</v>
      </c>
      <c r="M96" s="8"/>
      <c r="N96" s="14" t="s">
        <v>24</v>
      </c>
      <c r="O96" s="14">
        <v>1</v>
      </c>
      <c r="P96" s="8"/>
      <c r="Q96" s="8"/>
      <c r="R96" s="8"/>
      <c r="S96" s="8">
        <v>26</v>
      </c>
      <c r="T96" s="8">
        <v>4</v>
      </c>
      <c r="U96" s="8"/>
      <c r="V96" s="8"/>
      <c r="W96" s="8"/>
      <c r="X96" s="8"/>
      <c r="Y96" s="8"/>
      <c r="Z96" s="8"/>
    </row>
    <row r="97" spans="1:26">
      <c r="A97" s="9">
        <v>7368</v>
      </c>
      <c r="B97" s="17">
        <v>202511</v>
      </c>
      <c r="C97" s="15" t="s">
        <v>38</v>
      </c>
      <c r="D97" s="8">
        <v>20251125</v>
      </c>
      <c r="E97" s="12">
        <v>2100</v>
      </c>
      <c r="F97" s="12">
        <v>2200</v>
      </c>
      <c r="G97" s="16">
        <v>1</v>
      </c>
      <c r="H97" s="9">
        <v>1</v>
      </c>
      <c r="I97" s="8">
        <v>2217</v>
      </c>
      <c r="J97" s="8"/>
      <c r="K97" s="8"/>
      <c r="L97" s="8">
        <v>30</v>
      </c>
      <c r="M97" s="8"/>
      <c r="N97" s="14" t="s">
        <v>20</v>
      </c>
      <c r="O97" s="14">
        <v>1</v>
      </c>
      <c r="P97" s="8"/>
      <c r="Q97" s="8"/>
      <c r="R97" s="8"/>
      <c r="S97" s="8">
        <v>26</v>
      </c>
      <c r="T97" s="8">
        <v>4</v>
      </c>
      <c r="U97" s="8"/>
      <c r="V97" s="8"/>
      <c r="W97" s="8"/>
      <c r="X97" s="8"/>
      <c r="Y97" s="8"/>
      <c r="Z97" s="8"/>
    </row>
    <row r="98" spans="1:26">
      <c r="A98" s="9">
        <v>7368</v>
      </c>
      <c r="B98" s="17">
        <v>202511</v>
      </c>
      <c r="C98" s="15" t="s">
        <v>29</v>
      </c>
      <c r="D98" s="8">
        <v>20251126</v>
      </c>
      <c r="E98" s="12">
        <v>1030</v>
      </c>
      <c r="F98" s="12">
        <v>1130</v>
      </c>
      <c r="G98" s="16">
        <v>1</v>
      </c>
      <c r="H98" s="9">
        <v>1</v>
      </c>
      <c r="I98" s="8">
        <v>669</v>
      </c>
      <c r="J98" s="8"/>
      <c r="K98" s="8"/>
      <c r="L98" s="8">
        <v>26</v>
      </c>
      <c r="M98" s="8"/>
      <c r="N98" s="14" t="s">
        <v>30</v>
      </c>
      <c r="O98" s="14">
        <v>1</v>
      </c>
      <c r="P98" s="8"/>
      <c r="Q98" s="8"/>
      <c r="R98" s="8"/>
      <c r="S98" s="8">
        <v>26</v>
      </c>
      <c r="T98" s="8">
        <v>0</v>
      </c>
      <c r="U98" s="8"/>
      <c r="V98" s="8"/>
      <c r="W98" s="8"/>
      <c r="X98" s="8"/>
      <c r="Y98" s="8"/>
      <c r="Z98" s="8"/>
    </row>
    <row r="99" spans="1:26">
      <c r="A99" s="9">
        <v>7368</v>
      </c>
      <c r="B99" s="17">
        <v>202511</v>
      </c>
      <c r="C99" s="15" t="s">
        <v>36</v>
      </c>
      <c r="D99" s="8">
        <v>20251126</v>
      </c>
      <c r="E99" s="12">
        <v>1230</v>
      </c>
      <c r="F99" s="12">
        <v>1330</v>
      </c>
      <c r="G99" s="16">
        <v>1</v>
      </c>
      <c r="H99" s="9">
        <v>1</v>
      </c>
      <c r="I99" s="8">
        <v>669</v>
      </c>
      <c r="J99" s="8"/>
      <c r="K99" s="8"/>
      <c r="L99" s="8">
        <v>26</v>
      </c>
      <c r="M99" s="8"/>
      <c r="N99" s="14" t="s">
        <v>37</v>
      </c>
      <c r="O99" s="14">
        <v>1</v>
      </c>
      <c r="P99" s="8"/>
      <c r="Q99" s="8"/>
      <c r="R99" s="8"/>
      <c r="S99" s="8">
        <v>26</v>
      </c>
      <c r="T99" s="8">
        <v>0</v>
      </c>
      <c r="U99" s="8"/>
      <c r="V99" s="8"/>
      <c r="W99" s="8"/>
      <c r="X99" s="8"/>
      <c r="Y99" s="8"/>
      <c r="Z99" s="8"/>
    </row>
    <row r="100" spans="1:26">
      <c r="A100" s="9">
        <v>7368</v>
      </c>
      <c r="B100" s="17">
        <v>202511</v>
      </c>
      <c r="C100" s="15" t="s">
        <v>25</v>
      </c>
      <c r="D100" s="8">
        <v>20251126</v>
      </c>
      <c r="E100" s="12">
        <v>1800</v>
      </c>
      <c r="F100" s="12">
        <v>1900</v>
      </c>
      <c r="G100" s="16">
        <v>1</v>
      </c>
      <c r="H100" s="9">
        <v>1</v>
      </c>
      <c r="I100" s="8">
        <v>1989</v>
      </c>
      <c r="J100" s="8"/>
      <c r="K100" s="8"/>
      <c r="L100" s="8">
        <v>30</v>
      </c>
      <c r="M100" s="8"/>
      <c r="N100" s="14" t="s">
        <v>26</v>
      </c>
      <c r="O100" s="14">
        <v>1</v>
      </c>
      <c r="P100" s="8"/>
      <c r="Q100" s="8"/>
      <c r="R100" s="8"/>
      <c r="S100" s="8">
        <v>26</v>
      </c>
      <c r="T100" s="8">
        <v>4</v>
      </c>
      <c r="U100" s="8"/>
      <c r="V100" s="8"/>
      <c r="W100" s="8"/>
      <c r="X100" s="8"/>
      <c r="Y100" s="8"/>
      <c r="Z100" s="8"/>
    </row>
    <row r="101" spans="1:26">
      <c r="A101" s="9">
        <v>7368</v>
      </c>
      <c r="B101" s="17">
        <v>202511</v>
      </c>
      <c r="C101" s="15" t="s">
        <v>19</v>
      </c>
      <c r="D101" s="8">
        <v>20251126</v>
      </c>
      <c r="E101" s="12">
        <v>1930</v>
      </c>
      <c r="F101" s="12">
        <v>2030</v>
      </c>
      <c r="G101" s="16">
        <v>1</v>
      </c>
      <c r="H101" s="9">
        <v>1</v>
      </c>
      <c r="I101" s="8">
        <v>2217</v>
      </c>
      <c r="J101" s="8"/>
      <c r="K101" s="8"/>
      <c r="L101" s="8">
        <v>30</v>
      </c>
      <c r="M101" s="8"/>
      <c r="N101" s="14" t="s">
        <v>20</v>
      </c>
      <c r="O101" s="14">
        <v>1</v>
      </c>
      <c r="P101" s="8"/>
      <c r="Q101" s="8"/>
      <c r="R101" s="8"/>
      <c r="S101" s="8">
        <v>26</v>
      </c>
      <c r="T101" s="8">
        <v>4</v>
      </c>
      <c r="U101" s="8"/>
      <c r="V101" s="8"/>
      <c r="W101" s="8"/>
      <c r="X101" s="8"/>
      <c r="Y101" s="8"/>
      <c r="Z101" s="8"/>
    </row>
    <row r="102" spans="1:26">
      <c r="A102" s="9">
        <v>7368</v>
      </c>
      <c r="B102" s="17">
        <v>202511</v>
      </c>
      <c r="C102" s="15" t="s">
        <v>33</v>
      </c>
      <c r="D102" s="8">
        <v>20251126</v>
      </c>
      <c r="E102" s="12">
        <v>2100</v>
      </c>
      <c r="F102" s="12">
        <v>2200</v>
      </c>
      <c r="G102" s="16">
        <v>1</v>
      </c>
      <c r="H102" s="9">
        <v>1</v>
      </c>
      <c r="I102" s="8">
        <v>1989</v>
      </c>
      <c r="J102" s="8"/>
      <c r="K102" s="8"/>
      <c r="L102" s="8">
        <v>30</v>
      </c>
      <c r="M102" s="8"/>
      <c r="N102" s="14" t="s">
        <v>24</v>
      </c>
      <c r="O102" s="14">
        <v>1</v>
      </c>
      <c r="P102" s="8"/>
      <c r="Q102" s="8"/>
      <c r="R102" s="8"/>
      <c r="S102" s="8">
        <v>26</v>
      </c>
      <c r="T102" s="8">
        <v>4</v>
      </c>
      <c r="U102" s="8"/>
      <c r="V102" s="8"/>
      <c r="W102" s="8"/>
      <c r="X102" s="8"/>
      <c r="Y102" s="8"/>
      <c r="Z102" s="8"/>
    </row>
    <row r="103" spans="1:26">
      <c r="A103" s="9">
        <v>7368</v>
      </c>
      <c r="B103" s="17">
        <v>202511</v>
      </c>
      <c r="C103" s="15" t="s">
        <v>19</v>
      </c>
      <c r="D103" s="8">
        <v>20251127</v>
      </c>
      <c r="E103" s="12">
        <v>1800</v>
      </c>
      <c r="F103" s="12">
        <v>1900</v>
      </c>
      <c r="G103" s="16">
        <v>1</v>
      </c>
      <c r="H103" s="9">
        <v>1</v>
      </c>
      <c r="I103" s="8">
        <v>2217</v>
      </c>
      <c r="J103" s="8"/>
      <c r="K103" s="8"/>
      <c r="L103" s="8">
        <v>30</v>
      </c>
      <c r="M103" s="8"/>
      <c r="N103" s="14" t="s">
        <v>20</v>
      </c>
      <c r="O103" s="14">
        <v>1</v>
      </c>
      <c r="P103" s="8"/>
      <c r="Q103" s="8"/>
      <c r="R103" s="8"/>
      <c r="S103" s="8">
        <v>26</v>
      </c>
      <c r="T103" s="8">
        <v>4</v>
      </c>
      <c r="U103" s="8"/>
      <c r="V103" s="8"/>
      <c r="W103" s="8"/>
      <c r="X103" s="8"/>
      <c r="Y103" s="8"/>
      <c r="Z103" s="8"/>
    </row>
    <row r="104" spans="1:26">
      <c r="A104" s="9">
        <v>7368</v>
      </c>
      <c r="B104" s="17">
        <v>202511</v>
      </c>
      <c r="C104" s="15" t="s">
        <v>23</v>
      </c>
      <c r="D104" s="8">
        <v>20251127</v>
      </c>
      <c r="E104" s="12">
        <v>1930</v>
      </c>
      <c r="F104" s="12">
        <v>2030</v>
      </c>
      <c r="G104" s="16">
        <v>1</v>
      </c>
      <c r="H104" s="9">
        <v>1</v>
      </c>
      <c r="I104" s="8">
        <v>1989</v>
      </c>
      <c r="J104" s="8"/>
      <c r="K104" s="8"/>
      <c r="L104" s="8">
        <v>30</v>
      </c>
      <c r="M104" s="8"/>
      <c r="N104" s="14" t="s">
        <v>24</v>
      </c>
      <c r="O104" s="14">
        <v>1</v>
      </c>
      <c r="P104" s="8"/>
      <c r="Q104" s="8"/>
      <c r="R104" s="8"/>
      <c r="S104" s="8">
        <v>26</v>
      </c>
      <c r="T104" s="8">
        <v>4</v>
      </c>
      <c r="U104" s="8"/>
      <c r="V104" s="8"/>
      <c r="W104" s="8"/>
      <c r="X104" s="8"/>
      <c r="Y104" s="8"/>
      <c r="Z104" s="8"/>
    </row>
    <row r="105" spans="1:26">
      <c r="A105" s="9">
        <v>7368</v>
      </c>
      <c r="B105" s="17">
        <v>202511</v>
      </c>
      <c r="C105" s="15" t="s">
        <v>25</v>
      </c>
      <c r="D105" s="8">
        <v>20251127</v>
      </c>
      <c r="E105" s="12">
        <v>2100</v>
      </c>
      <c r="F105" s="12">
        <v>2200</v>
      </c>
      <c r="G105" s="16">
        <v>1</v>
      </c>
      <c r="H105" s="9">
        <v>1</v>
      </c>
      <c r="I105" s="8">
        <v>1989</v>
      </c>
      <c r="J105" s="8"/>
      <c r="K105" s="8"/>
      <c r="L105" s="8">
        <v>30</v>
      </c>
      <c r="M105" s="8"/>
      <c r="N105" s="14" t="s">
        <v>26</v>
      </c>
      <c r="O105" s="14">
        <v>1</v>
      </c>
      <c r="P105" s="8"/>
      <c r="Q105" s="8"/>
      <c r="R105" s="8"/>
      <c r="S105" s="8">
        <v>26</v>
      </c>
      <c r="T105" s="8">
        <v>4</v>
      </c>
      <c r="U105" s="8"/>
      <c r="V105" s="8"/>
      <c r="W105" s="8"/>
      <c r="X105" s="8"/>
      <c r="Y105" s="8"/>
      <c r="Z105" s="8"/>
    </row>
    <row r="106" spans="1:26">
      <c r="A106" s="9">
        <v>7368</v>
      </c>
      <c r="B106" s="17">
        <v>202511</v>
      </c>
      <c r="C106" s="15" t="s">
        <v>19</v>
      </c>
      <c r="D106" s="8">
        <v>20251128</v>
      </c>
      <c r="E106" s="12">
        <v>1030</v>
      </c>
      <c r="F106" s="12">
        <v>1130</v>
      </c>
      <c r="G106" s="16">
        <v>1</v>
      </c>
      <c r="H106" s="9">
        <v>1</v>
      </c>
      <c r="I106" s="8">
        <v>2217</v>
      </c>
      <c r="J106" s="8"/>
      <c r="K106" s="8"/>
      <c r="L106" s="8">
        <v>30</v>
      </c>
      <c r="M106" s="8"/>
      <c r="N106" s="14" t="s">
        <v>20</v>
      </c>
      <c r="O106" s="14">
        <v>1</v>
      </c>
      <c r="P106" s="8"/>
      <c r="Q106" s="8"/>
      <c r="R106" s="8"/>
      <c r="S106" s="8">
        <v>26</v>
      </c>
      <c r="T106" s="8">
        <v>4</v>
      </c>
      <c r="U106" s="8"/>
      <c r="V106" s="8"/>
      <c r="W106" s="8"/>
      <c r="X106" s="8"/>
      <c r="Y106" s="8"/>
      <c r="Z106" s="8"/>
    </row>
    <row r="107" spans="1:26">
      <c r="A107" s="9">
        <v>7368</v>
      </c>
      <c r="B107" s="17">
        <v>202511</v>
      </c>
      <c r="C107" s="15" t="s">
        <v>23</v>
      </c>
      <c r="D107" s="8">
        <v>20251128</v>
      </c>
      <c r="E107" s="12">
        <v>1200</v>
      </c>
      <c r="F107" s="12">
        <v>1300</v>
      </c>
      <c r="G107" s="16">
        <v>1</v>
      </c>
      <c r="H107" s="9">
        <v>1</v>
      </c>
      <c r="I107" s="8">
        <v>1651</v>
      </c>
      <c r="J107" s="8"/>
      <c r="K107" s="8"/>
      <c r="L107" s="8">
        <v>30</v>
      </c>
      <c r="M107" s="8"/>
      <c r="N107" s="14" t="s">
        <v>24</v>
      </c>
      <c r="O107" s="14">
        <v>1</v>
      </c>
      <c r="P107" s="8"/>
      <c r="Q107" s="8"/>
      <c r="R107" s="8"/>
      <c r="S107" s="8">
        <v>26</v>
      </c>
      <c r="T107" s="8">
        <v>4</v>
      </c>
      <c r="U107" s="8"/>
      <c r="V107" s="8"/>
      <c r="W107" s="8"/>
      <c r="X107" s="8"/>
      <c r="Y107" s="8"/>
      <c r="Z107" s="8"/>
    </row>
    <row r="108" spans="1:26">
      <c r="A108" s="9">
        <v>7368</v>
      </c>
      <c r="B108" s="17">
        <v>202511</v>
      </c>
      <c r="C108" s="15" t="s">
        <v>38</v>
      </c>
      <c r="D108" s="8">
        <v>20251128</v>
      </c>
      <c r="E108" s="12">
        <v>1330</v>
      </c>
      <c r="F108" s="12">
        <v>1430</v>
      </c>
      <c r="G108" s="16">
        <v>1</v>
      </c>
      <c r="H108" s="9">
        <v>1</v>
      </c>
      <c r="I108" s="8">
        <v>2217</v>
      </c>
      <c r="J108" s="8"/>
      <c r="K108" s="8"/>
      <c r="L108" s="8">
        <v>30</v>
      </c>
      <c r="M108" s="8"/>
      <c r="N108" s="14" t="s">
        <v>20</v>
      </c>
      <c r="O108" s="14">
        <v>1</v>
      </c>
      <c r="P108" s="8"/>
      <c r="Q108" s="8"/>
      <c r="R108" s="8"/>
      <c r="S108" s="8">
        <v>26</v>
      </c>
      <c r="T108" s="8">
        <v>4</v>
      </c>
      <c r="U108" s="8"/>
      <c r="V108" s="8"/>
      <c r="W108" s="8"/>
      <c r="X108" s="8"/>
      <c r="Y108" s="8"/>
      <c r="Z108" s="8"/>
    </row>
    <row r="109" spans="1:26">
      <c r="A109" s="9">
        <v>7368</v>
      </c>
      <c r="B109" s="17">
        <v>202511</v>
      </c>
      <c r="C109" s="15" t="s">
        <v>33</v>
      </c>
      <c r="D109" s="8">
        <v>20251128</v>
      </c>
      <c r="E109" s="12">
        <v>1800</v>
      </c>
      <c r="F109" s="12">
        <v>1900</v>
      </c>
      <c r="G109" s="16">
        <v>1</v>
      </c>
      <c r="H109" s="9">
        <v>1</v>
      </c>
      <c r="I109" s="8">
        <v>1651</v>
      </c>
      <c r="J109" s="8"/>
      <c r="K109" s="8"/>
      <c r="L109" s="8">
        <v>30</v>
      </c>
      <c r="M109" s="8"/>
      <c r="N109" s="14" t="s">
        <v>24</v>
      </c>
      <c r="O109" s="14">
        <v>1</v>
      </c>
      <c r="P109" s="8"/>
      <c r="Q109" s="8"/>
      <c r="R109" s="8"/>
      <c r="S109" s="8">
        <v>26</v>
      </c>
      <c r="T109" s="8">
        <v>4</v>
      </c>
      <c r="U109" s="8"/>
      <c r="V109" s="8"/>
      <c r="W109" s="8"/>
      <c r="X109" s="8"/>
      <c r="Y109" s="8"/>
      <c r="Z109" s="8"/>
    </row>
    <row r="110" spans="1:26">
      <c r="A110" s="9">
        <v>7368</v>
      </c>
      <c r="B110" s="17">
        <v>202511</v>
      </c>
      <c r="C110" s="15" t="s">
        <v>25</v>
      </c>
      <c r="D110" s="8">
        <v>20251128</v>
      </c>
      <c r="E110" s="12">
        <v>1930</v>
      </c>
      <c r="F110" s="12">
        <v>2030</v>
      </c>
      <c r="G110" s="16">
        <v>1</v>
      </c>
      <c r="H110" s="9">
        <v>1</v>
      </c>
      <c r="I110" s="8">
        <v>1989</v>
      </c>
      <c r="J110" s="8"/>
      <c r="K110" s="8"/>
      <c r="L110" s="8">
        <v>30</v>
      </c>
      <c r="M110" s="8"/>
      <c r="N110" s="14" t="s">
        <v>26</v>
      </c>
      <c r="O110" s="14">
        <v>1</v>
      </c>
      <c r="P110" s="8"/>
      <c r="Q110" s="8"/>
      <c r="R110" s="8"/>
      <c r="S110" s="8">
        <v>26</v>
      </c>
      <c r="T110" s="8">
        <v>4</v>
      </c>
      <c r="U110" s="8"/>
      <c r="V110" s="8"/>
      <c r="W110" s="8"/>
      <c r="X110" s="8"/>
      <c r="Y110" s="8"/>
      <c r="Z110" s="8"/>
    </row>
    <row r="111" spans="1:26">
      <c r="A111" s="9">
        <v>7368</v>
      </c>
      <c r="B111" s="17">
        <v>202511</v>
      </c>
      <c r="C111" s="15" t="s">
        <v>21</v>
      </c>
      <c r="D111" s="8">
        <v>20251128</v>
      </c>
      <c r="E111" s="12">
        <v>2100</v>
      </c>
      <c r="F111" s="12">
        <v>2200</v>
      </c>
      <c r="G111" s="16">
        <v>1</v>
      </c>
      <c r="H111" s="9">
        <v>1</v>
      </c>
      <c r="I111" s="8">
        <v>1989</v>
      </c>
      <c r="J111" s="8"/>
      <c r="K111" s="8"/>
      <c r="L111" s="8">
        <v>30</v>
      </c>
      <c r="M111" s="8"/>
      <c r="N111" s="14" t="s">
        <v>22</v>
      </c>
      <c r="O111" s="14">
        <v>1</v>
      </c>
      <c r="P111" s="8"/>
      <c r="Q111" s="8"/>
      <c r="R111" s="8"/>
      <c r="S111" s="8">
        <v>26</v>
      </c>
      <c r="T111" s="8">
        <v>4</v>
      </c>
      <c r="U111" s="8"/>
      <c r="V111" s="8"/>
      <c r="W111" s="8"/>
      <c r="X111" s="8"/>
      <c r="Y111" s="8"/>
      <c r="Z111" s="8"/>
    </row>
    <row r="112" spans="1:26">
      <c r="A112" s="9">
        <v>7368</v>
      </c>
      <c r="B112" s="17">
        <v>202511</v>
      </c>
      <c r="C112" s="15" t="s">
        <v>29</v>
      </c>
      <c r="D112" s="8">
        <v>20251129</v>
      </c>
      <c r="E112" s="12">
        <v>1030</v>
      </c>
      <c r="F112" s="12">
        <v>1130</v>
      </c>
      <c r="G112" s="16">
        <v>1</v>
      </c>
      <c r="H112" s="9">
        <v>1</v>
      </c>
      <c r="I112" s="8">
        <v>1065</v>
      </c>
      <c r="J112" s="8"/>
      <c r="K112" s="8"/>
      <c r="L112" s="8">
        <v>26</v>
      </c>
      <c r="M112" s="8"/>
      <c r="N112" s="14" t="s">
        <v>30</v>
      </c>
      <c r="O112" s="14">
        <v>1</v>
      </c>
      <c r="P112" s="8"/>
      <c r="Q112" s="8"/>
      <c r="R112" s="8"/>
      <c r="S112" s="8">
        <v>26</v>
      </c>
      <c r="T112" s="8">
        <v>0</v>
      </c>
      <c r="U112" s="8"/>
      <c r="V112" s="8"/>
      <c r="W112" s="8"/>
      <c r="X112" s="8"/>
      <c r="Y112" s="8"/>
      <c r="Z112" s="8"/>
    </row>
    <row r="113" spans="1:26">
      <c r="A113" s="9">
        <v>7368</v>
      </c>
      <c r="B113" s="17">
        <v>202511</v>
      </c>
      <c r="C113" s="15" t="s">
        <v>19</v>
      </c>
      <c r="D113" s="8">
        <v>20251129</v>
      </c>
      <c r="E113" s="12">
        <v>1200</v>
      </c>
      <c r="F113" s="12">
        <v>1300</v>
      </c>
      <c r="G113" s="16">
        <v>1</v>
      </c>
      <c r="H113" s="9">
        <v>1</v>
      </c>
      <c r="I113" s="8">
        <v>2217</v>
      </c>
      <c r="J113" s="8"/>
      <c r="K113" s="8"/>
      <c r="L113" s="8">
        <v>30</v>
      </c>
      <c r="M113" s="8"/>
      <c r="N113" s="14" t="s">
        <v>20</v>
      </c>
      <c r="O113" s="14">
        <v>1</v>
      </c>
      <c r="P113" s="8"/>
      <c r="Q113" s="8"/>
      <c r="R113" s="8"/>
      <c r="S113" s="8">
        <v>26</v>
      </c>
      <c r="T113" s="8">
        <v>4</v>
      </c>
      <c r="U113" s="8"/>
      <c r="V113" s="8"/>
      <c r="W113" s="8"/>
      <c r="X113" s="8"/>
      <c r="Y113" s="8"/>
      <c r="Z113" s="8"/>
    </row>
    <row r="114" spans="1:26">
      <c r="A114" s="9">
        <v>7368</v>
      </c>
      <c r="B114" s="17">
        <v>202511</v>
      </c>
      <c r="C114" s="15" t="s">
        <v>23</v>
      </c>
      <c r="D114" s="8">
        <v>20251129</v>
      </c>
      <c r="E114" s="12">
        <v>1330</v>
      </c>
      <c r="F114" s="12">
        <v>1430</v>
      </c>
      <c r="G114" s="16">
        <v>1</v>
      </c>
      <c r="H114" s="9">
        <v>1</v>
      </c>
      <c r="I114" s="8">
        <v>1651</v>
      </c>
      <c r="J114" s="8"/>
      <c r="K114" s="8"/>
      <c r="L114" s="8">
        <v>30</v>
      </c>
      <c r="M114" s="8"/>
      <c r="N114" s="14" t="s">
        <v>24</v>
      </c>
      <c r="O114" s="14">
        <v>1</v>
      </c>
      <c r="P114" s="8"/>
      <c r="Q114" s="8"/>
      <c r="R114" s="8"/>
      <c r="S114" s="8">
        <v>26</v>
      </c>
      <c r="T114" s="8">
        <v>4</v>
      </c>
      <c r="U114" s="8"/>
      <c r="V114" s="8"/>
      <c r="W114" s="8"/>
      <c r="X114" s="8"/>
      <c r="Y114" s="8"/>
      <c r="Z114" s="8"/>
    </row>
    <row r="115" spans="1:26">
      <c r="A115" s="9">
        <v>7368</v>
      </c>
      <c r="B115" s="17">
        <v>202511</v>
      </c>
      <c r="C115" s="15" t="s">
        <v>31</v>
      </c>
      <c r="D115" s="8">
        <v>20251129</v>
      </c>
      <c r="E115" s="12">
        <v>1500</v>
      </c>
      <c r="F115" s="12">
        <v>1600</v>
      </c>
      <c r="G115" s="16">
        <v>1</v>
      </c>
      <c r="H115" s="9">
        <v>1</v>
      </c>
      <c r="I115" s="8">
        <v>1065</v>
      </c>
      <c r="J115" s="8"/>
      <c r="K115" s="8"/>
      <c r="L115" s="8">
        <v>30</v>
      </c>
      <c r="M115" s="8"/>
      <c r="N115" s="14" t="s">
        <v>32</v>
      </c>
      <c r="O115" s="14">
        <v>1</v>
      </c>
      <c r="P115" s="8"/>
      <c r="Q115" s="8"/>
      <c r="R115" s="8"/>
      <c r="S115" s="8">
        <v>26</v>
      </c>
      <c r="T115" s="8">
        <v>4</v>
      </c>
      <c r="U115" s="8"/>
      <c r="V115" s="8"/>
      <c r="W115" s="8"/>
      <c r="X115" s="8"/>
      <c r="Y115" s="8"/>
      <c r="Z115" s="8"/>
    </row>
    <row r="116" spans="1:26">
      <c r="A116" s="9">
        <v>7368</v>
      </c>
      <c r="B116" s="17">
        <v>202511</v>
      </c>
      <c r="C116" s="15" t="s">
        <v>34</v>
      </c>
      <c r="D116" s="8">
        <v>20251129</v>
      </c>
      <c r="E116" s="12">
        <v>1730</v>
      </c>
      <c r="F116" s="12">
        <v>1830</v>
      </c>
      <c r="G116" s="16">
        <v>1</v>
      </c>
      <c r="H116" s="9">
        <v>1</v>
      </c>
      <c r="I116" s="8">
        <v>1065</v>
      </c>
      <c r="J116" s="8"/>
      <c r="K116" s="8"/>
      <c r="L116" s="8">
        <v>26</v>
      </c>
      <c r="M116" s="8"/>
      <c r="N116" s="14" t="s">
        <v>35</v>
      </c>
      <c r="O116" s="14">
        <v>1</v>
      </c>
      <c r="P116" s="8"/>
      <c r="Q116" s="8"/>
      <c r="R116" s="8"/>
      <c r="S116" s="8">
        <v>26</v>
      </c>
      <c r="T116" s="8">
        <v>0</v>
      </c>
      <c r="U116" s="8"/>
      <c r="V116" s="8"/>
      <c r="W116" s="8"/>
      <c r="X116" s="8"/>
      <c r="Y116" s="8"/>
      <c r="Z116" s="8"/>
    </row>
    <row r="117" spans="1:26">
      <c r="A117" s="9">
        <v>7368</v>
      </c>
      <c r="B117" s="17">
        <v>202511</v>
      </c>
      <c r="C117" s="15" t="s">
        <v>23</v>
      </c>
      <c r="D117" s="8">
        <v>20251130</v>
      </c>
      <c r="E117" s="12">
        <v>1030</v>
      </c>
      <c r="F117" s="12">
        <v>1130</v>
      </c>
      <c r="G117" s="16">
        <v>1</v>
      </c>
      <c r="H117" s="9">
        <v>1</v>
      </c>
      <c r="I117" s="8">
        <v>1651</v>
      </c>
      <c r="J117" s="8"/>
      <c r="K117" s="8"/>
      <c r="L117" s="8">
        <v>30</v>
      </c>
      <c r="M117" s="8"/>
      <c r="N117" s="14" t="s">
        <v>24</v>
      </c>
      <c r="O117" s="14">
        <v>1</v>
      </c>
      <c r="P117" s="8"/>
      <c r="Q117" s="8"/>
      <c r="R117" s="8"/>
      <c r="S117" s="8">
        <v>26</v>
      </c>
      <c r="T117" s="8">
        <v>4</v>
      </c>
      <c r="U117" s="8"/>
      <c r="V117" s="8"/>
      <c r="W117" s="8"/>
      <c r="X117" s="8"/>
      <c r="Y117" s="8"/>
      <c r="Z117" s="8"/>
    </row>
    <row r="118" spans="1:26">
      <c r="A118" s="9">
        <v>7368</v>
      </c>
      <c r="B118" s="17">
        <v>202511</v>
      </c>
      <c r="C118" s="15" t="s">
        <v>25</v>
      </c>
      <c r="D118" s="8">
        <v>20251130</v>
      </c>
      <c r="E118" s="12">
        <v>1230</v>
      </c>
      <c r="F118" s="12">
        <v>1330</v>
      </c>
      <c r="G118" s="16">
        <v>1</v>
      </c>
      <c r="H118" s="9">
        <v>1</v>
      </c>
      <c r="I118" s="8">
        <v>1989</v>
      </c>
      <c r="J118" s="8"/>
      <c r="K118" s="8"/>
      <c r="L118" s="8">
        <v>30</v>
      </c>
      <c r="M118" s="8"/>
      <c r="N118" s="14" t="s">
        <v>26</v>
      </c>
      <c r="O118" s="14">
        <v>1</v>
      </c>
      <c r="P118" s="8"/>
      <c r="Q118" s="8"/>
      <c r="R118" s="8"/>
      <c r="S118" s="8">
        <v>26</v>
      </c>
      <c r="T118" s="8">
        <v>4</v>
      </c>
      <c r="U118" s="8"/>
      <c r="V118" s="8"/>
      <c r="W118" s="8"/>
      <c r="X118" s="8"/>
      <c r="Y118" s="8"/>
      <c r="Z118" s="8"/>
    </row>
    <row r="119" spans="1:26">
      <c r="A119" s="9">
        <v>7368</v>
      </c>
      <c r="B119" s="17">
        <v>202511</v>
      </c>
      <c r="C119" s="15" t="s">
        <v>36</v>
      </c>
      <c r="D119" s="8">
        <v>20251130</v>
      </c>
      <c r="E119" s="12">
        <v>1430</v>
      </c>
      <c r="F119" s="12">
        <v>1530</v>
      </c>
      <c r="G119" s="16">
        <v>1</v>
      </c>
      <c r="H119" s="9">
        <v>1</v>
      </c>
      <c r="I119" s="8">
        <v>1065</v>
      </c>
      <c r="J119" s="8"/>
      <c r="K119" s="8"/>
      <c r="L119" s="8">
        <v>26</v>
      </c>
      <c r="M119" s="8"/>
      <c r="N119" s="14" t="s">
        <v>37</v>
      </c>
      <c r="O119" s="14">
        <v>1</v>
      </c>
      <c r="P119" s="8"/>
      <c r="Q119" s="8"/>
      <c r="R119" s="8"/>
      <c r="S119" s="8">
        <v>26</v>
      </c>
      <c r="T119" s="8">
        <v>0</v>
      </c>
      <c r="U119" s="8"/>
      <c r="V119" s="8"/>
      <c r="W119" s="8"/>
      <c r="X119" s="8"/>
      <c r="Y119" s="8"/>
      <c r="Z119" s="8"/>
    </row>
    <row r="120" spans="1:26">
      <c r="A120" s="9">
        <v>7368</v>
      </c>
      <c r="B120" s="17">
        <v>202511</v>
      </c>
      <c r="C120" s="15" t="s">
        <v>27</v>
      </c>
      <c r="D120" s="8">
        <v>20251130</v>
      </c>
      <c r="E120" s="12">
        <v>1630</v>
      </c>
      <c r="F120" s="12">
        <v>1730</v>
      </c>
      <c r="G120" s="16">
        <v>1</v>
      </c>
      <c r="H120" s="9">
        <v>1</v>
      </c>
      <c r="I120" s="8">
        <v>1065</v>
      </c>
      <c r="J120" s="8"/>
      <c r="K120" s="8"/>
      <c r="L120" s="8">
        <v>26</v>
      </c>
      <c r="M120" s="8"/>
      <c r="N120" s="14" t="s">
        <v>28</v>
      </c>
      <c r="O120" s="14">
        <v>1</v>
      </c>
      <c r="P120" s="8"/>
      <c r="Q120" s="8"/>
      <c r="R120" s="8"/>
      <c r="S120" s="8">
        <v>26</v>
      </c>
      <c r="T120" s="8">
        <v>0</v>
      </c>
      <c r="U120" s="8"/>
      <c r="V120" s="8"/>
      <c r="W120" s="8"/>
      <c r="X120" s="8"/>
      <c r="Y120" s="8"/>
      <c r="Z120" s="8"/>
    </row>
    <row r="121" spans="1:26">
      <c r="A121" s="9"/>
      <c r="B121" s="17"/>
      <c r="C121" s="15"/>
      <c r="D121" s="8"/>
      <c r="E121" s="12"/>
      <c r="F121" s="12"/>
      <c r="G121" s="16"/>
      <c r="H121" s="9"/>
      <c r="I121" s="8"/>
      <c r="J121" s="8"/>
      <c r="K121" s="8"/>
      <c r="L121" s="8"/>
      <c r="M121" s="8"/>
      <c r="N121" s="14"/>
      <c r="O121" s="14"/>
      <c r="P121" s="8"/>
      <c r="Q121" s="8"/>
      <c r="R121" s="8"/>
      <c r="S121" s="8"/>
      <c r="T121" s="8"/>
      <c r="U121" s="8"/>
      <c r="V121" s="8"/>
      <c r="W121" s="8"/>
      <c r="X121" s="8"/>
      <c r="Y121" s="8"/>
      <c r="Z121" s="8"/>
    </row>
    <row r="122" spans="1:26">
      <c r="A122" s="9"/>
      <c r="B122" s="17"/>
      <c r="C122" s="15"/>
      <c r="D122" s="8"/>
      <c r="E122" s="12"/>
      <c r="F122" s="12"/>
      <c r="G122" s="16"/>
      <c r="H122" s="9"/>
      <c r="I122" s="8"/>
      <c r="J122" s="8"/>
      <c r="K122" s="8"/>
      <c r="L122" s="8"/>
      <c r="M122" s="8"/>
      <c r="N122" s="14"/>
      <c r="O122" s="14"/>
      <c r="P122" s="8"/>
      <c r="Q122" s="8"/>
      <c r="R122" s="8"/>
      <c r="S122" s="8"/>
      <c r="T122" s="8"/>
      <c r="U122" s="8"/>
      <c r="V122" s="8"/>
      <c r="W122" s="8"/>
      <c r="X122" s="8"/>
      <c r="Y122" s="8"/>
      <c r="Z122" s="8"/>
    </row>
    <row r="123" spans="1:26">
      <c r="A123" s="9"/>
      <c r="B123" s="17"/>
      <c r="C123" s="15"/>
      <c r="D123" s="8"/>
      <c r="E123" s="12"/>
      <c r="F123" s="12"/>
      <c r="G123" s="16"/>
      <c r="H123" s="9"/>
      <c r="I123" s="8"/>
      <c r="J123" s="8"/>
      <c r="K123" s="8"/>
      <c r="L123" s="8"/>
      <c r="M123" s="8"/>
      <c r="N123" s="14"/>
      <c r="O123" s="14"/>
      <c r="P123" s="8"/>
      <c r="Q123" s="8"/>
      <c r="R123" s="8"/>
      <c r="S123" s="8"/>
      <c r="T123" s="8"/>
      <c r="U123" s="8"/>
      <c r="V123" s="8"/>
      <c r="W123" s="8"/>
      <c r="X123" s="8"/>
      <c r="Y123" s="8"/>
      <c r="Z123" s="8"/>
    </row>
    <row r="124" spans="1:26">
      <c r="A124" s="9"/>
      <c r="B124" s="17"/>
      <c r="C124" s="15"/>
      <c r="D124" s="8"/>
      <c r="E124" s="12"/>
      <c r="F124" s="12"/>
      <c r="G124" s="16"/>
      <c r="H124" s="9"/>
      <c r="I124" s="8"/>
      <c r="J124" s="8"/>
      <c r="K124" s="8"/>
      <c r="L124" s="8"/>
      <c r="M124" s="8"/>
      <c r="N124" s="14"/>
      <c r="O124" s="14"/>
      <c r="P124" s="8"/>
      <c r="Q124" s="8"/>
      <c r="R124" s="8"/>
      <c r="S124" s="8"/>
      <c r="T124" s="8"/>
      <c r="U124" s="8"/>
      <c r="V124" s="8"/>
      <c r="W124" s="8"/>
      <c r="X124" s="8"/>
      <c r="Y124" s="8"/>
      <c r="Z124" s="8"/>
    </row>
    <row r="125" spans="1:26">
      <c r="A125" s="9"/>
      <c r="B125" s="17"/>
      <c r="C125" s="15"/>
      <c r="D125" s="8"/>
      <c r="E125" s="12"/>
      <c r="F125" s="12"/>
      <c r="G125" s="16"/>
      <c r="H125" s="9"/>
      <c r="I125" s="8"/>
      <c r="J125" s="8"/>
      <c r="K125" s="8"/>
      <c r="L125" s="8"/>
      <c r="M125" s="8"/>
      <c r="N125" s="14"/>
      <c r="O125" s="14"/>
      <c r="P125" s="8"/>
      <c r="Q125" s="8"/>
      <c r="R125" s="8"/>
      <c r="S125" s="8"/>
      <c r="T125" s="8"/>
      <c r="U125" s="8"/>
      <c r="V125" s="8"/>
      <c r="W125" s="8"/>
      <c r="X125" s="8"/>
      <c r="Y125" s="8"/>
      <c r="Z125" s="8"/>
    </row>
    <row r="126" spans="1:26">
      <c r="A126" s="9"/>
      <c r="B126" s="17"/>
      <c r="C126" s="15"/>
      <c r="D126" s="8"/>
      <c r="E126" s="12"/>
      <c r="F126" s="12"/>
      <c r="G126" s="16"/>
      <c r="H126" s="9"/>
      <c r="I126" s="8"/>
      <c r="J126" s="8"/>
      <c r="K126" s="8"/>
      <c r="L126" s="8"/>
      <c r="M126" s="8"/>
      <c r="N126" s="14"/>
      <c r="O126" s="14"/>
      <c r="P126" s="8"/>
      <c r="Q126" s="8"/>
      <c r="R126" s="8"/>
      <c r="S126" s="8"/>
      <c r="T126" s="8"/>
      <c r="U126" s="8"/>
      <c r="V126" s="8"/>
      <c r="W126" s="8"/>
      <c r="X126" s="8"/>
      <c r="Y126" s="8"/>
      <c r="Z126" s="8"/>
    </row>
    <row r="127" spans="1:26">
      <c r="A127" s="9"/>
      <c r="B127" s="17"/>
      <c r="C127" s="15"/>
      <c r="D127" s="8"/>
      <c r="E127" s="12"/>
      <c r="F127" s="12"/>
      <c r="G127" s="16"/>
      <c r="H127" s="9"/>
      <c r="I127" s="8"/>
      <c r="J127" s="8"/>
      <c r="K127" s="8"/>
      <c r="L127" s="8"/>
      <c r="M127" s="8"/>
      <c r="N127" s="14"/>
      <c r="O127" s="14"/>
      <c r="P127" s="8"/>
      <c r="Q127" s="8"/>
      <c r="R127" s="8"/>
      <c r="S127" s="8"/>
      <c r="T127" s="8"/>
      <c r="U127" s="8"/>
      <c r="V127" s="8"/>
      <c r="W127" s="8"/>
      <c r="X127" s="8"/>
      <c r="Y127" s="8"/>
      <c r="Z127" s="8"/>
    </row>
    <row r="128" spans="1:26">
      <c r="A128" s="9"/>
      <c r="B128" s="17"/>
      <c r="C128" s="15"/>
      <c r="D128" s="8"/>
      <c r="E128" s="12"/>
      <c r="F128" s="12"/>
      <c r="G128" s="16"/>
      <c r="H128" s="9"/>
      <c r="I128" s="8"/>
      <c r="J128" s="8"/>
      <c r="K128" s="8"/>
      <c r="L128" s="8"/>
      <c r="M128" s="8"/>
      <c r="N128" s="14"/>
      <c r="O128" s="14"/>
      <c r="P128" s="8"/>
      <c r="Q128" s="8"/>
      <c r="R128" s="8"/>
      <c r="S128" s="8"/>
      <c r="T128" s="8"/>
      <c r="U128" s="8"/>
      <c r="V128" s="8"/>
      <c r="W128" s="8"/>
      <c r="X128" s="8"/>
      <c r="Y128" s="8"/>
      <c r="Z128" s="8"/>
    </row>
    <row r="129" spans="1:26">
      <c r="A129" s="9"/>
      <c r="B129" s="17"/>
      <c r="C129" s="15"/>
      <c r="D129" s="8"/>
      <c r="E129" s="12"/>
      <c r="F129" s="12"/>
      <c r="G129" s="16"/>
      <c r="H129" s="9"/>
      <c r="I129" s="8"/>
      <c r="J129" s="8"/>
      <c r="K129" s="8"/>
      <c r="L129" s="8"/>
      <c r="M129" s="8"/>
      <c r="N129" s="14"/>
      <c r="O129" s="14"/>
      <c r="P129" s="8"/>
      <c r="Q129" s="8"/>
      <c r="R129" s="8"/>
      <c r="S129" s="8"/>
      <c r="T129" s="8"/>
      <c r="U129" s="8"/>
      <c r="V129" s="8"/>
      <c r="W129" s="8"/>
      <c r="X129" s="8"/>
      <c r="Y129" s="8"/>
      <c r="Z129" s="8"/>
    </row>
    <row r="130" spans="1:26">
      <c r="A130" s="9"/>
      <c r="B130" s="17"/>
      <c r="C130" s="15"/>
      <c r="D130" s="8"/>
      <c r="E130" s="12"/>
      <c r="F130" s="12"/>
      <c r="G130" s="16"/>
      <c r="H130" s="9"/>
      <c r="I130" s="8"/>
      <c r="J130" s="8"/>
      <c r="K130" s="8"/>
      <c r="L130" s="8"/>
      <c r="M130" s="8"/>
      <c r="N130" s="14"/>
      <c r="O130" s="14"/>
      <c r="P130" s="8"/>
      <c r="Q130" s="8"/>
      <c r="R130" s="8"/>
      <c r="S130" s="8"/>
      <c r="T130" s="8"/>
      <c r="U130" s="8"/>
      <c r="V130" s="8"/>
      <c r="W130" s="8"/>
      <c r="X130" s="8"/>
      <c r="Y130" s="8"/>
      <c r="Z130" s="8"/>
    </row>
    <row r="131" spans="1:26">
      <c r="A131" s="9"/>
      <c r="B131" s="17"/>
      <c r="C131" s="15"/>
      <c r="D131" s="8"/>
      <c r="E131" s="12"/>
      <c r="F131" s="12"/>
      <c r="G131" s="16"/>
      <c r="H131" s="9"/>
      <c r="I131" s="8"/>
      <c r="J131" s="8"/>
      <c r="K131" s="8"/>
      <c r="L131" s="8"/>
      <c r="M131" s="8"/>
      <c r="N131" s="14"/>
      <c r="O131" s="14"/>
      <c r="P131" s="8"/>
      <c r="Q131" s="8"/>
      <c r="R131" s="8"/>
      <c r="S131" s="8"/>
      <c r="T131" s="8"/>
      <c r="U131" s="8"/>
      <c r="V131" s="8"/>
      <c r="W131" s="8"/>
      <c r="X131" s="8"/>
      <c r="Y131" s="8"/>
      <c r="Z131" s="8"/>
    </row>
    <row r="132" spans="1:26">
      <c r="A132" s="9"/>
      <c r="B132" s="17"/>
      <c r="C132" s="15"/>
      <c r="D132" s="8"/>
      <c r="E132" s="12"/>
      <c r="F132" s="12"/>
      <c r="G132" s="16"/>
      <c r="H132" s="9"/>
      <c r="I132" s="8"/>
      <c r="J132" s="8"/>
      <c r="K132" s="8"/>
      <c r="L132" s="8"/>
      <c r="M132" s="8"/>
      <c r="N132" s="14"/>
      <c r="O132" s="14"/>
      <c r="P132" s="8"/>
      <c r="Q132" s="8"/>
      <c r="R132" s="8"/>
      <c r="S132" s="8"/>
      <c r="T132" s="8"/>
      <c r="U132" s="8"/>
      <c r="V132" s="8"/>
      <c r="W132" s="8"/>
      <c r="X132" s="8"/>
      <c r="Y132" s="8"/>
      <c r="Z132" s="8"/>
    </row>
    <row r="133" spans="1:26">
      <c r="A133" s="9"/>
      <c r="B133" s="17"/>
      <c r="C133" s="15"/>
      <c r="D133" s="8"/>
      <c r="E133" s="12"/>
      <c r="F133" s="12"/>
      <c r="G133" s="16"/>
      <c r="H133" s="9"/>
      <c r="I133" s="8"/>
      <c r="J133" s="8"/>
      <c r="K133" s="8"/>
      <c r="L133" s="8"/>
      <c r="M133" s="8"/>
      <c r="N133" s="14"/>
      <c r="O133" s="14"/>
      <c r="P133" s="8"/>
      <c r="Q133" s="8"/>
      <c r="R133" s="8"/>
      <c r="S133" s="8"/>
      <c r="T133" s="8"/>
      <c r="U133" s="8"/>
      <c r="V133" s="8"/>
      <c r="W133" s="8"/>
      <c r="X133" s="8"/>
      <c r="Y133" s="8"/>
      <c r="Z133" s="8"/>
    </row>
    <row r="134" spans="1:26">
      <c r="A134" s="9"/>
      <c r="B134" s="17"/>
      <c r="C134" s="15"/>
      <c r="D134" s="8"/>
      <c r="E134" s="12"/>
      <c r="F134" s="12"/>
      <c r="G134" s="16"/>
      <c r="H134" s="9"/>
      <c r="I134" s="8"/>
      <c r="J134" s="8"/>
      <c r="K134" s="8"/>
      <c r="L134" s="8"/>
      <c r="M134" s="8"/>
      <c r="N134" s="14"/>
      <c r="O134" s="14"/>
      <c r="P134" s="8"/>
      <c r="Q134" s="8"/>
      <c r="R134" s="8"/>
      <c r="S134" s="8"/>
      <c r="T134" s="8"/>
      <c r="U134" s="8"/>
      <c r="V134" s="8"/>
      <c r="W134" s="8"/>
      <c r="X134" s="8"/>
      <c r="Y134" s="8"/>
      <c r="Z134" s="8"/>
    </row>
    <row r="135" spans="1:26">
      <c r="A135" s="9"/>
      <c r="B135" s="17"/>
      <c r="C135" s="15"/>
      <c r="D135" s="8"/>
      <c r="E135" s="12"/>
      <c r="F135" s="12"/>
      <c r="G135" s="16"/>
      <c r="H135" s="9"/>
      <c r="I135" s="8"/>
      <c r="J135" s="8"/>
      <c r="K135" s="8"/>
      <c r="L135" s="8"/>
      <c r="M135" s="8"/>
      <c r="N135" s="14"/>
      <c r="O135" s="14"/>
      <c r="P135" s="8"/>
      <c r="Q135" s="8"/>
      <c r="R135" s="8"/>
      <c r="S135" s="8"/>
      <c r="T135" s="8"/>
      <c r="U135" s="8"/>
      <c r="V135" s="8"/>
      <c r="W135" s="8"/>
      <c r="X135" s="8"/>
      <c r="Y135" s="8"/>
      <c r="Z135" s="8"/>
    </row>
    <row r="136" spans="1:26">
      <c r="A136" s="9"/>
      <c r="B136" s="17"/>
      <c r="C136" s="15"/>
      <c r="D136" s="8"/>
      <c r="E136" s="12"/>
      <c r="F136" s="12"/>
      <c r="G136" s="16"/>
      <c r="H136" s="9"/>
      <c r="I136" s="8"/>
      <c r="J136" s="8"/>
      <c r="K136" s="8"/>
      <c r="L136" s="8"/>
      <c r="M136" s="8"/>
      <c r="N136" s="14"/>
      <c r="O136" s="14"/>
      <c r="P136" s="8"/>
      <c r="Q136" s="8"/>
      <c r="R136" s="8"/>
      <c r="S136" s="8"/>
      <c r="T136" s="8"/>
      <c r="U136" s="8"/>
      <c r="V136" s="8"/>
      <c r="W136" s="8"/>
      <c r="X136" s="8"/>
      <c r="Y136" s="8"/>
      <c r="Z136" s="8"/>
    </row>
    <row r="137" spans="1:26">
      <c r="A137" s="9"/>
      <c r="B137" s="17"/>
      <c r="C137" s="15"/>
      <c r="D137" s="8"/>
      <c r="E137" s="12"/>
      <c r="F137" s="12"/>
      <c r="G137" s="16"/>
      <c r="H137" s="9"/>
      <c r="I137" s="8"/>
      <c r="J137" s="8"/>
      <c r="K137" s="8"/>
      <c r="L137" s="8"/>
      <c r="M137" s="8"/>
      <c r="N137" s="14"/>
      <c r="O137" s="14"/>
      <c r="P137" s="8"/>
      <c r="Q137" s="8"/>
      <c r="R137" s="8"/>
      <c r="S137" s="8"/>
      <c r="T137" s="8"/>
      <c r="U137" s="8"/>
      <c r="V137" s="8"/>
      <c r="W137" s="8"/>
      <c r="X137" s="8"/>
      <c r="Y137" s="8"/>
      <c r="Z137" s="8"/>
    </row>
    <row r="138" spans="1:26">
      <c r="A138" s="9"/>
      <c r="B138" s="17"/>
      <c r="C138" s="15"/>
      <c r="D138" s="8"/>
      <c r="E138" s="12"/>
      <c r="F138" s="12"/>
      <c r="G138" s="16"/>
      <c r="H138" s="9"/>
      <c r="I138" s="8"/>
      <c r="J138" s="8"/>
      <c r="K138" s="8"/>
      <c r="L138" s="8"/>
      <c r="M138" s="8"/>
      <c r="N138" s="14"/>
      <c r="O138" s="14"/>
      <c r="P138" s="8"/>
      <c r="Q138" s="8"/>
      <c r="R138" s="8"/>
      <c r="S138" s="8"/>
      <c r="T138" s="8"/>
      <c r="U138" s="8"/>
      <c r="V138" s="8"/>
      <c r="W138" s="8"/>
      <c r="X138" s="8"/>
      <c r="Y138" s="8"/>
      <c r="Z138" s="8"/>
    </row>
    <row r="139" spans="1:26">
      <c r="A139" s="9"/>
      <c r="B139" s="17"/>
      <c r="C139" s="15"/>
      <c r="D139" s="8"/>
      <c r="E139" s="12"/>
      <c r="F139" s="12"/>
      <c r="G139" s="16"/>
      <c r="H139" s="9"/>
      <c r="I139" s="8"/>
      <c r="J139" s="8"/>
      <c r="K139" s="8"/>
      <c r="L139" s="8"/>
      <c r="M139" s="8"/>
      <c r="N139" s="14"/>
      <c r="O139" s="14"/>
      <c r="P139" s="8"/>
      <c r="Q139" s="8"/>
      <c r="R139" s="8"/>
      <c r="S139" s="8"/>
      <c r="T139" s="8"/>
      <c r="U139" s="8"/>
      <c r="V139" s="8"/>
      <c r="W139" s="8"/>
      <c r="X139" s="8"/>
      <c r="Y139" s="8"/>
      <c r="Z139" s="8"/>
    </row>
    <row r="140" spans="1:26">
      <c r="A140" s="9"/>
      <c r="B140" s="17"/>
      <c r="C140" s="15"/>
      <c r="D140" s="8"/>
      <c r="E140" s="12"/>
      <c r="F140" s="12"/>
      <c r="G140" s="16"/>
      <c r="H140" s="9"/>
      <c r="I140" s="8"/>
      <c r="J140" s="8"/>
      <c r="K140" s="8"/>
      <c r="L140" s="8"/>
      <c r="M140" s="8"/>
      <c r="N140" s="14"/>
      <c r="O140" s="14"/>
      <c r="P140" s="8"/>
      <c r="Q140" s="8"/>
      <c r="R140" s="8"/>
      <c r="S140" s="8"/>
      <c r="T140" s="8"/>
      <c r="U140" s="8"/>
      <c r="V140" s="8"/>
      <c r="W140" s="8"/>
      <c r="X140" s="8"/>
      <c r="Y140" s="8"/>
      <c r="Z140" s="8"/>
    </row>
    <row r="141" spans="1:26">
      <c r="A141" s="9"/>
      <c r="B141" s="17"/>
      <c r="C141" s="15"/>
      <c r="D141" s="8"/>
      <c r="E141" s="12"/>
      <c r="F141" s="12"/>
      <c r="G141" s="16"/>
      <c r="H141" s="9"/>
      <c r="I141" s="8"/>
      <c r="J141" s="8"/>
      <c r="K141" s="8"/>
      <c r="L141" s="8"/>
      <c r="M141" s="8"/>
      <c r="N141" s="14"/>
      <c r="O141" s="14"/>
      <c r="P141" s="8"/>
      <c r="Q141" s="8"/>
      <c r="R141" s="8"/>
      <c r="S141" s="8"/>
      <c r="T141" s="8"/>
      <c r="U141" s="8"/>
      <c r="V141" s="8"/>
      <c r="W141" s="8"/>
      <c r="X141" s="8"/>
      <c r="Y141" s="8"/>
      <c r="Z141" s="8"/>
    </row>
    <row r="142" spans="1:26">
      <c r="A142" s="9"/>
      <c r="B142" s="17"/>
      <c r="C142" s="15"/>
      <c r="D142" s="8"/>
      <c r="E142" s="12"/>
      <c r="F142" s="12"/>
      <c r="G142" s="16"/>
      <c r="H142" s="9"/>
      <c r="I142" s="8"/>
      <c r="J142" s="8"/>
      <c r="K142" s="8"/>
      <c r="L142" s="8"/>
      <c r="M142" s="8"/>
      <c r="N142" s="14"/>
      <c r="O142" s="14"/>
      <c r="P142" s="8"/>
      <c r="Q142" s="8"/>
      <c r="R142" s="8"/>
      <c r="S142" s="8"/>
      <c r="T142" s="8"/>
      <c r="U142" s="8"/>
      <c r="V142" s="8"/>
      <c r="W142" s="8"/>
      <c r="X142" s="8"/>
      <c r="Y142" s="8"/>
      <c r="Z142" s="8"/>
    </row>
    <row r="143" spans="1:26">
      <c r="A143" s="9"/>
      <c r="B143" s="17"/>
      <c r="C143" s="15"/>
      <c r="D143" s="8"/>
      <c r="E143" s="12"/>
      <c r="F143" s="12"/>
      <c r="G143" s="16"/>
      <c r="H143" s="9"/>
      <c r="I143" s="8"/>
      <c r="J143" s="8"/>
      <c r="K143" s="8"/>
      <c r="L143" s="8"/>
      <c r="M143" s="8"/>
      <c r="N143" s="14"/>
      <c r="O143" s="14"/>
      <c r="P143" s="8"/>
      <c r="Q143" s="8"/>
      <c r="R143" s="8"/>
      <c r="S143" s="8"/>
      <c r="T143" s="8"/>
      <c r="U143" s="8"/>
      <c r="V143" s="8"/>
      <c r="W143" s="8"/>
      <c r="X143" s="8"/>
      <c r="Y143" s="8"/>
      <c r="Z143" s="8"/>
    </row>
    <row r="144" spans="1:26">
      <c r="A144" s="9"/>
      <c r="B144" s="17"/>
      <c r="C144" s="15"/>
      <c r="D144" s="8"/>
      <c r="E144" s="12"/>
      <c r="F144" s="12"/>
      <c r="G144" s="16"/>
      <c r="H144" s="9"/>
      <c r="I144" s="8"/>
      <c r="J144" s="8"/>
      <c r="K144" s="8"/>
      <c r="L144" s="8"/>
      <c r="M144" s="8"/>
      <c r="N144" s="14"/>
      <c r="O144" s="14"/>
      <c r="P144" s="8"/>
      <c r="Q144" s="8"/>
      <c r="R144" s="8"/>
      <c r="S144" s="8"/>
      <c r="T144" s="8"/>
      <c r="U144" s="8"/>
      <c r="V144" s="8"/>
      <c r="W144" s="8"/>
      <c r="X144" s="8"/>
      <c r="Y144" s="8"/>
      <c r="Z144" s="8"/>
    </row>
    <row r="145" spans="1:26">
      <c r="A145" s="9"/>
      <c r="B145" s="17"/>
      <c r="C145" s="15"/>
      <c r="D145" s="8"/>
      <c r="E145" s="12"/>
      <c r="F145" s="12"/>
      <c r="G145" s="16"/>
      <c r="H145" s="9"/>
      <c r="I145" s="8"/>
      <c r="J145" s="8"/>
      <c r="K145" s="8"/>
      <c r="L145" s="8"/>
      <c r="M145" s="8"/>
      <c r="N145" s="14"/>
      <c r="O145" s="14"/>
      <c r="P145" s="8"/>
      <c r="Q145" s="8"/>
      <c r="R145" s="8"/>
      <c r="S145" s="8"/>
      <c r="T145" s="8"/>
      <c r="U145" s="8"/>
      <c r="V145" s="8"/>
      <c r="W145" s="8"/>
      <c r="X145" s="8"/>
      <c r="Y145" s="8"/>
      <c r="Z145" s="8"/>
    </row>
    <row r="146" spans="1:26">
      <c r="A146" s="9"/>
      <c r="B146" s="17"/>
      <c r="C146" s="15"/>
      <c r="D146" s="8"/>
      <c r="E146" s="12"/>
      <c r="F146" s="12"/>
      <c r="G146" s="16"/>
      <c r="H146" s="9"/>
      <c r="I146" s="8"/>
      <c r="J146" s="8"/>
      <c r="K146" s="8"/>
      <c r="L146" s="8"/>
      <c r="M146" s="8"/>
      <c r="N146" s="14"/>
      <c r="O146" s="14"/>
      <c r="P146" s="8"/>
      <c r="Q146" s="8"/>
      <c r="R146" s="8"/>
      <c r="S146" s="8"/>
      <c r="T146" s="8"/>
      <c r="U146" s="8"/>
      <c r="V146" s="8"/>
      <c r="W146" s="8"/>
      <c r="X146" s="8"/>
      <c r="Y146" s="8"/>
      <c r="Z146" s="8"/>
    </row>
    <row r="147" spans="1:26">
      <c r="A147" s="9"/>
      <c r="B147" s="17"/>
      <c r="C147" s="15"/>
      <c r="D147" s="8"/>
      <c r="E147" s="12"/>
      <c r="F147" s="12"/>
      <c r="G147" s="16"/>
      <c r="H147" s="9"/>
      <c r="I147" s="8"/>
      <c r="J147" s="8"/>
      <c r="K147" s="8"/>
      <c r="L147" s="8"/>
      <c r="M147" s="8"/>
      <c r="N147" s="14"/>
      <c r="O147" s="14"/>
      <c r="P147" s="8"/>
      <c r="Q147" s="8"/>
      <c r="R147" s="8"/>
      <c r="S147" s="8"/>
      <c r="T147" s="8"/>
      <c r="U147" s="8"/>
      <c r="V147" s="8"/>
      <c r="W147" s="8"/>
      <c r="X147" s="8"/>
      <c r="Y147" s="8"/>
      <c r="Z147" s="8"/>
    </row>
    <row r="148" spans="1:26">
      <c r="A148" s="9"/>
      <c r="B148" s="17"/>
      <c r="C148" s="15"/>
      <c r="D148" s="8"/>
      <c r="E148" s="12"/>
      <c r="F148" s="12"/>
      <c r="G148" s="16"/>
      <c r="H148" s="9"/>
      <c r="I148" s="8"/>
      <c r="J148" s="8"/>
      <c r="K148" s="8"/>
      <c r="L148" s="8"/>
      <c r="M148" s="8"/>
      <c r="N148" s="14"/>
      <c r="O148" s="14"/>
      <c r="P148" s="8"/>
      <c r="Q148" s="8"/>
      <c r="R148" s="8"/>
      <c r="S148" s="8"/>
      <c r="T148" s="8"/>
      <c r="U148" s="8"/>
      <c r="V148" s="8"/>
      <c r="W148" s="8"/>
      <c r="X148" s="8"/>
      <c r="Y148" s="8"/>
      <c r="Z148" s="8"/>
    </row>
    <row r="149" spans="1:26">
      <c r="A149" s="9"/>
      <c r="B149" s="17"/>
      <c r="C149" s="15"/>
      <c r="D149" s="8"/>
      <c r="E149" s="12"/>
      <c r="F149" s="12"/>
      <c r="G149" s="16"/>
      <c r="H149" s="9"/>
      <c r="I149" s="8"/>
      <c r="J149" s="8"/>
      <c r="K149" s="8"/>
      <c r="L149" s="8"/>
      <c r="M149" s="8"/>
      <c r="N149" s="14"/>
      <c r="O149" s="14"/>
      <c r="P149" s="8"/>
      <c r="Q149" s="8"/>
      <c r="R149" s="8"/>
      <c r="S149" s="8"/>
      <c r="T149" s="8"/>
      <c r="U149" s="8"/>
      <c r="V149" s="8"/>
      <c r="W149" s="8"/>
      <c r="X149" s="8"/>
      <c r="Y149" s="8"/>
      <c r="Z149" s="8"/>
    </row>
    <row r="150" spans="1:26">
      <c r="A150" s="9"/>
      <c r="B150" s="17"/>
      <c r="C150" s="15"/>
      <c r="D150" s="8"/>
      <c r="E150" s="12"/>
      <c r="F150" s="12"/>
      <c r="G150" s="16"/>
      <c r="H150" s="9"/>
      <c r="I150" s="8"/>
      <c r="J150" s="8"/>
      <c r="K150" s="8"/>
      <c r="L150" s="8"/>
      <c r="M150" s="8"/>
      <c r="N150" s="14"/>
      <c r="O150" s="14"/>
      <c r="P150" s="8"/>
      <c r="Q150" s="8"/>
      <c r="R150" s="8"/>
      <c r="S150" s="8"/>
      <c r="T150" s="8"/>
      <c r="U150" s="8"/>
      <c r="V150" s="8"/>
      <c r="W150" s="8"/>
      <c r="X150" s="8"/>
      <c r="Y150" s="8"/>
      <c r="Z150" s="8"/>
    </row>
    <row r="151" spans="1:26">
      <c r="A151" s="9"/>
      <c r="B151" s="17"/>
      <c r="C151" s="15"/>
      <c r="D151" s="8"/>
      <c r="E151" s="12"/>
      <c r="F151" s="12"/>
      <c r="G151" s="16"/>
      <c r="H151" s="9"/>
      <c r="I151" s="8"/>
      <c r="J151" s="8"/>
      <c r="K151" s="8"/>
      <c r="L151" s="8"/>
      <c r="M151" s="8"/>
      <c r="N151" s="14"/>
      <c r="O151" s="14"/>
      <c r="P151" s="8"/>
      <c r="Q151" s="8"/>
      <c r="R151" s="8"/>
      <c r="S151" s="8"/>
      <c r="T151" s="8"/>
      <c r="U151" s="8"/>
      <c r="V151" s="8"/>
      <c r="W151" s="8"/>
      <c r="X151" s="8"/>
      <c r="Y151" s="8"/>
      <c r="Z151" s="8"/>
    </row>
    <row r="152" spans="1:26">
      <c r="A152" s="9"/>
      <c r="B152" s="17"/>
      <c r="C152" s="15"/>
      <c r="D152" s="8"/>
      <c r="E152" s="12"/>
      <c r="F152" s="12"/>
      <c r="G152" s="16"/>
      <c r="H152" s="9"/>
      <c r="I152" s="8"/>
      <c r="J152" s="8"/>
      <c r="K152" s="8"/>
      <c r="L152" s="8"/>
      <c r="M152" s="8"/>
      <c r="N152" s="14"/>
      <c r="O152" s="14"/>
      <c r="P152" s="8"/>
      <c r="Q152" s="8"/>
      <c r="R152" s="8"/>
      <c r="S152" s="8"/>
      <c r="T152" s="8"/>
      <c r="U152" s="8"/>
      <c r="V152" s="8"/>
      <c r="W152" s="8"/>
      <c r="X152" s="8"/>
      <c r="Y152" s="8"/>
      <c r="Z152" s="8"/>
    </row>
    <row r="153" spans="1:26">
      <c r="A153" s="9"/>
      <c r="B153" s="17"/>
      <c r="C153" s="15"/>
      <c r="D153" s="8"/>
      <c r="E153" s="12"/>
      <c r="F153" s="12"/>
      <c r="G153" s="16"/>
      <c r="H153" s="9"/>
      <c r="I153" s="8"/>
      <c r="J153" s="8"/>
      <c r="K153" s="8"/>
      <c r="L153" s="8"/>
      <c r="M153" s="8"/>
      <c r="N153" s="14"/>
      <c r="O153" s="14"/>
      <c r="P153" s="8"/>
      <c r="Q153" s="8"/>
      <c r="R153" s="8"/>
      <c r="S153" s="8"/>
      <c r="T153" s="8"/>
      <c r="U153" s="8"/>
      <c r="V153" s="8"/>
      <c r="W153" s="8"/>
      <c r="X153" s="8"/>
      <c r="Y153" s="8"/>
      <c r="Z153" s="8"/>
    </row>
    <row r="154" spans="1:26">
      <c r="A154" s="9"/>
      <c r="B154" s="17"/>
      <c r="C154" s="15"/>
      <c r="D154" s="8"/>
      <c r="E154" s="12"/>
      <c r="F154" s="12"/>
      <c r="G154" s="16"/>
      <c r="H154" s="9"/>
      <c r="I154" s="8"/>
      <c r="J154" s="8"/>
      <c r="K154" s="8"/>
      <c r="L154" s="8"/>
      <c r="M154" s="8"/>
      <c r="N154" s="14"/>
      <c r="O154" s="14"/>
      <c r="P154" s="8"/>
      <c r="Q154" s="8"/>
      <c r="R154" s="8"/>
      <c r="S154" s="8"/>
      <c r="T154" s="8"/>
      <c r="U154" s="8"/>
      <c r="V154" s="8"/>
      <c r="W154" s="8"/>
      <c r="X154" s="8"/>
      <c r="Y154" s="8"/>
      <c r="Z154" s="8"/>
    </row>
    <row r="155" spans="1:26">
      <c r="A155" s="9"/>
      <c r="B155" s="17"/>
      <c r="C155" s="15"/>
      <c r="D155" s="8"/>
      <c r="E155" s="12"/>
      <c r="F155" s="12"/>
      <c r="G155" s="16"/>
      <c r="H155" s="9"/>
      <c r="I155" s="8"/>
      <c r="J155" s="8"/>
      <c r="K155" s="8"/>
      <c r="L155" s="8"/>
      <c r="M155" s="8"/>
      <c r="N155" s="14"/>
      <c r="O155" s="14"/>
      <c r="P155" s="8"/>
      <c r="Q155" s="8"/>
      <c r="R155" s="8"/>
      <c r="S155" s="8"/>
      <c r="T155" s="8"/>
      <c r="U155" s="8"/>
      <c r="V155" s="8"/>
      <c r="W155" s="8"/>
      <c r="X155" s="8"/>
      <c r="Y155" s="8"/>
      <c r="Z155" s="8"/>
    </row>
    <row r="156" spans="1:26">
      <c r="A156" s="9"/>
      <c r="B156" s="17"/>
      <c r="C156" s="15"/>
      <c r="D156" s="8"/>
      <c r="E156" s="12"/>
      <c r="F156" s="12"/>
      <c r="G156" s="16"/>
      <c r="H156" s="9"/>
      <c r="I156" s="8"/>
      <c r="J156" s="8"/>
      <c r="K156" s="8"/>
      <c r="L156" s="8"/>
      <c r="M156" s="8"/>
      <c r="N156" s="14"/>
      <c r="O156" s="14"/>
      <c r="P156" s="8"/>
      <c r="Q156" s="8"/>
      <c r="R156" s="8"/>
      <c r="S156" s="8"/>
      <c r="T156" s="8"/>
      <c r="U156" s="8"/>
      <c r="V156" s="8"/>
      <c r="W156" s="8"/>
      <c r="X156" s="8"/>
      <c r="Y156" s="8"/>
      <c r="Z156" s="8"/>
    </row>
    <row r="157" spans="1:26">
      <c r="A157" s="9"/>
      <c r="B157" s="17"/>
      <c r="C157" s="15"/>
      <c r="D157" s="8"/>
      <c r="E157" s="12"/>
      <c r="F157" s="12"/>
      <c r="G157" s="16"/>
      <c r="H157" s="9"/>
      <c r="I157" s="8"/>
      <c r="J157" s="8"/>
      <c r="K157" s="8"/>
      <c r="L157" s="8"/>
      <c r="M157" s="8"/>
      <c r="N157" s="14"/>
      <c r="O157" s="14"/>
      <c r="P157" s="8"/>
      <c r="Q157" s="8"/>
      <c r="R157" s="8"/>
      <c r="S157" s="8"/>
      <c r="T157" s="8"/>
      <c r="U157" s="8"/>
      <c r="V157" s="8"/>
      <c r="W157" s="8"/>
      <c r="X157" s="8"/>
      <c r="Y157" s="8"/>
      <c r="Z157" s="8"/>
    </row>
    <row r="158" spans="1:26">
      <c r="A158" s="9"/>
      <c r="B158" s="17"/>
      <c r="C158" s="15"/>
      <c r="D158" s="8"/>
      <c r="E158" s="12"/>
      <c r="F158" s="12"/>
      <c r="G158" s="16"/>
      <c r="H158" s="9"/>
      <c r="I158" s="8"/>
      <c r="J158" s="8"/>
      <c r="K158" s="8"/>
      <c r="L158" s="8"/>
      <c r="M158" s="8"/>
      <c r="N158" s="14"/>
      <c r="O158" s="14"/>
      <c r="P158" s="8"/>
      <c r="Q158" s="8"/>
      <c r="R158" s="8"/>
      <c r="S158" s="8"/>
      <c r="T158" s="8"/>
      <c r="U158" s="8"/>
      <c r="V158" s="8"/>
      <c r="W158" s="8"/>
      <c r="X158" s="8"/>
      <c r="Y158" s="8"/>
      <c r="Z158" s="8"/>
    </row>
    <row r="159" spans="1:26">
      <c r="A159" s="9"/>
      <c r="B159" s="17"/>
      <c r="C159" s="15"/>
      <c r="D159" s="8"/>
      <c r="E159" s="12"/>
      <c r="F159" s="12"/>
      <c r="G159" s="16"/>
      <c r="H159" s="9"/>
      <c r="I159" s="8"/>
      <c r="J159" s="8"/>
      <c r="K159" s="8"/>
      <c r="L159" s="8"/>
      <c r="M159" s="8"/>
      <c r="N159" s="14"/>
      <c r="O159" s="14"/>
      <c r="P159" s="8"/>
      <c r="Q159" s="8"/>
      <c r="R159" s="8"/>
      <c r="S159" s="8"/>
      <c r="T159" s="8"/>
      <c r="U159" s="8"/>
      <c r="V159" s="8"/>
      <c r="W159" s="8"/>
      <c r="X159" s="8"/>
      <c r="Y159" s="8"/>
      <c r="Z159" s="8"/>
    </row>
    <row r="160" spans="1:26">
      <c r="A160" s="9"/>
      <c r="B160" s="17"/>
      <c r="C160" s="15"/>
      <c r="D160" s="8"/>
      <c r="E160" s="12"/>
      <c r="F160" s="12"/>
      <c r="G160" s="16"/>
      <c r="H160" s="9"/>
      <c r="I160" s="8"/>
      <c r="J160" s="8"/>
      <c r="K160" s="8"/>
      <c r="L160" s="8"/>
      <c r="M160" s="8"/>
      <c r="N160" s="14"/>
      <c r="O160" s="14"/>
      <c r="P160" s="8"/>
      <c r="Q160" s="8"/>
      <c r="R160" s="8"/>
      <c r="S160" s="8"/>
      <c r="T160" s="8"/>
      <c r="U160" s="8"/>
      <c r="V160" s="8"/>
      <c r="W160" s="8"/>
      <c r="X160" s="8"/>
      <c r="Y160" s="8"/>
      <c r="Z160" s="8"/>
    </row>
    <row r="161" spans="1:26">
      <c r="A161" s="9"/>
      <c r="B161" s="17"/>
      <c r="C161" s="15"/>
      <c r="D161" s="8"/>
      <c r="E161" s="12"/>
      <c r="F161" s="12"/>
      <c r="G161" s="16"/>
      <c r="H161" s="9"/>
      <c r="I161" s="8"/>
      <c r="J161" s="8"/>
      <c r="K161" s="8"/>
      <c r="L161" s="8"/>
      <c r="M161" s="8"/>
      <c r="N161" s="14"/>
      <c r="O161" s="14"/>
      <c r="P161" s="8"/>
      <c r="Q161" s="8"/>
      <c r="R161" s="8"/>
      <c r="S161" s="8"/>
      <c r="T161" s="8"/>
      <c r="U161" s="8"/>
      <c r="V161" s="8"/>
      <c r="W161" s="8"/>
      <c r="X161" s="8"/>
      <c r="Y161" s="8"/>
      <c r="Z161" s="8"/>
    </row>
    <row r="162" spans="1:26">
      <c r="A162" s="9"/>
      <c r="B162" s="17"/>
      <c r="C162" s="15"/>
      <c r="D162" s="8"/>
      <c r="E162" s="12"/>
      <c r="F162" s="12"/>
      <c r="G162" s="16"/>
      <c r="H162" s="9"/>
      <c r="I162" s="8"/>
      <c r="J162" s="8"/>
      <c r="K162" s="8"/>
      <c r="L162" s="8"/>
      <c r="M162" s="8"/>
      <c r="N162" s="14"/>
      <c r="O162" s="14"/>
      <c r="P162" s="8"/>
      <c r="Q162" s="8"/>
      <c r="R162" s="8"/>
      <c r="S162" s="8"/>
      <c r="T162" s="8"/>
      <c r="U162" s="8"/>
      <c r="V162" s="8"/>
      <c r="W162" s="8"/>
      <c r="X162" s="8"/>
      <c r="Y162" s="8"/>
      <c r="Z162" s="8"/>
    </row>
    <row r="163" spans="1:26">
      <c r="A163" s="9"/>
      <c r="B163" s="17"/>
      <c r="C163" s="15"/>
      <c r="D163" s="8"/>
      <c r="E163" s="12"/>
      <c r="F163" s="12"/>
      <c r="G163" s="16"/>
      <c r="H163" s="9"/>
      <c r="I163" s="8"/>
      <c r="J163" s="8"/>
      <c r="K163" s="8"/>
      <c r="L163" s="8"/>
      <c r="M163" s="8"/>
      <c r="N163" s="14"/>
      <c r="O163" s="14"/>
      <c r="P163" s="8"/>
      <c r="Q163" s="8"/>
      <c r="R163" s="8"/>
      <c r="S163" s="8"/>
      <c r="T163" s="8"/>
      <c r="U163" s="8"/>
      <c r="V163" s="8"/>
      <c r="W163" s="8"/>
      <c r="X163" s="8"/>
      <c r="Y163" s="8"/>
      <c r="Z163" s="8"/>
    </row>
    <row r="164" spans="1:26">
      <c r="A164" s="9"/>
      <c r="B164" s="17"/>
      <c r="C164" s="15"/>
      <c r="D164" s="8"/>
      <c r="E164" s="12"/>
      <c r="F164" s="12"/>
      <c r="G164" s="16"/>
      <c r="H164" s="9"/>
      <c r="I164" s="8"/>
      <c r="J164" s="8"/>
      <c r="K164" s="8"/>
      <c r="L164" s="8"/>
      <c r="M164" s="8"/>
      <c r="N164" s="14"/>
      <c r="O164" s="14"/>
      <c r="P164" s="8"/>
      <c r="Q164" s="8"/>
      <c r="R164" s="8"/>
      <c r="S164" s="8"/>
      <c r="T164" s="8"/>
      <c r="U164" s="8"/>
      <c r="V164" s="8"/>
      <c r="W164" s="8"/>
      <c r="X164" s="8"/>
      <c r="Y164" s="8"/>
      <c r="Z164" s="8"/>
    </row>
    <row r="165" spans="1:26">
      <c r="A165" s="9"/>
      <c r="B165" s="17"/>
      <c r="C165" s="15"/>
      <c r="D165" s="8"/>
      <c r="E165" s="12"/>
      <c r="F165" s="12"/>
      <c r="G165" s="16"/>
      <c r="H165" s="9"/>
      <c r="I165" s="8"/>
      <c r="J165" s="8"/>
      <c r="K165" s="8"/>
      <c r="L165" s="8"/>
      <c r="M165" s="8"/>
      <c r="N165" s="14"/>
      <c r="O165" s="14"/>
      <c r="P165" s="8"/>
      <c r="Q165" s="8"/>
      <c r="R165" s="8"/>
      <c r="S165" s="8"/>
      <c r="T165" s="8"/>
      <c r="U165" s="8"/>
      <c r="V165" s="8"/>
      <c r="W165" s="8"/>
      <c r="X165" s="8"/>
      <c r="Y165" s="8"/>
      <c r="Z165" s="8"/>
    </row>
    <row r="166" spans="1:26">
      <c r="A166" s="9"/>
      <c r="B166" s="17"/>
      <c r="C166" s="15"/>
      <c r="D166" s="8"/>
      <c r="E166" s="12"/>
      <c r="F166" s="12"/>
      <c r="G166" s="16"/>
      <c r="H166" s="9"/>
      <c r="I166" s="8"/>
      <c r="J166" s="8"/>
      <c r="K166" s="8"/>
      <c r="L166" s="8"/>
      <c r="M166" s="8"/>
      <c r="N166" s="14"/>
      <c r="O166" s="14"/>
      <c r="P166" s="8"/>
      <c r="Q166" s="8"/>
      <c r="R166" s="8"/>
      <c r="S166" s="8"/>
      <c r="T166" s="8"/>
      <c r="U166" s="8"/>
      <c r="V166" s="8"/>
      <c r="W166" s="8"/>
      <c r="X166" s="8"/>
      <c r="Y166" s="8"/>
      <c r="Z166" s="8"/>
    </row>
    <row r="167" spans="1:26">
      <c r="A167" s="9"/>
      <c r="B167" s="17"/>
      <c r="C167" s="15"/>
      <c r="D167" s="8"/>
      <c r="E167" s="12"/>
      <c r="F167" s="12"/>
      <c r="G167" s="16"/>
      <c r="H167" s="9"/>
      <c r="I167" s="8"/>
      <c r="J167" s="8"/>
      <c r="K167" s="8"/>
      <c r="L167" s="8"/>
      <c r="M167" s="8"/>
      <c r="N167" s="14"/>
      <c r="O167" s="14"/>
      <c r="P167" s="8"/>
      <c r="Q167" s="8"/>
      <c r="R167" s="8"/>
      <c r="S167" s="8"/>
      <c r="T167" s="8"/>
      <c r="U167" s="8"/>
      <c r="V167" s="8"/>
      <c r="W167" s="8"/>
      <c r="X167" s="8"/>
      <c r="Y167" s="8"/>
      <c r="Z167" s="8"/>
    </row>
    <row r="168" spans="1:26">
      <c r="A168" s="9"/>
      <c r="B168" s="17"/>
      <c r="C168" s="15"/>
      <c r="D168" s="8"/>
      <c r="E168" s="12"/>
      <c r="F168" s="12"/>
      <c r="G168" s="16"/>
      <c r="H168" s="9"/>
      <c r="I168" s="8"/>
      <c r="J168" s="8"/>
      <c r="K168" s="8"/>
      <c r="L168" s="8"/>
      <c r="M168" s="8"/>
      <c r="N168" s="14"/>
      <c r="O168" s="14"/>
      <c r="P168" s="8"/>
      <c r="Q168" s="8"/>
      <c r="R168" s="8"/>
      <c r="S168" s="8"/>
      <c r="T168" s="8"/>
      <c r="U168" s="8"/>
      <c r="V168" s="8"/>
      <c r="W168" s="8"/>
      <c r="X168" s="8"/>
      <c r="Y168" s="8"/>
      <c r="Z168" s="8"/>
    </row>
    <row r="169" spans="1:26">
      <c r="A169" s="9"/>
      <c r="B169" s="17"/>
      <c r="C169" s="15"/>
      <c r="D169" s="8"/>
      <c r="E169" s="12"/>
      <c r="F169" s="12"/>
      <c r="G169" s="16"/>
      <c r="H169" s="9"/>
      <c r="I169" s="8"/>
      <c r="J169" s="8"/>
      <c r="K169" s="8"/>
      <c r="L169" s="8"/>
      <c r="M169" s="8"/>
      <c r="N169" s="14"/>
      <c r="O169" s="14"/>
      <c r="P169" s="8"/>
      <c r="Q169" s="8"/>
      <c r="R169" s="8"/>
      <c r="S169" s="8"/>
      <c r="T169" s="8"/>
      <c r="U169" s="8"/>
      <c r="V169" s="8"/>
      <c r="W169" s="8"/>
      <c r="X169" s="8"/>
      <c r="Y169" s="8"/>
      <c r="Z169" s="8"/>
    </row>
    <row r="170" spans="1:26">
      <c r="A170" s="9"/>
      <c r="B170" s="17"/>
      <c r="C170" s="15"/>
      <c r="D170" s="8"/>
      <c r="E170" s="12"/>
      <c r="F170" s="12"/>
      <c r="G170" s="16"/>
      <c r="H170" s="9"/>
      <c r="I170" s="8"/>
      <c r="J170" s="8"/>
      <c r="K170" s="8"/>
      <c r="L170" s="8"/>
      <c r="M170" s="8"/>
      <c r="N170" s="14"/>
      <c r="O170" s="14"/>
      <c r="P170" s="8"/>
      <c r="Q170" s="8"/>
      <c r="R170" s="8"/>
      <c r="S170" s="8"/>
      <c r="T170" s="8"/>
      <c r="U170" s="8"/>
      <c r="V170" s="8"/>
      <c r="W170" s="8"/>
      <c r="X170" s="8"/>
      <c r="Y170" s="8"/>
      <c r="Z170" s="8"/>
    </row>
    <row r="171" spans="1:26">
      <c r="A171" s="9"/>
      <c r="B171" s="17"/>
      <c r="C171" s="15"/>
      <c r="D171" s="8"/>
      <c r="E171" s="12"/>
      <c r="F171" s="12"/>
      <c r="G171" s="16"/>
      <c r="H171" s="9"/>
      <c r="I171" s="8"/>
      <c r="J171" s="8"/>
      <c r="K171" s="8"/>
      <c r="L171" s="8"/>
      <c r="M171" s="8"/>
      <c r="N171" s="14"/>
      <c r="O171" s="14"/>
      <c r="P171" s="8"/>
      <c r="Q171" s="8"/>
      <c r="R171" s="8"/>
      <c r="S171" s="8"/>
      <c r="T171" s="8"/>
      <c r="U171" s="8"/>
      <c r="V171" s="8"/>
      <c r="W171" s="8"/>
      <c r="X171" s="8"/>
      <c r="Y171" s="8"/>
      <c r="Z171" s="8"/>
    </row>
    <row r="172" spans="1:26">
      <c r="A172" s="9"/>
      <c r="B172" s="17"/>
      <c r="C172" s="15"/>
      <c r="D172" s="8"/>
      <c r="E172" s="12"/>
      <c r="F172" s="12"/>
      <c r="G172" s="16"/>
      <c r="H172" s="9"/>
      <c r="I172" s="8"/>
      <c r="J172" s="8"/>
      <c r="K172" s="8"/>
      <c r="L172" s="8"/>
      <c r="M172" s="8"/>
      <c r="N172" s="14"/>
      <c r="O172" s="14"/>
      <c r="P172" s="8"/>
      <c r="Q172" s="8"/>
      <c r="R172" s="8"/>
      <c r="S172" s="8"/>
      <c r="T172" s="8"/>
      <c r="U172" s="8"/>
      <c r="V172" s="8"/>
      <c r="W172" s="8"/>
      <c r="X172" s="8"/>
      <c r="Y172" s="8"/>
      <c r="Z172" s="8"/>
    </row>
    <row r="173" spans="1:26">
      <c r="A173" s="9"/>
      <c r="B173" s="17"/>
      <c r="C173" s="15"/>
      <c r="D173" s="8"/>
      <c r="E173" s="12"/>
      <c r="F173" s="12"/>
      <c r="G173" s="16"/>
      <c r="H173" s="9"/>
      <c r="I173" s="8"/>
      <c r="J173" s="8"/>
      <c r="K173" s="8"/>
      <c r="L173" s="8"/>
      <c r="M173" s="8"/>
      <c r="N173" s="14"/>
      <c r="O173" s="14"/>
      <c r="P173" s="8"/>
      <c r="Q173" s="8"/>
      <c r="R173" s="8"/>
      <c r="S173" s="8"/>
      <c r="T173" s="8"/>
      <c r="U173" s="8"/>
      <c r="V173" s="8"/>
      <c r="W173" s="8"/>
      <c r="X173" s="8"/>
      <c r="Y173" s="8"/>
      <c r="Z173" s="8"/>
    </row>
    <row r="174" spans="1:26">
      <c r="A174" s="9"/>
      <c r="B174" s="17"/>
      <c r="C174" s="15"/>
      <c r="D174" s="8"/>
      <c r="E174" s="12"/>
      <c r="F174" s="12"/>
      <c r="G174" s="16"/>
      <c r="H174" s="9"/>
      <c r="I174" s="8"/>
      <c r="J174" s="8"/>
      <c r="K174" s="8"/>
      <c r="L174" s="8"/>
      <c r="M174" s="8"/>
      <c r="N174" s="14"/>
      <c r="O174" s="14"/>
      <c r="P174" s="8"/>
      <c r="Q174" s="8"/>
      <c r="R174" s="8"/>
      <c r="S174" s="8"/>
      <c r="T174" s="8"/>
      <c r="U174" s="8"/>
      <c r="V174" s="8"/>
      <c r="W174" s="8"/>
      <c r="X174" s="8"/>
      <c r="Y174" s="8"/>
      <c r="Z174" s="8"/>
    </row>
    <row r="175" spans="1:26">
      <c r="A175" s="9"/>
      <c r="B175" s="17"/>
      <c r="C175" s="15"/>
      <c r="D175" s="8"/>
      <c r="E175" s="12"/>
      <c r="F175" s="12"/>
      <c r="G175" s="16"/>
      <c r="H175" s="9"/>
      <c r="I175" s="8"/>
      <c r="J175" s="8"/>
      <c r="K175" s="8"/>
      <c r="L175" s="8"/>
      <c r="M175" s="8"/>
      <c r="N175" s="14"/>
      <c r="O175" s="14"/>
      <c r="P175" s="8"/>
      <c r="Q175" s="8"/>
      <c r="R175" s="8"/>
      <c r="S175" s="8"/>
      <c r="T175" s="8"/>
      <c r="U175" s="8"/>
      <c r="V175" s="8"/>
      <c r="W175" s="8"/>
      <c r="X175" s="8"/>
      <c r="Y175" s="8"/>
      <c r="Z175" s="8"/>
    </row>
    <row r="176" spans="1:26">
      <c r="A176" s="9"/>
      <c r="B176" s="17"/>
      <c r="C176" s="15"/>
      <c r="D176" s="8"/>
      <c r="E176" s="12"/>
      <c r="F176" s="12"/>
      <c r="G176" s="16"/>
      <c r="H176" s="9"/>
      <c r="I176" s="8"/>
      <c r="J176" s="8"/>
      <c r="K176" s="8"/>
      <c r="L176" s="8"/>
      <c r="M176" s="8"/>
      <c r="N176" s="14"/>
      <c r="O176" s="14"/>
      <c r="P176" s="8"/>
      <c r="Q176" s="8"/>
      <c r="R176" s="8"/>
      <c r="S176" s="8"/>
      <c r="T176" s="8"/>
      <c r="U176" s="8"/>
      <c r="V176" s="8"/>
      <c r="W176" s="8"/>
      <c r="X176" s="8"/>
      <c r="Y176" s="8"/>
      <c r="Z176" s="8"/>
    </row>
    <row r="177" spans="1:26">
      <c r="A177" s="9"/>
      <c r="B177" s="17"/>
      <c r="C177" s="15"/>
      <c r="D177" s="8"/>
      <c r="E177" s="12"/>
      <c r="F177" s="12"/>
      <c r="G177" s="16"/>
      <c r="H177" s="9"/>
      <c r="I177" s="8"/>
      <c r="J177" s="8"/>
      <c r="K177" s="8"/>
      <c r="L177" s="8"/>
      <c r="M177" s="8"/>
      <c r="N177" s="14"/>
      <c r="O177" s="14"/>
      <c r="P177" s="8"/>
      <c r="Q177" s="8"/>
      <c r="R177" s="8"/>
      <c r="S177" s="8"/>
      <c r="T177" s="8"/>
      <c r="U177" s="8"/>
      <c r="V177" s="8"/>
      <c r="W177" s="8"/>
      <c r="X177" s="8"/>
      <c r="Y177" s="8"/>
      <c r="Z177" s="8"/>
    </row>
    <row r="178" spans="1:26">
      <c r="A178" s="9"/>
      <c r="B178" s="17"/>
      <c r="C178" s="15"/>
      <c r="D178" s="8"/>
      <c r="E178" s="12"/>
      <c r="F178" s="12"/>
      <c r="G178" s="16"/>
      <c r="H178" s="9"/>
      <c r="I178" s="8"/>
      <c r="J178" s="8"/>
      <c r="K178" s="8"/>
      <c r="L178" s="8"/>
      <c r="M178" s="8"/>
      <c r="N178" s="14"/>
      <c r="O178" s="14"/>
      <c r="P178" s="8"/>
      <c r="Q178" s="8"/>
      <c r="R178" s="8"/>
      <c r="S178" s="8"/>
      <c r="T178" s="8"/>
      <c r="U178" s="8"/>
      <c r="V178" s="8"/>
      <c r="W178" s="8"/>
      <c r="X178" s="8"/>
      <c r="Y178" s="8"/>
      <c r="Z178" s="8"/>
    </row>
    <row r="179" spans="1:26">
      <c r="A179" s="9"/>
      <c r="B179" s="17"/>
      <c r="C179" s="15"/>
      <c r="D179" s="8"/>
      <c r="E179" s="12"/>
      <c r="F179" s="12"/>
      <c r="G179" s="16"/>
      <c r="H179" s="9"/>
      <c r="I179" s="8"/>
      <c r="J179" s="8"/>
      <c r="K179" s="8"/>
      <c r="L179" s="8"/>
      <c r="M179" s="8"/>
      <c r="N179" s="14"/>
      <c r="O179" s="14"/>
      <c r="P179" s="8"/>
      <c r="Q179" s="8"/>
      <c r="R179" s="8"/>
      <c r="S179" s="8"/>
      <c r="T179" s="8"/>
      <c r="U179" s="8"/>
      <c r="V179" s="8"/>
      <c r="W179" s="8"/>
      <c r="X179" s="8"/>
      <c r="Y179" s="8"/>
      <c r="Z179" s="8"/>
    </row>
    <row r="180" spans="1:26">
      <c r="A180" s="9"/>
      <c r="B180" s="17"/>
      <c r="C180" s="15"/>
      <c r="D180" s="8"/>
      <c r="E180" s="12"/>
      <c r="F180" s="12"/>
      <c r="G180" s="16"/>
      <c r="H180" s="9"/>
      <c r="I180" s="8"/>
      <c r="J180" s="8"/>
      <c r="K180" s="8"/>
      <c r="L180" s="8"/>
      <c r="M180" s="8"/>
      <c r="N180" s="14"/>
      <c r="O180" s="14"/>
      <c r="P180" s="8"/>
      <c r="Q180" s="8"/>
      <c r="R180" s="8"/>
      <c r="S180" s="8"/>
      <c r="T180" s="8"/>
      <c r="U180" s="8"/>
      <c r="V180" s="8"/>
      <c r="W180" s="8"/>
      <c r="X180" s="8"/>
      <c r="Y180" s="8"/>
      <c r="Z180" s="8"/>
    </row>
    <row r="181" spans="1:26">
      <c r="A181" s="9"/>
      <c r="B181" s="17"/>
      <c r="C181" s="15"/>
      <c r="D181" s="8"/>
      <c r="E181" s="12"/>
      <c r="F181" s="12"/>
      <c r="G181" s="16"/>
      <c r="H181" s="9"/>
      <c r="I181" s="8"/>
      <c r="J181" s="8"/>
      <c r="K181" s="8"/>
      <c r="L181" s="8"/>
      <c r="M181" s="8"/>
      <c r="N181" s="14"/>
      <c r="O181" s="14"/>
      <c r="P181" s="8"/>
      <c r="Q181" s="8"/>
      <c r="R181" s="8"/>
      <c r="S181" s="8"/>
      <c r="T181" s="8"/>
      <c r="U181" s="8"/>
      <c r="V181" s="8"/>
      <c r="W181" s="8"/>
      <c r="X181" s="8"/>
      <c r="Y181" s="8"/>
      <c r="Z181" s="8"/>
    </row>
    <row r="182" spans="1:26">
      <c r="A182" s="9"/>
      <c r="B182" s="17"/>
      <c r="C182" s="15"/>
      <c r="D182" s="8"/>
      <c r="E182" s="12"/>
      <c r="F182" s="12"/>
      <c r="G182" s="16"/>
      <c r="H182" s="9"/>
      <c r="I182" s="8"/>
      <c r="J182" s="8"/>
      <c r="K182" s="8"/>
      <c r="L182" s="8"/>
      <c r="M182" s="8"/>
      <c r="N182" s="14"/>
      <c r="O182" s="14"/>
      <c r="P182" s="8"/>
      <c r="Q182" s="8"/>
      <c r="R182" s="8"/>
      <c r="S182" s="8"/>
      <c r="T182" s="8"/>
      <c r="U182" s="8"/>
      <c r="V182" s="8"/>
      <c r="W182" s="8"/>
      <c r="X182" s="8"/>
      <c r="Y182" s="8"/>
      <c r="Z182" s="8"/>
    </row>
    <row r="183" spans="1:26">
      <c r="A183" s="9"/>
      <c r="B183" s="17"/>
      <c r="C183" s="15"/>
      <c r="D183" s="8"/>
      <c r="E183" s="12"/>
      <c r="F183" s="12"/>
      <c r="G183" s="16"/>
      <c r="H183" s="9"/>
      <c r="I183" s="8"/>
      <c r="J183" s="8"/>
      <c r="K183" s="8"/>
      <c r="L183" s="8"/>
      <c r="M183" s="8"/>
      <c r="N183" s="14"/>
      <c r="O183" s="14"/>
      <c r="P183" s="8"/>
      <c r="Q183" s="8"/>
      <c r="R183" s="8"/>
      <c r="S183" s="8"/>
      <c r="T183" s="8"/>
      <c r="U183" s="8"/>
      <c r="V183" s="8"/>
      <c r="W183" s="8"/>
      <c r="X183" s="8"/>
      <c r="Y183" s="8"/>
      <c r="Z183" s="8"/>
    </row>
    <row r="184" spans="1:26">
      <c r="A184" s="9"/>
      <c r="B184" s="17"/>
      <c r="C184" s="15"/>
      <c r="D184" s="8"/>
      <c r="E184" s="12"/>
      <c r="F184" s="12"/>
      <c r="G184" s="16"/>
      <c r="H184" s="9"/>
      <c r="I184" s="8"/>
      <c r="J184" s="8"/>
      <c r="K184" s="8"/>
      <c r="L184" s="8"/>
      <c r="M184" s="8"/>
      <c r="N184" s="14"/>
      <c r="O184" s="14"/>
      <c r="P184" s="8"/>
      <c r="Q184" s="8"/>
      <c r="R184" s="8"/>
      <c r="S184" s="8"/>
      <c r="T184" s="8"/>
      <c r="U184" s="8"/>
      <c r="V184" s="8"/>
      <c r="W184" s="8"/>
      <c r="X184" s="8"/>
      <c r="Y184" s="8"/>
      <c r="Z184" s="8"/>
    </row>
    <row r="185" spans="1:26">
      <c r="A185" s="9"/>
      <c r="B185" s="17"/>
      <c r="C185" s="15"/>
      <c r="D185" s="8"/>
      <c r="E185" s="12"/>
      <c r="F185" s="12"/>
      <c r="G185" s="16"/>
      <c r="H185" s="9"/>
      <c r="I185" s="8"/>
      <c r="J185" s="8"/>
      <c r="K185" s="8"/>
      <c r="L185" s="8"/>
      <c r="M185" s="8"/>
      <c r="N185" s="14"/>
      <c r="O185" s="14"/>
      <c r="P185" s="8"/>
      <c r="Q185" s="8"/>
      <c r="R185" s="8"/>
      <c r="S185" s="8"/>
      <c r="T185" s="8"/>
      <c r="U185" s="8"/>
      <c r="V185" s="8"/>
      <c r="W185" s="8"/>
      <c r="X185" s="8"/>
      <c r="Y185" s="8"/>
      <c r="Z185" s="8"/>
    </row>
    <row r="186" spans="1:26">
      <c r="A186" s="9"/>
      <c r="B186" s="17"/>
      <c r="C186" s="15"/>
      <c r="D186" s="8"/>
      <c r="E186" s="12"/>
      <c r="F186" s="12"/>
      <c r="G186" s="16"/>
      <c r="H186" s="9"/>
      <c r="I186" s="8"/>
      <c r="J186" s="8"/>
      <c r="K186" s="8"/>
      <c r="L186" s="8"/>
      <c r="M186" s="8"/>
      <c r="N186" s="14"/>
      <c r="O186" s="14"/>
      <c r="P186" s="8"/>
      <c r="Q186" s="8"/>
      <c r="R186" s="8"/>
      <c r="S186" s="8"/>
      <c r="T186" s="8"/>
      <c r="U186" s="8"/>
      <c r="V186" s="8"/>
      <c r="W186" s="8"/>
      <c r="X186" s="8"/>
      <c r="Y186" s="8"/>
      <c r="Z186" s="8"/>
    </row>
    <row r="187" spans="1:26">
      <c r="A187" s="9"/>
      <c r="B187" s="17"/>
      <c r="C187" s="15"/>
      <c r="D187" s="8"/>
      <c r="E187" s="12"/>
      <c r="F187" s="12"/>
      <c r="G187" s="16"/>
      <c r="H187" s="9"/>
      <c r="I187" s="8"/>
      <c r="J187" s="8"/>
      <c r="K187" s="8"/>
      <c r="L187" s="8"/>
      <c r="M187" s="8"/>
      <c r="N187" s="14"/>
      <c r="O187" s="14"/>
      <c r="P187" s="8"/>
      <c r="Q187" s="8"/>
      <c r="R187" s="8"/>
      <c r="S187" s="8"/>
      <c r="T187" s="8"/>
      <c r="U187" s="8"/>
      <c r="V187" s="8"/>
      <c r="W187" s="8"/>
      <c r="X187" s="8"/>
      <c r="Y187" s="8"/>
      <c r="Z187" s="8"/>
    </row>
    <row r="188" spans="1:26">
      <c r="A188" s="9"/>
      <c r="B188" s="17"/>
      <c r="C188" s="15"/>
      <c r="D188" s="8"/>
      <c r="E188" s="12"/>
      <c r="F188" s="12"/>
      <c r="G188" s="16"/>
      <c r="H188" s="9"/>
      <c r="I188" s="8"/>
      <c r="J188" s="8"/>
      <c r="K188" s="8"/>
      <c r="L188" s="8"/>
      <c r="M188" s="8"/>
      <c r="N188" s="14"/>
      <c r="O188" s="14"/>
      <c r="P188" s="8"/>
      <c r="Q188" s="8"/>
      <c r="R188" s="8"/>
      <c r="S188" s="8"/>
      <c r="T188" s="8"/>
      <c r="U188" s="8"/>
      <c r="V188" s="8"/>
      <c r="W188" s="8"/>
      <c r="X188" s="8"/>
      <c r="Y188" s="8"/>
      <c r="Z188" s="8"/>
    </row>
    <row r="189" spans="1:26">
      <c r="A189" s="9"/>
      <c r="B189" s="17"/>
      <c r="C189" s="15"/>
      <c r="D189" s="8"/>
      <c r="E189" s="12"/>
      <c r="F189" s="12"/>
      <c r="G189" s="16"/>
      <c r="H189" s="9"/>
      <c r="I189" s="8"/>
      <c r="J189" s="8"/>
      <c r="K189" s="8"/>
      <c r="L189" s="8"/>
      <c r="M189" s="8"/>
      <c r="N189" s="14"/>
      <c r="O189" s="14"/>
      <c r="P189" s="8"/>
      <c r="Q189" s="8"/>
      <c r="R189" s="8"/>
      <c r="S189" s="8"/>
      <c r="T189" s="8"/>
      <c r="U189" s="8"/>
      <c r="V189" s="8"/>
      <c r="W189" s="8"/>
      <c r="X189" s="8"/>
      <c r="Y189" s="8"/>
      <c r="Z189" s="8"/>
    </row>
    <row r="190" spans="1:26">
      <c r="A190" s="9"/>
      <c r="B190" s="17"/>
      <c r="C190" s="15"/>
      <c r="D190" s="8"/>
      <c r="E190" s="12"/>
      <c r="F190" s="12"/>
      <c r="G190" s="16"/>
      <c r="H190" s="9"/>
      <c r="I190" s="8"/>
      <c r="J190" s="8"/>
      <c r="K190" s="8"/>
      <c r="L190" s="8"/>
      <c r="M190" s="8"/>
      <c r="N190" s="14"/>
      <c r="O190" s="14"/>
      <c r="P190" s="8"/>
      <c r="Q190" s="8"/>
      <c r="R190" s="8"/>
      <c r="S190" s="8"/>
      <c r="T190" s="8"/>
      <c r="U190" s="8"/>
      <c r="V190" s="8"/>
      <c r="W190" s="8"/>
      <c r="X190" s="8"/>
      <c r="Y190" s="8"/>
      <c r="Z190" s="8"/>
    </row>
    <row r="191" spans="1:26">
      <c r="A191" s="9"/>
      <c r="B191" s="17"/>
      <c r="C191" s="15"/>
      <c r="D191" s="8"/>
      <c r="E191" s="12"/>
      <c r="F191" s="12"/>
      <c r="G191" s="16"/>
      <c r="H191" s="9"/>
      <c r="I191" s="8"/>
      <c r="J191" s="8"/>
      <c r="K191" s="8"/>
      <c r="L191" s="8"/>
      <c r="M191" s="8"/>
      <c r="N191" s="14"/>
      <c r="O191" s="14"/>
      <c r="P191" s="8"/>
      <c r="Q191" s="8"/>
      <c r="R191" s="8"/>
      <c r="S191" s="8"/>
      <c r="T191" s="8"/>
      <c r="U191" s="8"/>
      <c r="V191" s="8"/>
      <c r="W191" s="8"/>
      <c r="X191" s="8"/>
      <c r="Y191" s="8"/>
      <c r="Z191" s="8"/>
    </row>
    <row r="192" spans="1:26">
      <c r="A192" s="9"/>
      <c r="B192" s="17"/>
      <c r="C192" s="15"/>
      <c r="D192" s="8"/>
      <c r="E192" s="12"/>
      <c r="F192" s="12"/>
      <c r="G192" s="16"/>
      <c r="H192" s="9"/>
      <c r="I192" s="8"/>
      <c r="J192" s="8"/>
      <c r="K192" s="8"/>
      <c r="L192" s="8"/>
      <c r="M192" s="8"/>
      <c r="N192" s="14"/>
      <c r="O192" s="14"/>
      <c r="P192" s="8"/>
      <c r="Q192" s="8"/>
      <c r="R192" s="8"/>
      <c r="S192" s="8"/>
      <c r="T192" s="8"/>
      <c r="U192" s="8"/>
      <c r="V192" s="8"/>
      <c r="W192" s="8"/>
      <c r="X192" s="8"/>
      <c r="Y192" s="8"/>
      <c r="Z192" s="8"/>
    </row>
    <row r="193" spans="1:26">
      <c r="A193" s="9"/>
      <c r="B193" s="17"/>
      <c r="C193" s="15"/>
      <c r="D193" s="8"/>
      <c r="E193" s="12"/>
      <c r="F193" s="12"/>
      <c r="G193" s="16"/>
      <c r="H193" s="9"/>
      <c r="I193" s="8"/>
      <c r="J193" s="8"/>
      <c r="K193" s="8"/>
      <c r="L193" s="8"/>
      <c r="M193" s="8"/>
      <c r="N193" s="14"/>
      <c r="O193" s="14"/>
      <c r="P193" s="8"/>
      <c r="Q193" s="8"/>
      <c r="R193" s="8"/>
      <c r="S193" s="8"/>
      <c r="T193" s="8"/>
      <c r="U193" s="8"/>
      <c r="V193" s="8"/>
      <c r="W193" s="8"/>
      <c r="X193" s="8"/>
      <c r="Y193" s="8"/>
      <c r="Z193" s="8"/>
    </row>
    <row r="194" spans="1:26">
      <c r="A194" s="9"/>
      <c r="B194" s="17"/>
      <c r="C194" s="15"/>
      <c r="D194" s="8"/>
      <c r="E194" s="12"/>
      <c r="F194" s="12"/>
      <c r="G194" s="16"/>
      <c r="H194" s="9"/>
      <c r="I194" s="8"/>
      <c r="J194" s="8"/>
      <c r="K194" s="8"/>
      <c r="L194" s="8"/>
      <c r="M194" s="8"/>
      <c r="N194" s="14"/>
      <c r="O194" s="14"/>
      <c r="P194" s="8"/>
      <c r="Q194" s="8"/>
      <c r="R194" s="8"/>
      <c r="S194" s="8"/>
      <c r="T194" s="8"/>
      <c r="U194" s="8"/>
      <c r="V194" s="8"/>
      <c r="W194" s="8"/>
      <c r="X194" s="8"/>
      <c r="Y194" s="8"/>
      <c r="Z194" s="8"/>
    </row>
    <row r="195" spans="1:26">
      <c r="A195" s="9"/>
      <c r="B195" s="17"/>
      <c r="C195" s="15"/>
      <c r="D195" s="8"/>
      <c r="E195" s="12"/>
      <c r="F195" s="12"/>
      <c r="G195" s="16"/>
      <c r="H195" s="9"/>
      <c r="I195" s="8"/>
      <c r="J195" s="8"/>
      <c r="K195" s="8"/>
      <c r="L195" s="8"/>
      <c r="M195" s="8"/>
      <c r="N195" s="14"/>
      <c r="O195" s="14"/>
      <c r="P195" s="8"/>
      <c r="Q195" s="8"/>
      <c r="R195" s="8"/>
      <c r="S195" s="8"/>
      <c r="T195" s="8"/>
      <c r="U195" s="8"/>
      <c r="V195" s="8"/>
      <c r="W195" s="8"/>
      <c r="X195" s="8"/>
      <c r="Y195" s="8"/>
      <c r="Z195" s="8"/>
    </row>
    <row r="196" spans="1:26">
      <c r="A196" s="9"/>
      <c r="B196" s="17"/>
      <c r="C196" s="15"/>
      <c r="D196" s="8"/>
      <c r="E196" s="12"/>
      <c r="F196" s="12"/>
      <c r="G196" s="16"/>
      <c r="H196" s="9"/>
      <c r="I196" s="8"/>
      <c r="J196" s="8"/>
      <c r="K196" s="8"/>
      <c r="L196" s="8"/>
      <c r="M196" s="8"/>
      <c r="N196" s="14"/>
      <c r="O196" s="14"/>
      <c r="P196" s="8"/>
      <c r="Q196" s="8"/>
      <c r="R196" s="8"/>
      <c r="S196" s="8"/>
      <c r="T196" s="8"/>
      <c r="U196" s="8"/>
      <c r="V196" s="8"/>
      <c r="W196" s="8"/>
      <c r="X196" s="8"/>
      <c r="Y196" s="8"/>
      <c r="Z196" s="8"/>
    </row>
    <row r="197" spans="1:26">
      <c r="A197" s="9"/>
      <c r="B197" s="17"/>
      <c r="C197" s="15"/>
      <c r="D197" s="8"/>
      <c r="E197" s="12"/>
      <c r="F197" s="12"/>
      <c r="G197" s="16"/>
      <c r="H197" s="9"/>
      <c r="I197" s="8"/>
      <c r="J197" s="8"/>
      <c r="K197" s="8"/>
      <c r="L197" s="8"/>
      <c r="M197" s="8"/>
      <c r="N197" s="14"/>
      <c r="O197" s="14"/>
      <c r="P197" s="8"/>
      <c r="Q197" s="8"/>
      <c r="R197" s="8"/>
      <c r="S197" s="8"/>
      <c r="T197" s="8"/>
      <c r="U197" s="8"/>
      <c r="V197" s="8"/>
      <c r="W197" s="8"/>
      <c r="X197" s="8"/>
      <c r="Y197" s="8"/>
      <c r="Z197" s="8"/>
    </row>
    <row r="198" spans="1:26">
      <c r="A198" s="9"/>
      <c r="B198" s="17"/>
      <c r="C198" s="15"/>
      <c r="D198" s="8"/>
      <c r="E198" s="12"/>
      <c r="F198" s="12"/>
      <c r="G198" s="16"/>
      <c r="H198" s="9"/>
      <c r="I198" s="8"/>
      <c r="J198" s="8"/>
      <c r="K198" s="8"/>
      <c r="L198" s="8"/>
      <c r="M198" s="8"/>
      <c r="N198" s="14"/>
      <c r="O198" s="14"/>
      <c r="P198" s="8"/>
      <c r="Q198" s="8"/>
      <c r="R198" s="8"/>
      <c r="S198" s="8"/>
      <c r="T198" s="8"/>
      <c r="U198" s="8"/>
      <c r="V198" s="8"/>
      <c r="W198" s="8"/>
      <c r="X198" s="8"/>
      <c r="Y198" s="8"/>
      <c r="Z198" s="8"/>
    </row>
    <row r="199" spans="1:26">
      <c r="A199" s="9"/>
      <c r="B199" s="17"/>
      <c r="C199" s="15"/>
      <c r="D199" s="8"/>
      <c r="E199" s="12"/>
      <c r="F199" s="12"/>
      <c r="G199" s="16"/>
      <c r="H199" s="9"/>
      <c r="I199" s="8"/>
      <c r="J199" s="8"/>
      <c r="K199" s="8"/>
      <c r="L199" s="8"/>
      <c r="M199" s="8"/>
      <c r="N199" s="14"/>
      <c r="O199" s="14"/>
      <c r="P199" s="8"/>
      <c r="Q199" s="8"/>
      <c r="R199" s="8"/>
      <c r="S199" s="8"/>
      <c r="T199" s="8"/>
      <c r="U199" s="8"/>
      <c r="V199" s="8"/>
      <c r="W199" s="8"/>
      <c r="X199" s="8"/>
      <c r="Y199" s="8"/>
      <c r="Z199" s="8"/>
    </row>
    <row r="200" spans="1:26">
      <c r="A200" s="9"/>
      <c r="B200" s="17"/>
      <c r="C200" s="15"/>
      <c r="D200" s="8"/>
      <c r="E200" s="12"/>
      <c r="F200" s="12"/>
      <c r="G200" s="16"/>
      <c r="H200" s="9"/>
      <c r="I200" s="8"/>
      <c r="J200" s="8"/>
      <c r="K200" s="8"/>
      <c r="L200" s="8"/>
      <c r="M200" s="8"/>
      <c r="N200" s="14"/>
      <c r="O200" s="14"/>
      <c r="P200" s="8"/>
      <c r="Q200" s="8"/>
      <c r="R200" s="8"/>
      <c r="S200" s="8"/>
      <c r="T200" s="8"/>
      <c r="U200" s="8"/>
      <c r="V200" s="8"/>
      <c r="W200" s="8"/>
      <c r="X200" s="8"/>
      <c r="Y200" s="8"/>
      <c r="Z200" s="8"/>
    </row>
    <row r="201" spans="1:26">
      <c r="A201" s="9"/>
      <c r="B201" s="17"/>
      <c r="C201" s="15"/>
      <c r="D201" s="8"/>
      <c r="E201" s="12"/>
      <c r="F201" s="12"/>
      <c r="G201" s="16"/>
      <c r="H201" s="9"/>
      <c r="I201" s="8"/>
      <c r="J201" s="8"/>
      <c r="K201" s="8"/>
      <c r="L201" s="8"/>
      <c r="M201" s="8"/>
      <c r="N201" s="14"/>
      <c r="O201" s="14"/>
      <c r="P201" s="8"/>
      <c r="Q201" s="8"/>
      <c r="R201" s="8"/>
      <c r="S201" s="8"/>
      <c r="T201" s="8"/>
      <c r="U201" s="8"/>
      <c r="V201" s="8"/>
      <c r="W201" s="8"/>
      <c r="X201" s="8"/>
      <c r="Y201" s="8"/>
      <c r="Z201" s="8"/>
    </row>
    <row r="202" spans="1:26">
      <c r="A202" s="9"/>
      <c r="B202" s="17"/>
      <c r="C202" s="15"/>
      <c r="D202" s="8"/>
      <c r="E202" s="12"/>
      <c r="F202" s="12"/>
      <c r="G202" s="16"/>
      <c r="H202" s="9"/>
      <c r="I202" s="8"/>
      <c r="J202" s="8"/>
      <c r="K202" s="8"/>
      <c r="L202" s="8"/>
      <c r="M202" s="8"/>
      <c r="N202" s="14"/>
      <c r="O202" s="14"/>
      <c r="P202" s="8"/>
      <c r="Q202" s="8"/>
      <c r="R202" s="8"/>
      <c r="S202" s="8"/>
      <c r="T202" s="8"/>
      <c r="U202" s="8"/>
      <c r="V202" s="8"/>
      <c r="W202" s="8"/>
      <c r="X202" s="8"/>
      <c r="Y202" s="8"/>
      <c r="Z202" s="8"/>
    </row>
    <row r="203" spans="1:26">
      <c r="A203" s="9"/>
      <c r="B203" s="17"/>
      <c r="C203" s="15"/>
      <c r="D203" s="8"/>
      <c r="E203" s="12"/>
      <c r="F203" s="12"/>
      <c r="G203" s="16"/>
      <c r="H203" s="9"/>
      <c r="I203" s="8"/>
      <c r="J203" s="8"/>
      <c r="K203" s="8"/>
      <c r="L203" s="8"/>
      <c r="M203" s="8"/>
      <c r="N203" s="14"/>
      <c r="O203" s="14"/>
      <c r="P203" s="8"/>
      <c r="Q203" s="8"/>
      <c r="R203" s="8"/>
      <c r="S203" s="8"/>
      <c r="T203" s="8"/>
      <c r="U203" s="8"/>
      <c r="V203" s="8"/>
      <c r="W203" s="8"/>
      <c r="X203" s="8"/>
      <c r="Y203" s="8"/>
      <c r="Z203" s="8"/>
    </row>
    <row r="204" spans="1:26">
      <c r="A204" s="9"/>
      <c r="B204" s="17"/>
      <c r="C204" s="15"/>
      <c r="D204" s="8"/>
      <c r="E204" s="12"/>
      <c r="F204" s="12"/>
      <c r="G204" s="16"/>
      <c r="H204" s="9"/>
      <c r="I204" s="8"/>
      <c r="J204" s="8"/>
      <c r="K204" s="8"/>
      <c r="L204" s="8"/>
      <c r="M204" s="8"/>
      <c r="N204" s="14"/>
      <c r="O204" s="14"/>
      <c r="P204" s="8"/>
      <c r="Q204" s="8"/>
      <c r="R204" s="8"/>
      <c r="S204" s="8"/>
      <c r="T204" s="8"/>
      <c r="U204" s="8"/>
      <c r="V204" s="8"/>
      <c r="W204" s="8"/>
      <c r="X204" s="8"/>
      <c r="Y204" s="8"/>
      <c r="Z204" s="8"/>
    </row>
    <row r="205" spans="1:26">
      <c r="A205" s="9"/>
      <c r="B205" s="17"/>
      <c r="C205" s="15"/>
      <c r="D205" s="8"/>
      <c r="E205" s="12"/>
      <c r="F205" s="12"/>
      <c r="G205" s="16"/>
      <c r="H205" s="9"/>
      <c r="I205" s="8"/>
      <c r="J205" s="8"/>
      <c r="K205" s="8"/>
      <c r="L205" s="8"/>
      <c r="M205" s="8"/>
      <c r="N205" s="14"/>
      <c r="O205" s="14"/>
      <c r="P205" s="8"/>
      <c r="Q205" s="8"/>
      <c r="R205" s="8"/>
      <c r="S205" s="8"/>
      <c r="T205" s="8"/>
      <c r="U205" s="8"/>
      <c r="V205" s="8"/>
      <c r="W205" s="8"/>
      <c r="X205" s="8"/>
      <c r="Y205" s="8"/>
      <c r="Z205" s="8"/>
    </row>
    <row r="206" spans="1:26">
      <c r="A206" s="9"/>
      <c r="B206" s="17"/>
      <c r="C206" s="15"/>
      <c r="D206" s="8"/>
      <c r="E206" s="12"/>
      <c r="F206" s="12"/>
      <c r="G206" s="16"/>
      <c r="H206" s="9"/>
      <c r="I206" s="8"/>
      <c r="J206" s="8"/>
      <c r="K206" s="8"/>
      <c r="L206" s="8"/>
      <c r="M206" s="8"/>
      <c r="N206" s="14"/>
      <c r="O206" s="14"/>
      <c r="P206" s="8"/>
      <c r="Q206" s="8"/>
      <c r="R206" s="8"/>
      <c r="S206" s="8"/>
      <c r="T206" s="8"/>
      <c r="U206" s="8"/>
      <c r="V206" s="8"/>
      <c r="W206" s="8"/>
      <c r="X206" s="8"/>
      <c r="Y206" s="8"/>
      <c r="Z206" s="8"/>
    </row>
    <row r="207" spans="1:26">
      <c r="A207" s="9"/>
      <c r="B207" s="17"/>
      <c r="C207" s="15"/>
      <c r="D207" s="8"/>
      <c r="E207" s="12"/>
      <c r="F207" s="12"/>
      <c r="G207" s="16"/>
      <c r="H207" s="9"/>
      <c r="I207" s="8"/>
      <c r="J207" s="8"/>
      <c r="K207" s="8"/>
      <c r="L207" s="8"/>
      <c r="M207" s="8"/>
      <c r="N207" s="14"/>
      <c r="O207" s="14"/>
      <c r="P207" s="8"/>
      <c r="Q207" s="8"/>
      <c r="R207" s="8"/>
      <c r="S207" s="8"/>
      <c r="T207" s="8"/>
      <c r="U207" s="8"/>
      <c r="V207" s="8"/>
      <c r="W207" s="8"/>
      <c r="X207" s="8"/>
      <c r="Y207" s="8"/>
      <c r="Z207" s="8"/>
    </row>
    <row r="208" spans="1:26">
      <c r="A208" s="9"/>
      <c r="B208" s="17"/>
      <c r="C208" s="15"/>
      <c r="D208" s="8"/>
      <c r="E208" s="12"/>
      <c r="F208" s="12"/>
      <c r="G208" s="16"/>
      <c r="H208" s="9"/>
      <c r="I208" s="8"/>
      <c r="J208" s="8"/>
      <c r="K208" s="8"/>
      <c r="L208" s="8"/>
      <c r="M208" s="8"/>
      <c r="N208" s="14"/>
      <c r="O208" s="14"/>
      <c r="P208" s="8"/>
      <c r="Q208" s="8"/>
      <c r="R208" s="8"/>
      <c r="S208" s="8"/>
      <c r="T208" s="8"/>
      <c r="U208" s="8"/>
      <c r="V208" s="8"/>
      <c r="W208" s="8"/>
      <c r="X208" s="8"/>
      <c r="Y208" s="8"/>
      <c r="Z208" s="8"/>
    </row>
    <row r="209" spans="1:26">
      <c r="A209" s="9"/>
      <c r="B209" s="17"/>
      <c r="C209" s="15"/>
      <c r="D209" s="8"/>
      <c r="E209" s="12"/>
      <c r="F209" s="12"/>
      <c r="G209" s="16"/>
      <c r="H209" s="9"/>
      <c r="I209" s="8"/>
      <c r="J209" s="8"/>
      <c r="K209" s="8"/>
      <c r="L209" s="8"/>
      <c r="M209" s="8"/>
      <c r="N209" s="14"/>
      <c r="O209" s="14"/>
      <c r="P209" s="8"/>
      <c r="Q209" s="8"/>
      <c r="R209" s="8"/>
      <c r="S209" s="8"/>
      <c r="T209" s="8"/>
      <c r="U209" s="8"/>
      <c r="V209" s="8"/>
      <c r="W209" s="8"/>
      <c r="X209" s="8"/>
      <c r="Y209" s="8"/>
      <c r="Z209" s="8"/>
    </row>
    <row r="210" spans="1:26">
      <c r="A210" s="9"/>
      <c r="B210" s="17"/>
      <c r="C210" s="15"/>
      <c r="D210" s="8"/>
      <c r="E210" s="12"/>
      <c r="F210" s="12"/>
      <c r="G210" s="16"/>
      <c r="H210" s="9"/>
      <c r="I210" s="8"/>
      <c r="J210" s="8"/>
      <c r="K210" s="8"/>
      <c r="L210" s="8"/>
      <c r="M210" s="8"/>
      <c r="N210" s="14"/>
      <c r="O210" s="14"/>
      <c r="P210" s="8"/>
      <c r="Q210" s="8"/>
      <c r="R210" s="8"/>
      <c r="S210" s="8"/>
      <c r="T210" s="8"/>
      <c r="U210" s="8"/>
      <c r="V210" s="8"/>
      <c r="W210" s="8"/>
      <c r="X210" s="8"/>
      <c r="Y210" s="8"/>
      <c r="Z210" s="8"/>
    </row>
    <row r="211" spans="1:26">
      <c r="A211" s="9"/>
      <c r="B211" s="17"/>
      <c r="C211" s="15"/>
      <c r="D211" s="8"/>
      <c r="E211" s="12"/>
      <c r="F211" s="12"/>
      <c r="G211" s="16"/>
      <c r="H211" s="9"/>
      <c r="I211" s="8"/>
      <c r="J211" s="8"/>
      <c r="K211" s="8"/>
      <c r="L211" s="8"/>
      <c r="M211" s="8"/>
      <c r="N211" s="14"/>
      <c r="O211" s="14"/>
      <c r="P211" s="8"/>
      <c r="Q211" s="8"/>
      <c r="R211" s="8"/>
      <c r="S211" s="8"/>
      <c r="T211" s="8"/>
      <c r="U211" s="8"/>
      <c r="V211" s="8"/>
      <c r="W211" s="8"/>
      <c r="X211" s="8"/>
      <c r="Y211" s="8"/>
      <c r="Z211" s="8"/>
    </row>
    <row r="212" spans="1:26">
      <c r="A212" s="9"/>
      <c r="B212" s="17"/>
      <c r="C212" s="15"/>
      <c r="D212" s="8"/>
      <c r="E212" s="12"/>
      <c r="F212" s="12"/>
      <c r="G212" s="16"/>
      <c r="H212" s="9"/>
      <c r="I212" s="8"/>
      <c r="J212" s="8"/>
      <c r="K212" s="8"/>
      <c r="L212" s="8"/>
      <c r="M212" s="8"/>
      <c r="N212" s="14"/>
      <c r="O212" s="14"/>
      <c r="P212" s="8"/>
      <c r="Q212" s="8"/>
      <c r="R212" s="8"/>
      <c r="S212" s="8"/>
      <c r="T212" s="8"/>
      <c r="U212" s="8"/>
      <c r="V212" s="8"/>
      <c r="W212" s="8"/>
      <c r="X212" s="8"/>
      <c r="Y212" s="8"/>
      <c r="Z212" s="8"/>
    </row>
    <row r="213" spans="1:26">
      <c r="A213" s="9"/>
      <c r="B213" s="17"/>
      <c r="C213" s="15"/>
      <c r="D213" s="8"/>
      <c r="E213" s="12"/>
      <c r="F213" s="12"/>
      <c r="G213" s="16"/>
      <c r="H213" s="9"/>
      <c r="I213" s="8"/>
      <c r="J213" s="8"/>
      <c r="K213" s="8"/>
      <c r="L213" s="8"/>
      <c r="M213" s="8"/>
      <c r="N213" s="14"/>
      <c r="O213" s="14"/>
      <c r="P213" s="8"/>
      <c r="Q213" s="8"/>
      <c r="R213" s="8"/>
      <c r="S213" s="8"/>
      <c r="T213" s="8"/>
      <c r="U213" s="8"/>
      <c r="V213" s="8"/>
      <c r="W213" s="8"/>
      <c r="X213" s="8"/>
      <c r="Y213" s="8"/>
      <c r="Z213" s="8"/>
    </row>
    <row r="214" spans="1:26">
      <c r="A214" s="9"/>
      <c r="B214" s="17"/>
      <c r="C214" s="15"/>
      <c r="D214" s="8"/>
      <c r="E214" s="12"/>
      <c r="F214" s="12"/>
      <c r="G214" s="16"/>
      <c r="H214" s="9"/>
      <c r="I214" s="8"/>
      <c r="J214" s="8"/>
      <c r="K214" s="8"/>
      <c r="L214" s="8"/>
      <c r="M214" s="8"/>
      <c r="N214" s="14"/>
      <c r="O214" s="14"/>
      <c r="P214" s="8"/>
      <c r="Q214" s="8"/>
      <c r="R214" s="8"/>
      <c r="S214" s="8"/>
      <c r="T214" s="8"/>
      <c r="U214" s="8"/>
      <c r="V214" s="8"/>
      <c r="W214" s="8"/>
      <c r="X214" s="8"/>
      <c r="Y214" s="8"/>
      <c r="Z214" s="8"/>
    </row>
    <row r="215" spans="1:26">
      <c r="A215" s="9"/>
      <c r="B215" s="17"/>
      <c r="C215" s="15"/>
      <c r="D215" s="8"/>
      <c r="E215" s="12"/>
      <c r="F215" s="12"/>
      <c r="G215" s="16"/>
      <c r="H215" s="9"/>
      <c r="I215" s="8"/>
      <c r="J215" s="8"/>
      <c r="K215" s="8"/>
      <c r="L215" s="8"/>
      <c r="M215" s="8"/>
      <c r="N215" s="14"/>
      <c r="O215" s="14"/>
      <c r="P215" s="8"/>
      <c r="Q215" s="8"/>
      <c r="R215" s="8"/>
      <c r="S215" s="8"/>
      <c r="T215" s="8"/>
      <c r="U215" s="8"/>
      <c r="V215" s="8"/>
      <c r="W215" s="8"/>
      <c r="X215" s="8"/>
      <c r="Y215" s="8"/>
      <c r="Z215" s="8"/>
    </row>
    <row r="216" spans="1:26">
      <c r="A216" s="9"/>
      <c r="B216" s="17"/>
      <c r="C216" s="15"/>
      <c r="D216" s="8"/>
      <c r="E216" s="12"/>
      <c r="F216" s="12"/>
      <c r="G216" s="16"/>
      <c r="H216" s="9"/>
      <c r="I216" s="8"/>
      <c r="J216" s="8"/>
      <c r="K216" s="8"/>
      <c r="L216" s="8"/>
      <c r="M216" s="8"/>
      <c r="N216" s="14"/>
      <c r="O216" s="14"/>
      <c r="P216" s="8"/>
      <c r="Q216" s="8"/>
      <c r="R216" s="8"/>
      <c r="S216" s="8"/>
      <c r="T216" s="8"/>
      <c r="U216" s="8"/>
      <c r="V216" s="8"/>
      <c r="W216" s="8"/>
      <c r="X216" s="8"/>
      <c r="Y216" s="8"/>
      <c r="Z216" s="8"/>
    </row>
    <row r="217" spans="1:26">
      <c r="A217" s="9"/>
      <c r="B217" s="17"/>
      <c r="C217" s="15"/>
      <c r="D217" s="8"/>
      <c r="E217" s="12"/>
      <c r="F217" s="12"/>
      <c r="G217" s="16"/>
      <c r="H217" s="9"/>
      <c r="I217" s="8"/>
      <c r="J217" s="8"/>
      <c r="K217" s="8"/>
      <c r="L217" s="8"/>
      <c r="M217" s="8"/>
      <c r="N217" s="14"/>
      <c r="O217" s="14"/>
      <c r="P217" s="8"/>
      <c r="Q217" s="8"/>
      <c r="R217" s="8"/>
      <c r="S217" s="8"/>
      <c r="T217" s="8"/>
      <c r="U217" s="8"/>
      <c r="V217" s="8"/>
      <c r="W217" s="8"/>
      <c r="X217" s="8"/>
      <c r="Y217" s="8"/>
      <c r="Z217" s="8"/>
    </row>
    <row r="218" spans="1:26">
      <c r="A218" s="9"/>
      <c r="B218" s="17"/>
      <c r="C218" s="15"/>
      <c r="D218" s="8"/>
      <c r="E218" s="12"/>
      <c r="F218" s="12"/>
      <c r="G218" s="16"/>
      <c r="H218" s="9"/>
      <c r="I218" s="8"/>
      <c r="J218" s="8"/>
      <c r="K218" s="8"/>
      <c r="L218" s="8"/>
      <c r="M218" s="8"/>
      <c r="N218" s="14"/>
      <c r="O218" s="14"/>
      <c r="P218" s="8"/>
      <c r="Q218" s="8"/>
      <c r="R218" s="8"/>
      <c r="S218" s="8"/>
      <c r="T218" s="8"/>
      <c r="U218" s="8"/>
      <c r="V218" s="8"/>
      <c r="W218" s="8"/>
      <c r="X218" s="8"/>
      <c r="Y218" s="8"/>
      <c r="Z218" s="8"/>
    </row>
    <row r="219" spans="1:26">
      <c r="A219" s="9"/>
      <c r="B219" s="17"/>
      <c r="C219" s="15"/>
      <c r="D219" s="8"/>
      <c r="E219" s="12"/>
      <c r="F219" s="12"/>
      <c r="G219" s="16"/>
      <c r="H219" s="9"/>
      <c r="I219" s="8"/>
      <c r="J219" s="8"/>
      <c r="K219" s="8"/>
      <c r="L219" s="8"/>
      <c r="M219" s="8"/>
      <c r="N219" s="14"/>
      <c r="O219" s="14"/>
      <c r="P219" s="8"/>
      <c r="Q219" s="8"/>
      <c r="R219" s="8"/>
      <c r="S219" s="8"/>
      <c r="T219" s="8"/>
      <c r="U219" s="8"/>
      <c r="V219" s="8"/>
      <c r="W219" s="8"/>
      <c r="X219" s="8"/>
      <c r="Y219" s="8"/>
      <c r="Z219" s="8"/>
    </row>
    <row r="220" spans="1:26">
      <c r="A220" s="9"/>
      <c r="B220" s="17"/>
      <c r="C220" s="15"/>
      <c r="D220" s="8"/>
      <c r="E220" s="12"/>
      <c r="F220" s="12"/>
      <c r="G220" s="16"/>
      <c r="H220" s="9"/>
      <c r="I220" s="8"/>
      <c r="J220" s="8"/>
      <c r="K220" s="8"/>
      <c r="L220" s="8"/>
      <c r="M220" s="8"/>
      <c r="N220" s="14"/>
      <c r="O220" s="14"/>
      <c r="P220" s="8"/>
      <c r="Q220" s="8"/>
      <c r="R220" s="8"/>
      <c r="S220" s="8"/>
      <c r="T220" s="8"/>
      <c r="U220" s="8"/>
      <c r="V220" s="8"/>
      <c r="W220" s="8"/>
      <c r="X220" s="8"/>
      <c r="Y220" s="8"/>
      <c r="Z220" s="8"/>
    </row>
    <row r="221" spans="1:26">
      <c r="A221" s="9"/>
      <c r="B221" s="17"/>
      <c r="C221" s="15"/>
      <c r="D221" s="8"/>
      <c r="E221" s="12"/>
      <c r="F221" s="12"/>
      <c r="G221" s="16"/>
      <c r="H221" s="9"/>
      <c r="I221" s="8"/>
      <c r="J221" s="8"/>
      <c r="K221" s="8"/>
      <c r="L221" s="8"/>
      <c r="M221" s="8"/>
      <c r="N221" s="14"/>
      <c r="O221" s="14"/>
      <c r="P221" s="8"/>
      <c r="Q221" s="8"/>
      <c r="R221" s="8"/>
      <c r="S221" s="8"/>
      <c r="T221" s="8"/>
      <c r="U221" s="8"/>
      <c r="V221" s="8"/>
      <c r="W221" s="8"/>
      <c r="X221" s="8"/>
      <c r="Y221" s="8"/>
      <c r="Z221" s="8"/>
    </row>
    <row r="222" spans="1:26">
      <c r="A222" s="9"/>
      <c r="B222" s="17"/>
      <c r="C222" s="15"/>
      <c r="D222" s="8"/>
      <c r="E222" s="12"/>
      <c r="F222" s="12"/>
      <c r="G222" s="16"/>
      <c r="H222" s="9"/>
      <c r="I222" s="8"/>
      <c r="J222" s="8"/>
      <c r="K222" s="8"/>
      <c r="L222" s="8"/>
      <c r="M222" s="8"/>
      <c r="N222" s="14"/>
      <c r="O222" s="14"/>
      <c r="P222" s="8"/>
      <c r="Q222" s="8"/>
      <c r="R222" s="8"/>
      <c r="S222" s="8"/>
      <c r="T222" s="8"/>
      <c r="U222" s="8"/>
      <c r="V222" s="8"/>
      <c r="W222" s="8"/>
      <c r="X222" s="8"/>
      <c r="Y222" s="8"/>
      <c r="Z222" s="8"/>
    </row>
    <row r="223" spans="1:26">
      <c r="A223" s="9"/>
      <c r="B223" s="17"/>
      <c r="C223" s="15"/>
      <c r="D223" s="8"/>
      <c r="E223" s="12"/>
      <c r="F223" s="12"/>
      <c r="G223" s="16"/>
      <c r="H223" s="9"/>
      <c r="I223" s="8"/>
      <c r="J223" s="8"/>
      <c r="K223" s="8"/>
      <c r="L223" s="8"/>
      <c r="M223" s="8"/>
      <c r="N223" s="14"/>
      <c r="O223" s="14"/>
      <c r="P223" s="8"/>
      <c r="Q223" s="8"/>
      <c r="R223" s="8"/>
      <c r="S223" s="8"/>
      <c r="T223" s="8"/>
      <c r="U223" s="8"/>
      <c r="V223" s="8"/>
      <c r="W223" s="8"/>
      <c r="X223" s="8"/>
      <c r="Y223" s="8"/>
      <c r="Z223" s="8"/>
    </row>
    <row r="224" spans="1:26">
      <c r="A224" s="9"/>
      <c r="B224" s="17"/>
      <c r="C224" s="15"/>
      <c r="D224" s="8"/>
      <c r="E224" s="12"/>
      <c r="F224" s="12"/>
      <c r="G224" s="16"/>
      <c r="H224" s="9"/>
      <c r="I224" s="8"/>
      <c r="J224" s="8"/>
      <c r="K224" s="8"/>
      <c r="L224" s="8"/>
      <c r="M224" s="8"/>
      <c r="N224" s="14"/>
      <c r="O224" s="14"/>
      <c r="P224" s="8"/>
      <c r="Q224" s="8"/>
      <c r="R224" s="8"/>
      <c r="S224" s="8"/>
      <c r="T224" s="8"/>
      <c r="U224" s="8"/>
      <c r="V224" s="8"/>
      <c r="W224" s="8"/>
      <c r="X224" s="8"/>
      <c r="Y224" s="8"/>
      <c r="Z224" s="8"/>
    </row>
    <row r="225" spans="1:26">
      <c r="A225" s="9"/>
      <c r="B225" s="17"/>
      <c r="C225" s="15"/>
      <c r="D225" s="8"/>
      <c r="E225" s="12"/>
      <c r="F225" s="12"/>
      <c r="G225" s="16"/>
      <c r="H225" s="9"/>
      <c r="I225" s="8"/>
      <c r="J225" s="8"/>
      <c r="K225" s="8"/>
      <c r="L225" s="8"/>
      <c r="M225" s="8"/>
      <c r="N225" s="14"/>
      <c r="O225" s="14"/>
      <c r="P225" s="8"/>
      <c r="Q225" s="8"/>
      <c r="R225" s="8"/>
      <c r="S225" s="8"/>
      <c r="T225" s="8"/>
      <c r="U225" s="8"/>
      <c r="V225" s="8"/>
      <c r="W225" s="8"/>
      <c r="X225" s="8"/>
      <c r="Y225" s="8"/>
      <c r="Z225" s="8"/>
    </row>
    <row r="226" spans="1:26">
      <c r="A226" s="9"/>
      <c r="B226" s="17"/>
      <c r="C226" s="15"/>
      <c r="D226" s="8"/>
      <c r="E226" s="12"/>
      <c r="F226" s="12"/>
      <c r="G226" s="16"/>
      <c r="H226" s="9"/>
      <c r="I226" s="8"/>
      <c r="J226" s="8"/>
      <c r="K226" s="8"/>
      <c r="L226" s="8"/>
      <c r="M226" s="8"/>
      <c r="N226" s="14"/>
      <c r="O226" s="14"/>
      <c r="P226" s="8"/>
      <c r="Q226" s="8"/>
      <c r="R226" s="8"/>
      <c r="S226" s="8"/>
      <c r="T226" s="8"/>
      <c r="U226" s="8"/>
      <c r="V226" s="8"/>
      <c r="W226" s="8"/>
      <c r="X226" s="8"/>
      <c r="Y226" s="8"/>
      <c r="Z226" s="8"/>
    </row>
    <row r="227" spans="1:26">
      <c r="A227" s="9"/>
      <c r="B227" s="17"/>
      <c r="C227" s="15"/>
      <c r="D227" s="8"/>
      <c r="E227" s="12"/>
      <c r="F227" s="12"/>
      <c r="G227" s="16"/>
      <c r="H227" s="9"/>
      <c r="I227" s="8"/>
      <c r="J227" s="8"/>
      <c r="K227" s="8"/>
      <c r="L227" s="8"/>
      <c r="M227" s="8"/>
      <c r="N227" s="14"/>
      <c r="O227" s="14"/>
      <c r="P227" s="8"/>
      <c r="Q227" s="8"/>
      <c r="R227" s="8"/>
      <c r="S227" s="8"/>
      <c r="T227" s="8"/>
      <c r="U227" s="8"/>
      <c r="V227" s="8"/>
      <c r="W227" s="8"/>
      <c r="X227" s="8"/>
      <c r="Y227" s="8"/>
      <c r="Z227" s="8"/>
    </row>
    <row r="228" spans="1:26">
      <c r="A228" s="9"/>
      <c r="B228" s="17"/>
      <c r="C228" s="15"/>
      <c r="D228" s="8"/>
      <c r="E228" s="12"/>
      <c r="F228" s="12"/>
      <c r="G228" s="16"/>
      <c r="H228" s="9"/>
      <c r="I228" s="8"/>
      <c r="J228" s="8"/>
      <c r="K228" s="8"/>
      <c r="L228" s="8"/>
      <c r="M228" s="8"/>
      <c r="N228" s="14"/>
      <c r="O228" s="14"/>
      <c r="P228" s="8"/>
      <c r="Q228" s="8"/>
      <c r="R228" s="8"/>
      <c r="S228" s="8"/>
      <c r="T228" s="8"/>
      <c r="U228" s="8"/>
      <c r="V228" s="8"/>
      <c r="W228" s="8"/>
      <c r="X228" s="8"/>
      <c r="Y228" s="8"/>
      <c r="Z228" s="8"/>
    </row>
    <row r="229" spans="1:26">
      <c r="A229" s="9"/>
      <c r="B229" s="17"/>
      <c r="C229" s="15"/>
      <c r="D229" s="8"/>
      <c r="E229" s="12"/>
      <c r="F229" s="12"/>
      <c r="G229" s="16"/>
      <c r="H229" s="9"/>
      <c r="I229" s="8"/>
      <c r="J229" s="8"/>
      <c r="K229" s="8"/>
      <c r="L229" s="8"/>
      <c r="M229" s="8"/>
      <c r="N229" s="14"/>
      <c r="O229" s="14"/>
      <c r="P229" s="8"/>
      <c r="Q229" s="8"/>
      <c r="R229" s="8"/>
      <c r="S229" s="8"/>
      <c r="T229" s="8"/>
      <c r="U229" s="8"/>
      <c r="V229" s="8"/>
      <c r="W229" s="8"/>
      <c r="X229" s="8"/>
      <c r="Y229" s="8"/>
      <c r="Z229" s="8"/>
    </row>
    <row r="230" spans="1:26">
      <c r="A230" s="9"/>
      <c r="B230" s="17"/>
      <c r="C230" s="15"/>
      <c r="D230" s="8"/>
      <c r="E230" s="12"/>
      <c r="F230" s="12"/>
      <c r="G230" s="16"/>
      <c r="H230" s="9"/>
      <c r="I230" s="8"/>
      <c r="J230" s="8"/>
      <c r="K230" s="8"/>
      <c r="L230" s="8"/>
      <c r="M230" s="8"/>
      <c r="N230" s="14"/>
      <c r="O230" s="14"/>
      <c r="P230" s="8"/>
      <c r="Q230" s="8"/>
      <c r="R230" s="8"/>
      <c r="S230" s="8"/>
      <c r="T230" s="8"/>
      <c r="U230" s="8"/>
      <c r="V230" s="8"/>
      <c r="W230" s="8"/>
      <c r="X230" s="8"/>
      <c r="Y230" s="8"/>
      <c r="Z230" s="8"/>
    </row>
    <row r="231" spans="1:26">
      <c r="A231" s="9"/>
      <c r="B231" s="17"/>
      <c r="C231" s="15"/>
      <c r="D231" s="8"/>
      <c r="E231" s="12"/>
      <c r="F231" s="12"/>
      <c r="G231" s="16"/>
      <c r="H231" s="9"/>
      <c r="I231" s="8"/>
      <c r="J231" s="8"/>
      <c r="K231" s="8"/>
      <c r="L231" s="8"/>
      <c r="M231" s="8"/>
      <c r="N231" s="14"/>
      <c r="O231" s="14"/>
      <c r="P231" s="8"/>
      <c r="Q231" s="8"/>
      <c r="R231" s="8"/>
      <c r="S231" s="8"/>
      <c r="T231" s="8"/>
      <c r="U231" s="8"/>
      <c r="V231" s="8"/>
      <c r="W231" s="8"/>
      <c r="X231" s="8"/>
      <c r="Y231" s="8"/>
      <c r="Z231" s="8"/>
    </row>
    <row r="232" spans="1:26">
      <c r="A232" s="9"/>
      <c r="B232" s="17"/>
      <c r="C232" s="15"/>
      <c r="D232" s="8"/>
      <c r="E232" s="12"/>
      <c r="F232" s="12"/>
      <c r="G232" s="16"/>
      <c r="H232" s="9"/>
      <c r="I232" s="8"/>
      <c r="J232" s="8"/>
      <c r="K232" s="8"/>
      <c r="L232" s="8"/>
      <c r="M232" s="8"/>
      <c r="N232" s="14"/>
      <c r="O232" s="14"/>
      <c r="P232" s="8"/>
      <c r="Q232" s="8"/>
      <c r="R232" s="8"/>
      <c r="S232" s="8"/>
      <c r="T232" s="8"/>
      <c r="U232" s="8"/>
      <c r="V232" s="8"/>
      <c r="W232" s="8"/>
      <c r="X232" s="8"/>
      <c r="Y232" s="8"/>
      <c r="Z232" s="8"/>
    </row>
    <row r="233" spans="1:26">
      <c r="A233" s="9"/>
      <c r="B233" s="17"/>
      <c r="C233" s="15"/>
      <c r="D233" s="8"/>
      <c r="E233" s="12"/>
      <c r="F233" s="12"/>
      <c r="G233" s="16"/>
      <c r="H233" s="9"/>
      <c r="I233" s="8"/>
      <c r="J233" s="8"/>
      <c r="K233" s="8"/>
      <c r="L233" s="8"/>
      <c r="M233" s="8"/>
      <c r="N233" s="14"/>
      <c r="O233" s="14"/>
      <c r="P233" s="8"/>
      <c r="Q233" s="8"/>
      <c r="R233" s="8"/>
      <c r="S233" s="8"/>
      <c r="T233" s="8"/>
      <c r="U233" s="8"/>
      <c r="V233" s="8"/>
      <c r="W233" s="8"/>
      <c r="X233" s="8"/>
      <c r="Y233" s="8"/>
      <c r="Z233" s="8"/>
    </row>
    <row r="234" spans="1:26">
      <c r="A234" s="9"/>
      <c r="B234" s="17"/>
      <c r="C234" s="15"/>
      <c r="D234" s="8"/>
      <c r="E234" s="12"/>
      <c r="F234" s="12"/>
      <c r="G234" s="16"/>
      <c r="H234" s="9"/>
      <c r="I234" s="8"/>
      <c r="J234" s="8"/>
      <c r="K234" s="8"/>
      <c r="L234" s="8"/>
      <c r="M234" s="8"/>
      <c r="N234" s="14"/>
      <c r="O234" s="14"/>
      <c r="P234" s="8"/>
      <c r="Q234" s="8"/>
      <c r="R234" s="8"/>
      <c r="S234" s="8"/>
      <c r="T234" s="8"/>
      <c r="U234" s="8"/>
      <c r="V234" s="8"/>
      <c r="W234" s="8"/>
      <c r="X234" s="8"/>
      <c r="Y234" s="8"/>
      <c r="Z234" s="8"/>
    </row>
    <row r="235" spans="1:26">
      <c r="A235" s="9"/>
      <c r="B235" s="17"/>
      <c r="C235" s="15"/>
      <c r="D235" s="8"/>
      <c r="E235" s="12"/>
      <c r="F235" s="12"/>
      <c r="G235" s="16"/>
      <c r="H235" s="9"/>
      <c r="I235" s="8"/>
      <c r="J235" s="8"/>
      <c r="K235" s="8"/>
      <c r="L235" s="8"/>
      <c r="M235" s="8"/>
      <c r="N235" s="14"/>
      <c r="O235" s="14"/>
      <c r="P235" s="8"/>
      <c r="Q235" s="8"/>
      <c r="R235" s="8"/>
      <c r="S235" s="8"/>
      <c r="T235" s="8"/>
      <c r="U235" s="8"/>
      <c r="V235" s="8"/>
      <c r="W235" s="8"/>
      <c r="X235" s="8"/>
      <c r="Y235" s="8"/>
      <c r="Z235" s="8"/>
    </row>
    <row r="236" spans="1:26">
      <c r="A236" s="9"/>
      <c r="B236" s="17"/>
      <c r="C236" s="15"/>
      <c r="D236" s="8"/>
      <c r="E236" s="12"/>
      <c r="F236" s="12"/>
      <c r="G236" s="16"/>
      <c r="H236" s="9"/>
      <c r="I236" s="8"/>
      <c r="J236" s="8"/>
      <c r="K236" s="8"/>
      <c r="L236" s="8"/>
      <c r="M236" s="8"/>
      <c r="N236" s="14"/>
      <c r="O236" s="14"/>
      <c r="P236" s="8"/>
      <c r="Q236" s="8"/>
      <c r="R236" s="8"/>
      <c r="S236" s="8"/>
      <c r="T236" s="8"/>
      <c r="U236" s="8"/>
      <c r="V236" s="8"/>
      <c r="W236" s="8"/>
      <c r="X236" s="8"/>
      <c r="Y236" s="8"/>
      <c r="Z236" s="8"/>
    </row>
    <row r="237" spans="1:26">
      <c r="A237" s="9"/>
      <c r="B237" s="17"/>
      <c r="C237" s="15"/>
      <c r="D237" s="8"/>
      <c r="E237" s="12"/>
      <c r="F237" s="12"/>
      <c r="G237" s="16"/>
      <c r="H237" s="9"/>
      <c r="I237" s="8"/>
      <c r="J237" s="8"/>
      <c r="K237" s="8"/>
      <c r="L237" s="8"/>
      <c r="M237" s="8"/>
      <c r="N237" s="14"/>
      <c r="O237" s="14"/>
      <c r="P237" s="8"/>
      <c r="Q237" s="8"/>
      <c r="R237" s="8"/>
      <c r="S237" s="8"/>
      <c r="T237" s="8"/>
      <c r="U237" s="8"/>
      <c r="V237" s="8"/>
      <c r="W237" s="8"/>
      <c r="X237" s="8"/>
      <c r="Y237" s="8"/>
      <c r="Z237" s="8"/>
    </row>
    <row r="238" spans="1:26">
      <c r="A238" s="9"/>
      <c r="B238" s="17"/>
      <c r="C238" s="15"/>
      <c r="D238" s="8"/>
      <c r="E238" s="12"/>
      <c r="F238" s="12"/>
      <c r="G238" s="16"/>
      <c r="H238" s="9"/>
      <c r="I238" s="8"/>
      <c r="J238" s="8"/>
      <c r="K238" s="8"/>
      <c r="L238" s="8"/>
      <c r="M238" s="8"/>
      <c r="N238" s="14"/>
      <c r="O238" s="14"/>
      <c r="P238" s="8"/>
      <c r="Q238" s="8"/>
      <c r="R238" s="8"/>
      <c r="S238" s="8"/>
      <c r="T238" s="8"/>
      <c r="U238" s="8"/>
      <c r="V238" s="8"/>
      <c r="W238" s="8"/>
      <c r="X238" s="8"/>
      <c r="Y238" s="8"/>
      <c r="Z238" s="8"/>
    </row>
    <row r="239" spans="1:26">
      <c r="A239" s="9"/>
      <c r="B239" s="17"/>
      <c r="C239" s="15"/>
      <c r="D239" s="8"/>
      <c r="E239" s="12"/>
      <c r="F239" s="12"/>
      <c r="G239" s="16"/>
      <c r="H239" s="9"/>
      <c r="I239" s="8"/>
      <c r="J239" s="8"/>
      <c r="K239" s="8"/>
      <c r="L239" s="8"/>
      <c r="M239" s="8"/>
      <c r="N239" s="14"/>
      <c r="O239" s="14"/>
      <c r="P239" s="8"/>
      <c r="Q239" s="8"/>
      <c r="R239" s="8"/>
      <c r="S239" s="8"/>
      <c r="T239" s="8"/>
      <c r="U239" s="8"/>
      <c r="V239" s="8"/>
      <c r="W239" s="8"/>
      <c r="X239" s="8"/>
      <c r="Y239" s="8"/>
      <c r="Z239" s="8"/>
    </row>
    <row r="240" spans="1:26">
      <c r="A240" s="9"/>
      <c r="B240" s="17"/>
      <c r="C240" s="15"/>
      <c r="D240" s="8"/>
      <c r="E240" s="12"/>
      <c r="F240" s="12"/>
      <c r="G240" s="16"/>
      <c r="H240" s="9"/>
      <c r="I240" s="8"/>
      <c r="J240" s="8"/>
      <c r="K240" s="8"/>
      <c r="L240" s="8"/>
      <c r="M240" s="8"/>
      <c r="N240" s="14"/>
      <c r="O240" s="14"/>
      <c r="P240" s="8"/>
      <c r="Q240" s="8"/>
      <c r="R240" s="8"/>
      <c r="S240" s="8"/>
      <c r="T240" s="8"/>
      <c r="U240" s="8"/>
      <c r="V240" s="8"/>
      <c r="W240" s="8"/>
      <c r="X240" s="8"/>
      <c r="Y240" s="8"/>
      <c r="Z240" s="8"/>
    </row>
    <row r="241" spans="1:26">
      <c r="A241" s="9"/>
      <c r="B241" s="17"/>
      <c r="C241" s="15"/>
      <c r="D241" s="8"/>
      <c r="E241" s="12"/>
      <c r="F241" s="12"/>
      <c r="G241" s="16"/>
      <c r="H241" s="9"/>
      <c r="I241" s="8"/>
      <c r="J241" s="8"/>
      <c r="K241" s="8"/>
      <c r="L241" s="8"/>
      <c r="M241" s="8"/>
      <c r="N241" s="14"/>
      <c r="O241" s="14"/>
      <c r="P241" s="8"/>
      <c r="Q241" s="8"/>
      <c r="R241" s="8"/>
      <c r="S241" s="8"/>
      <c r="T241" s="8"/>
      <c r="U241" s="8"/>
      <c r="V241" s="8"/>
      <c r="W241" s="8"/>
      <c r="X241" s="8"/>
      <c r="Y241" s="8"/>
      <c r="Z241" s="8"/>
    </row>
    <row r="242" spans="1:26">
      <c r="A242" s="9"/>
      <c r="B242" s="17"/>
      <c r="C242" s="15"/>
      <c r="D242" s="8"/>
      <c r="E242" s="12"/>
      <c r="F242" s="12"/>
      <c r="G242" s="16"/>
      <c r="H242" s="9"/>
      <c r="I242" s="8"/>
      <c r="J242" s="8"/>
      <c r="K242" s="8"/>
      <c r="L242" s="8"/>
      <c r="M242" s="8"/>
      <c r="N242" s="14"/>
      <c r="O242" s="14"/>
      <c r="P242" s="8"/>
      <c r="Q242" s="8"/>
      <c r="R242" s="8"/>
      <c r="S242" s="8"/>
      <c r="T242" s="8"/>
      <c r="U242" s="8"/>
      <c r="V242" s="8"/>
      <c r="W242" s="8"/>
      <c r="X242" s="8"/>
      <c r="Y242" s="8"/>
      <c r="Z242" s="8"/>
    </row>
    <row r="243" spans="1:26">
      <c r="A243" s="9"/>
      <c r="B243" s="17"/>
      <c r="C243" s="15"/>
      <c r="D243" s="8"/>
      <c r="E243" s="12"/>
      <c r="F243" s="12"/>
      <c r="G243" s="16"/>
      <c r="H243" s="9"/>
      <c r="I243" s="8"/>
      <c r="J243" s="8"/>
      <c r="K243" s="8"/>
      <c r="L243" s="8"/>
      <c r="M243" s="8"/>
      <c r="N243" s="14"/>
      <c r="O243" s="14"/>
      <c r="P243" s="8"/>
      <c r="Q243" s="8"/>
      <c r="R243" s="8"/>
      <c r="S243" s="8"/>
      <c r="T243" s="8"/>
      <c r="U243" s="8"/>
      <c r="V243" s="8"/>
      <c r="W243" s="8"/>
      <c r="X243" s="8"/>
      <c r="Y243" s="8"/>
      <c r="Z243" s="8"/>
    </row>
    <row r="244" spans="1:26">
      <c r="A244" s="9"/>
      <c r="B244" s="17"/>
      <c r="C244" s="15"/>
      <c r="D244" s="8"/>
      <c r="E244" s="12"/>
      <c r="F244" s="12"/>
      <c r="G244" s="16"/>
      <c r="H244" s="9"/>
      <c r="I244" s="8"/>
      <c r="J244" s="8"/>
      <c r="K244" s="8"/>
      <c r="L244" s="8"/>
      <c r="M244" s="8"/>
      <c r="N244" s="14"/>
      <c r="O244" s="14"/>
      <c r="P244" s="8"/>
      <c r="Q244" s="8"/>
      <c r="R244" s="8"/>
      <c r="S244" s="8"/>
      <c r="T244" s="8"/>
      <c r="U244" s="8"/>
      <c r="V244" s="8"/>
      <c r="W244" s="8"/>
      <c r="X244" s="8"/>
      <c r="Y244" s="8"/>
      <c r="Z244" s="8"/>
    </row>
    <row r="245" spans="1:26">
      <c r="A245" s="9"/>
      <c r="B245" s="17"/>
      <c r="C245" s="15"/>
      <c r="D245" s="8"/>
      <c r="E245" s="12"/>
      <c r="F245" s="12"/>
      <c r="G245" s="16"/>
      <c r="H245" s="9"/>
      <c r="I245" s="8"/>
      <c r="J245" s="8"/>
      <c r="K245" s="8"/>
      <c r="L245" s="8"/>
      <c r="M245" s="8"/>
      <c r="N245" s="14"/>
      <c r="O245" s="14"/>
      <c r="P245" s="8"/>
      <c r="Q245" s="8"/>
      <c r="R245" s="8"/>
      <c r="S245" s="8"/>
      <c r="T245" s="8"/>
      <c r="U245" s="8"/>
      <c r="V245" s="8"/>
      <c r="W245" s="8"/>
      <c r="X245" s="8"/>
      <c r="Y245" s="8"/>
      <c r="Z245" s="8"/>
    </row>
    <row r="246" spans="1:26">
      <c r="A246" s="9"/>
      <c r="B246" s="17"/>
      <c r="C246" s="15"/>
      <c r="D246" s="8"/>
      <c r="E246" s="12"/>
      <c r="F246" s="12"/>
      <c r="G246" s="16"/>
      <c r="H246" s="9"/>
      <c r="I246" s="8"/>
      <c r="J246" s="8"/>
      <c r="K246" s="8"/>
      <c r="L246" s="8"/>
      <c r="M246" s="8"/>
      <c r="N246" s="14"/>
      <c r="O246" s="14"/>
      <c r="P246" s="8"/>
      <c r="Q246" s="8"/>
      <c r="R246" s="8"/>
      <c r="S246" s="8"/>
      <c r="T246" s="8"/>
      <c r="U246" s="8"/>
      <c r="V246" s="8"/>
      <c r="W246" s="8"/>
      <c r="X246" s="8"/>
      <c r="Y246" s="8"/>
      <c r="Z246" s="8"/>
    </row>
    <row r="247" spans="1:26">
      <c r="A247" s="9"/>
      <c r="B247" s="17"/>
      <c r="C247" s="15"/>
      <c r="D247" s="8"/>
      <c r="E247" s="12"/>
      <c r="F247" s="12"/>
      <c r="G247" s="16"/>
      <c r="H247" s="9"/>
      <c r="I247" s="8"/>
      <c r="J247" s="8"/>
      <c r="K247" s="8"/>
      <c r="L247" s="8"/>
      <c r="M247" s="8"/>
      <c r="N247" s="14"/>
      <c r="O247" s="14"/>
      <c r="P247" s="8"/>
      <c r="Q247" s="8"/>
      <c r="R247" s="8"/>
      <c r="S247" s="8"/>
      <c r="T247" s="8"/>
      <c r="U247" s="8"/>
      <c r="V247" s="8"/>
      <c r="W247" s="8"/>
      <c r="X247" s="8"/>
      <c r="Y247" s="8"/>
      <c r="Z247" s="8"/>
    </row>
    <row r="248" spans="1:26">
      <c r="A248" s="9"/>
      <c r="B248" s="17"/>
      <c r="C248" s="15"/>
      <c r="D248" s="8"/>
      <c r="E248" s="12"/>
      <c r="F248" s="12"/>
      <c r="G248" s="16"/>
      <c r="H248" s="9"/>
      <c r="I248" s="8"/>
      <c r="J248" s="8"/>
      <c r="K248" s="8"/>
      <c r="L248" s="8"/>
      <c r="M248" s="8"/>
      <c r="N248" s="14"/>
      <c r="O248" s="14"/>
      <c r="P248" s="8"/>
      <c r="Q248" s="8"/>
      <c r="R248" s="8"/>
      <c r="S248" s="8"/>
      <c r="T248" s="8"/>
      <c r="U248" s="8"/>
      <c r="V248" s="8"/>
      <c r="W248" s="8"/>
      <c r="X248" s="8"/>
      <c r="Y248" s="8"/>
      <c r="Z248" s="8"/>
    </row>
    <row r="249" spans="1:26">
      <c r="A249" s="9"/>
      <c r="B249" s="17"/>
      <c r="C249" s="15"/>
      <c r="D249" s="8"/>
      <c r="E249" s="12"/>
      <c r="F249" s="12"/>
      <c r="G249" s="16"/>
      <c r="H249" s="9"/>
      <c r="I249" s="8"/>
      <c r="J249" s="8"/>
      <c r="K249" s="8"/>
      <c r="L249" s="8"/>
      <c r="M249" s="8"/>
      <c r="N249" s="14"/>
      <c r="O249" s="14"/>
      <c r="P249" s="8"/>
      <c r="Q249" s="8"/>
      <c r="R249" s="8"/>
      <c r="S249" s="8"/>
      <c r="T249" s="8"/>
      <c r="U249" s="8"/>
      <c r="V249" s="8"/>
      <c r="W249" s="8"/>
      <c r="X249" s="8"/>
      <c r="Y249" s="8"/>
      <c r="Z249" s="8"/>
    </row>
    <row r="250" spans="1:26">
      <c r="A250" s="9"/>
      <c r="B250" s="17"/>
      <c r="C250" s="15"/>
      <c r="D250" s="8"/>
      <c r="E250" s="12"/>
      <c r="F250" s="12"/>
      <c r="G250" s="16"/>
      <c r="H250" s="9"/>
      <c r="I250" s="8"/>
      <c r="J250" s="8"/>
      <c r="K250" s="8"/>
      <c r="L250" s="8"/>
      <c r="M250" s="8"/>
      <c r="N250" s="14"/>
      <c r="O250" s="14"/>
      <c r="P250" s="8"/>
      <c r="Q250" s="8"/>
      <c r="R250" s="8"/>
      <c r="S250" s="8"/>
      <c r="T250" s="8"/>
      <c r="U250" s="8"/>
      <c r="V250" s="8"/>
      <c r="W250" s="8"/>
      <c r="X250" s="8"/>
      <c r="Y250" s="8"/>
      <c r="Z250" s="8"/>
    </row>
    <row r="251" spans="1:26">
      <c r="A251" s="9"/>
      <c r="B251" s="17"/>
      <c r="C251" s="15"/>
      <c r="D251" s="8"/>
      <c r="E251" s="12"/>
      <c r="F251" s="12"/>
      <c r="G251" s="16"/>
      <c r="H251" s="9"/>
      <c r="I251" s="8"/>
      <c r="J251" s="8"/>
      <c r="K251" s="8"/>
      <c r="L251" s="8"/>
      <c r="M251" s="8"/>
      <c r="N251" s="14"/>
      <c r="O251" s="14"/>
      <c r="P251" s="8"/>
      <c r="Q251" s="8"/>
      <c r="R251" s="8"/>
      <c r="S251" s="8"/>
      <c r="T251" s="8"/>
      <c r="U251" s="8"/>
      <c r="V251" s="8"/>
      <c r="W251" s="8"/>
      <c r="X251" s="8"/>
      <c r="Y251" s="8"/>
      <c r="Z251" s="8"/>
    </row>
    <row r="252" spans="1:26">
      <c r="A252" s="9"/>
      <c r="B252" s="17"/>
      <c r="C252" s="15"/>
      <c r="D252" s="8"/>
      <c r="E252" s="12"/>
      <c r="F252" s="12"/>
      <c r="G252" s="16"/>
      <c r="H252" s="9"/>
      <c r="I252" s="8"/>
      <c r="J252" s="8"/>
      <c r="K252" s="8"/>
      <c r="L252" s="8"/>
      <c r="M252" s="8"/>
      <c r="N252" s="14"/>
      <c r="O252" s="14"/>
      <c r="P252" s="8"/>
      <c r="Q252" s="8"/>
      <c r="R252" s="8"/>
      <c r="S252" s="8"/>
      <c r="T252" s="8"/>
      <c r="U252" s="8"/>
      <c r="V252" s="8"/>
      <c r="W252" s="8"/>
      <c r="X252" s="8"/>
      <c r="Y252" s="8"/>
      <c r="Z252" s="8"/>
    </row>
    <row r="253" spans="1:26">
      <c r="A253" s="9"/>
      <c r="B253" s="17"/>
      <c r="C253" s="15"/>
      <c r="D253" s="8"/>
      <c r="E253" s="12"/>
      <c r="F253" s="12"/>
      <c r="G253" s="16"/>
      <c r="H253" s="9"/>
      <c r="I253" s="8"/>
      <c r="J253" s="8"/>
      <c r="K253" s="8"/>
      <c r="L253" s="8"/>
      <c r="M253" s="8"/>
      <c r="N253" s="14"/>
      <c r="O253" s="14"/>
      <c r="P253" s="8"/>
      <c r="Q253" s="8"/>
      <c r="R253" s="8"/>
      <c r="S253" s="8"/>
      <c r="T253" s="8"/>
      <c r="U253" s="8"/>
      <c r="V253" s="8"/>
      <c r="W253" s="8"/>
      <c r="X253" s="8"/>
      <c r="Y253" s="8"/>
      <c r="Z253" s="8"/>
    </row>
    <row r="254" spans="1:26">
      <c r="A254" s="9"/>
      <c r="B254" s="17"/>
      <c r="C254" s="15"/>
      <c r="D254" s="8"/>
      <c r="E254" s="12"/>
      <c r="F254" s="12"/>
      <c r="G254" s="16"/>
      <c r="H254" s="9"/>
      <c r="I254" s="8"/>
      <c r="J254" s="8"/>
      <c r="K254" s="8"/>
      <c r="L254" s="8"/>
      <c r="M254" s="8"/>
      <c r="N254" s="14"/>
      <c r="O254" s="14"/>
      <c r="P254" s="8"/>
      <c r="Q254" s="8"/>
      <c r="R254" s="8"/>
      <c r="S254" s="8"/>
      <c r="T254" s="8"/>
      <c r="U254" s="8"/>
      <c r="V254" s="8"/>
      <c r="W254" s="8"/>
      <c r="X254" s="8"/>
      <c r="Y254" s="8"/>
      <c r="Z254" s="8"/>
    </row>
    <row r="255" spans="1:26">
      <c r="A255" s="9"/>
      <c r="B255" s="17"/>
      <c r="C255" s="15"/>
      <c r="D255" s="8"/>
      <c r="E255" s="12"/>
      <c r="F255" s="12"/>
      <c r="G255" s="16"/>
      <c r="H255" s="9"/>
      <c r="I255" s="8"/>
      <c r="J255" s="8"/>
      <c r="K255" s="8"/>
      <c r="L255" s="8"/>
      <c r="M255" s="8"/>
      <c r="N255" s="14"/>
      <c r="O255" s="14"/>
      <c r="P255" s="8"/>
      <c r="Q255" s="8"/>
      <c r="R255" s="8"/>
      <c r="S255" s="8"/>
      <c r="T255" s="8"/>
      <c r="U255" s="8"/>
      <c r="V255" s="8"/>
      <c r="W255" s="8"/>
      <c r="X255" s="8"/>
      <c r="Y255" s="8"/>
      <c r="Z255" s="8"/>
    </row>
    <row r="256" spans="1:26">
      <c r="A256" s="9"/>
      <c r="B256" s="17"/>
      <c r="C256" s="15"/>
      <c r="D256" s="8"/>
      <c r="E256" s="12"/>
      <c r="F256" s="12"/>
      <c r="G256" s="16"/>
      <c r="H256" s="9"/>
      <c r="I256" s="8"/>
      <c r="J256" s="8"/>
      <c r="K256" s="8"/>
      <c r="L256" s="8"/>
      <c r="M256" s="8"/>
      <c r="N256" s="14"/>
      <c r="O256" s="14"/>
      <c r="P256" s="8"/>
      <c r="Q256" s="8"/>
      <c r="R256" s="8"/>
      <c r="S256" s="8"/>
      <c r="T256" s="8"/>
      <c r="U256" s="8"/>
      <c r="V256" s="8"/>
      <c r="W256" s="8"/>
      <c r="X256" s="8"/>
      <c r="Y256" s="8"/>
      <c r="Z256" s="8"/>
    </row>
    <row r="257" spans="1:26">
      <c r="A257" s="9"/>
      <c r="B257" s="17"/>
      <c r="C257" s="15"/>
      <c r="D257" s="8"/>
      <c r="E257" s="12"/>
      <c r="F257" s="12"/>
      <c r="G257" s="16"/>
      <c r="H257" s="9"/>
      <c r="I257" s="8"/>
      <c r="J257" s="8"/>
      <c r="K257" s="8"/>
      <c r="L257" s="8"/>
      <c r="M257" s="8"/>
      <c r="N257" s="14"/>
      <c r="O257" s="14"/>
      <c r="P257" s="8"/>
      <c r="Q257" s="8"/>
      <c r="R257" s="8"/>
      <c r="S257" s="8"/>
      <c r="T257" s="8"/>
      <c r="U257" s="8"/>
      <c r="V257" s="8"/>
      <c r="W257" s="8"/>
      <c r="X257" s="8"/>
      <c r="Y257" s="8"/>
      <c r="Z257" s="8"/>
    </row>
    <row r="258" spans="1:26">
      <c r="A258" s="9"/>
      <c r="B258" s="17"/>
      <c r="C258" s="15"/>
      <c r="D258" s="8"/>
      <c r="E258" s="12"/>
      <c r="F258" s="12"/>
      <c r="G258" s="16"/>
      <c r="H258" s="9"/>
      <c r="I258" s="8"/>
      <c r="J258" s="8"/>
      <c r="K258" s="8"/>
      <c r="L258" s="8"/>
      <c r="M258" s="8"/>
      <c r="N258" s="14"/>
      <c r="O258" s="14"/>
      <c r="P258" s="8"/>
      <c r="Q258" s="8"/>
      <c r="R258" s="8"/>
      <c r="S258" s="8"/>
      <c r="T258" s="8"/>
      <c r="U258" s="8"/>
      <c r="V258" s="8"/>
      <c r="W258" s="8"/>
      <c r="X258" s="8"/>
      <c r="Y258" s="8"/>
      <c r="Z258" s="8"/>
    </row>
    <row r="259" spans="1:26">
      <c r="A259" s="9"/>
      <c r="B259" s="17"/>
      <c r="C259" s="15"/>
      <c r="D259" s="8"/>
      <c r="E259" s="12"/>
      <c r="F259" s="12"/>
      <c r="G259" s="16"/>
      <c r="H259" s="9"/>
      <c r="I259" s="8"/>
      <c r="J259" s="8"/>
      <c r="K259" s="8"/>
      <c r="L259" s="8"/>
      <c r="M259" s="8"/>
      <c r="N259" s="14"/>
      <c r="O259" s="14"/>
      <c r="P259" s="8"/>
      <c r="Q259" s="8"/>
      <c r="R259" s="8"/>
      <c r="S259" s="8"/>
      <c r="T259" s="8"/>
      <c r="U259" s="8"/>
      <c r="V259" s="8"/>
      <c r="W259" s="8"/>
      <c r="X259" s="8"/>
      <c r="Y259" s="8"/>
      <c r="Z259" s="8"/>
    </row>
    <row r="260" spans="1:26">
      <c r="A260" s="9"/>
      <c r="B260" s="17"/>
      <c r="C260" s="15"/>
      <c r="D260" s="8"/>
      <c r="E260" s="12"/>
      <c r="F260" s="12"/>
      <c r="G260" s="16"/>
      <c r="H260" s="9"/>
      <c r="I260" s="8"/>
      <c r="J260" s="8"/>
      <c r="K260" s="8"/>
      <c r="L260" s="8"/>
      <c r="M260" s="8"/>
      <c r="N260" s="14"/>
      <c r="O260" s="14"/>
      <c r="P260" s="8"/>
      <c r="Q260" s="8"/>
      <c r="R260" s="8"/>
      <c r="S260" s="8"/>
      <c r="T260" s="8"/>
      <c r="U260" s="8"/>
      <c r="V260" s="8"/>
      <c r="W260" s="8"/>
      <c r="X260" s="8"/>
      <c r="Y260" s="8"/>
      <c r="Z260" s="8"/>
    </row>
    <row r="261" spans="1:26">
      <c r="A261" s="9"/>
      <c r="B261" s="17"/>
      <c r="C261" s="15"/>
      <c r="D261" s="8"/>
      <c r="E261" s="12"/>
      <c r="F261" s="12"/>
      <c r="G261" s="16"/>
      <c r="H261" s="9"/>
      <c r="I261" s="8"/>
      <c r="J261" s="8"/>
      <c r="K261" s="8"/>
      <c r="L261" s="8"/>
      <c r="M261" s="8"/>
      <c r="N261" s="14"/>
      <c r="O261" s="14"/>
      <c r="P261" s="8"/>
      <c r="Q261" s="8"/>
      <c r="R261" s="8"/>
      <c r="S261" s="8"/>
      <c r="T261" s="8"/>
      <c r="U261" s="8"/>
      <c r="V261" s="8"/>
      <c r="W261" s="8"/>
      <c r="X261" s="8"/>
      <c r="Y261" s="8"/>
      <c r="Z261" s="8"/>
    </row>
    <row r="262" spans="1:26">
      <c r="A262" s="9"/>
      <c r="B262" s="17"/>
      <c r="C262" s="15"/>
      <c r="D262" s="8"/>
      <c r="E262" s="12"/>
      <c r="F262" s="12"/>
      <c r="G262" s="16"/>
      <c r="H262" s="9"/>
      <c r="I262" s="8"/>
      <c r="J262" s="8"/>
      <c r="K262" s="8"/>
      <c r="L262" s="8"/>
      <c r="M262" s="8"/>
      <c r="N262" s="14"/>
      <c r="O262" s="14"/>
      <c r="P262" s="8"/>
      <c r="Q262" s="8"/>
      <c r="R262" s="8"/>
      <c r="S262" s="8"/>
      <c r="T262" s="8"/>
      <c r="U262" s="8"/>
      <c r="V262" s="8"/>
      <c r="W262" s="8"/>
      <c r="X262" s="8"/>
      <c r="Y262" s="8"/>
      <c r="Z262" s="8"/>
    </row>
    <row r="263" spans="1:26">
      <c r="A263" s="9"/>
      <c r="B263" s="17"/>
      <c r="C263" s="15"/>
      <c r="D263" s="8"/>
      <c r="E263" s="12"/>
      <c r="F263" s="12"/>
      <c r="G263" s="16"/>
      <c r="H263" s="9"/>
      <c r="I263" s="8"/>
      <c r="J263" s="8"/>
      <c r="K263" s="8"/>
      <c r="L263" s="8"/>
      <c r="M263" s="8"/>
      <c r="N263" s="14"/>
      <c r="O263" s="14"/>
      <c r="P263" s="8"/>
      <c r="Q263" s="8"/>
      <c r="R263" s="8"/>
      <c r="S263" s="8"/>
      <c r="T263" s="8"/>
      <c r="U263" s="8"/>
      <c r="V263" s="8"/>
      <c r="W263" s="8"/>
      <c r="X263" s="8"/>
      <c r="Y263" s="8"/>
      <c r="Z263" s="8"/>
    </row>
    <row r="264" spans="1:26">
      <c r="A264" s="9"/>
      <c r="B264" s="17"/>
      <c r="C264" s="15"/>
      <c r="D264" s="8"/>
      <c r="E264" s="12"/>
      <c r="F264" s="12"/>
      <c r="G264" s="16"/>
      <c r="H264" s="9"/>
      <c r="I264" s="8"/>
      <c r="J264" s="8"/>
      <c r="K264" s="8"/>
      <c r="L264" s="8"/>
      <c r="M264" s="8"/>
      <c r="N264" s="14"/>
      <c r="O264" s="14"/>
      <c r="P264" s="8"/>
      <c r="Q264" s="8"/>
      <c r="R264" s="8"/>
      <c r="S264" s="8"/>
      <c r="T264" s="8"/>
      <c r="U264" s="8"/>
      <c r="V264" s="8"/>
      <c r="W264" s="8"/>
      <c r="X264" s="8"/>
      <c r="Y264" s="8"/>
      <c r="Z264" s="8"/>
    </row>
    <row r="265" spans="1:26">
      <c r="A265" s="9"/>
      <c r="B265" s="17"/>
      <c r="C265" s="15"/>
      <c r="D265" s="8"/>
      <c r="E265" s="12"/>
      <c r="F265" s="12"/>
      <c r="G265" s="16"/>
      <c r="H265" s="9"/>
      <c r="I265" s="8"/>
      <c r="J265" s="8"/>
      <c r="K265" s="8"/>
      <c r="L265" s="8"/>
      <c r="M265" s="8"/>
      <c r="N265" s="14"/>
      <c r="O265" s="14"/>
      <c r="P265" s="8"/>
      <c r="Q265" s="8"/>
      <c r="R265" s="8"/>
      <c r="S265" s="8"/>
      <c r="T265" s="8"/>
      <c r="U265" s="8"/>
      <c r="V265" s="8"/>
      <c r="W265" s="8"/>
      <c r="X265" s="8"/>
      <c r="Y265" s="8"/>
      <c r="Z265" s="8"/>
    </row>
    <row r="266" spans="1:26">
      <c r="A266" s="9"/>
      <c r="B266" s="17"/>
      <c r="C266" s="15"/>
      <c r="D266" s="8"/>
      <c r="E266" s="12"/>
      <c r="F266" s="12"/>
      <c r="G266" s="16"/>
      <c r="H266" s="9"/>
      <c r="I266" s="8"/>
      <c r="J266" s="8"/>
      <c r="K266" s="8"/>
      <c r="L266" s="8"/>
      <c r="M266" s="8"/>
      <c r="N266" s="14"/>
      <c r="O266" s="14"/>
      <c r="P266" s="8"/>
      <c r="Q266" s="8"/>
      <c r="R266" s="8"/>
      <c r="S266" s="8"/>
      <c r="T266" s="8"/>
      <c r="U266" s="8"/>
      <c r="V266" s="8"/>
      <c r="W266" s="8"/>
      <c r="X266" s="8"/>
      <c r="Y266" s="8"/>
      <c r="Z266" s="8"/>
    </row>
    <row r="267" spans="1:26">
      <c r="A267" s="9"/>
      <c r="B267" s="17"/>
      <c r="C267" s="15"/>
      <c r="D267" s="8"/>
      <c r="E267" s="12"/>
      <c r="F267" s="12"/>
      <c r="G267" s="16"/>
      <c r="H267" s="9"/>
      <c r="I267" s="8"/>
      <c r="J267" s="8"/>
      <c r="K267" s="8"/>
      <c r="L267" s="8"/>
      <c r="M267" s="8"/>
      <c r="N267" s="14"/>
      <c r="O267" s="14"/>
      <c r="P267" s="8"/>
      <c r="Q267" s="8"/>
      <c r="R267" s="8"/>
      <c r="S267" s="8"/>
      <c r="T267" s="8"/>
      <c r="U267" s="8"/>
      <c r="V267" s="8"/>
      <c r="W267" s="8"/>
      <c r="X267" s="8"/>
      <c r="Y267" s="8"/>
      <c r="Z267" s="8"/>
    </row>
    <row r="268" spans="1:26">
      <c r="A268" s="9"/>
      <c r="B268" s="17"/>
      <c r="C268" s="15"/>
      <c r="D268" s="8"/>
      <c r="E268" s="12"/>
      <c r="F268" s="12"/>
      <c r="G268" s="16"/>
      <c r="H268" s="9"/>
      <c r="I268" s="8"/>
      <c r="J268" s="8"/>
      <c r="K268" s="8"/>
      <c r="L268" s="8"/>
      <c r="M268" s="8"/>
      <c r="N268" s="14"/>
      <c r="O268" s="14"/>
      <c r="P268" s="8"/>
      <c r="Q268" s="8"/>
      <c r="R268" s="8"/>
      <c r="S268" s="8"/>
      <c r="T268" s="8"/>
      <c r="U268" s="8"/>
      <c r="V268" s="8"/>
      <c r="W268" s="8"/>
      <c r="X268" s="8"/>
      <c r="Y268" s="8"/>
      <c r="Z268" s="8"/>
    </row>
    <row r="269" spans="1:26">
      <c r="A269" s="9"/>
      <c r="B269" s="17"/>
      <c r="C269" s="15"/>
      <c r="D269" s="8"/>
      <c r="E269" s="12"/>
      <c r="F269" s="12"/>
      <c r="G269" s="16"/>
      <c r="H269" s="9"/>
      <c r="I269" s="8"/>
      <c r="J269" s="8"/>
      <c r="K269" s="8"/>
      <c r="L269" s="8"/>
      <c r="M269" s="8"/>
      <c r="N269" s="14"/>
      <c r="O269" s="14"/>
      <c r="P269" s="8"/>
      <c r="Q269" s="8"/>
      <c r="R269" s="8"/>
      <c r="S269" s="8"/>
      <c r="T269" s="8"/>
      <c r="U269" s="8"/>
      <c r="V269" s="8"/>
      <c r="W269" s="8"/>
      <c r="X269" s="8"/>
      <c r="Y269" s="8"/>
      <c r="Z269" s="8"/>
    </row>
    <row r="270" spans="1:26">
      <c r="A270" s="9"/>
      <c r="B270" s="17"/>
      <c r="C270" s="15"/>
      <c r="D270" s="8"/>
      <c r="E270" s="12"/>
      <c r="F270" s="12"/>
      <c r="G270" s="16"/>
      <c r="H270" s="9"/>
      <c r="I270" s="8"/>
      <c r="J270" s="8"/>
      <c r="K270" s="8"/>
      <c r="L270" s="8"/>
      <c r="M270" s="8"/>
      <c r="N270" s="14"/>
      <c r="O270" s="14"/>
      <c r="P270" s="8"/>
      <c r="Q270" s="8"/>
      <c r="R270" s="8"/>
      <c r="S270" s="8"/>
      <c r="T270" s="8"/>
      <c r="U270" s="8"/>
      <c r="V270" s="8"/>
      <c r="W270" s="8"/>
      <c r="X270" s="8"/>
      <c r="Y270" s="8"/>
      <c r="Z270" s="8"/>
    </row>
    <row r="271" spans="1:26">
      <c r="A271" s="9"/>
      <c r="B271" s="17"/>
      <c r="C271" s="15"/>
      <c r="D271" s="8"/>
      <c r="E271" s="12"/>
      <c r="F271" s="12"/>
      <c r="G271" s="16"/>
      <c r="H271" s="9"/>
      <c r="I271" s="8"/>
      <c r="J271" s="8"/>
      <c r="K271" s="8"/>
      <c r="L271" s="8"/>
      <c r="M271" s="8"/>
      <c r="N271" s="14"/>
      <c r="O271" s="14"/>
      <c r="P271" s="8"/>
      <c r="Q271" s="8"/>
      <c r="R271" s="8"/>
      <c r="S271" s="8"/>
      <c r="T271" s="8"/>
      <c r="U271" s="8"/>
      <c r="V271" s="8"/>
      <c r="W271" s="8"/>
      <c r="X271" s="8"/>
      <c r="Y271" s="8"/>
      <c r="Z271" s="8"/>
    </row>
    <row r="272" spans="1:26">
      <c r="A272" s="9"/>
      <c r="B272" s="17"/>
      <c r="C272" s="15"/>
      <c r="D272" s="8"/>
      <c r="E272" s="12"/>
      <c r="F272" s="12"/>
      <c r="G272" s="16"/>
      <c r="H272" s="9"/>
      <c r="I272" s="8"/>
      <c r="J272" s="8"/>
      <c r="K272" s="8"/>
      <c r="L272" s="8"/>
      <c r="M272" s="8"/>
      <c r="N272" s="14"/>
      <c r="O272" s="14"/>
      <c r="P272" s="8"/>
      <c r="Q272" s="8"/>
      <c r="R272" s="8"/>
      <c r="S272" s="8"/>
      <c r="T272" s="8"/>
      <c r="U272" s="8"/>
      <c r="V272" s="8"/>
      <c r="W272" s="8"/>
      <c r="X272" s="8"/>
      <c r="Y272" s="8"/>
      <c r="Z272" s="8"/>
    </row>
    <row r="273" spans="1:26">
      <c r="A273" s="9"/>
      <c r="B273" s="17"/>
      <c r="C273" s="15"/>
      <c r="D273" s="8"/>
      <c r="E273" s="12"/>
      <c r="F273" s="12"/>
      <c r="G273" s="16"/>
      <c r="H273" s="9"/>
      <c r="I273" s="8"/>
      <c r="J273" s="8"/>
      <c r="K273" s="8"/>
      <c r="L273" s="8"/>
      <c r="M273" s="8"/>
      <c r="N273" s="14"/>
      <c r="O273" s="14"/>
      <c r="P273" s="8"/>
      <c r="Q273" s="8"/>
      <c r="R273" s="8"/>
      <c r="S273" s="8"/>
      <c r="T273" s="8"/>
      <c r="U273" s="8"/>
      <c r="V273" s="8"/>
      <c r="W273" s="8"/>
      <c r="X273" s="8"/>
      <c r="Y273" s="8"/>
      <c r="Z273" s="8"/>
    </row>
    <row r="274" spans="1:26">
      <c r="A274" s="9"/>
      <c r="B274" s="17"/>
      <c r="C274" s="15"/>
      <c r="D274" s="8"/>
      <c r="E274" s="12"/>
      <c r="F274" s="12"/>
      <c r="G274" s="16"/>
      <c r="H274" s="9"/>
      <c r="I274" s="8"/>
      <c r="J274" s="8"/>
      <c r="K274" s="8"/>
      <c r="L274" s="8"/>
      <c r="M274" s="8"/>
      <c r="N274" s="14"/>
      <c r="O274" s="14"/>
      <c r="P274" s="8"/>
      <c r="Q274" s="8"/>
      <c r="R274" s="8"/>
      <c r="S274" s="8"/>
      <c r="T274" s="8"/>
      <c r="U274" s="8"/>
      <c r="V274" s="8"/>
      <c r="W274" s="8"/>
      <c r="X274" s="8"/>
      <c r="Y274" s="8"/>
      <c r="Z274" s="8"/>
    </row>
    <row r="275" spans="1:26">
      <c r="A275" s="9"/>
      <c r="B275" s="17"/>
      <c r="C275" s="15"/>
      <c r="D275" s="8"/>
      <c r="E275" s="12"/>
      <c r="F275" s="12"/>
      <c r="G275" s="16"/>
      <c r="H275" s="9"/>
      <c r="I275" s="8"/>
      <c r="J275" s="8"/>
      <c r="K275" s="8"/>
      <c r="L275" s="8"/>
      <c r="M275" s="8"/>
      <c r="N275" s="14"/>
      <c r="O275" s="14"/>
      <c r="P275" s="8"/>
      <c r="Q275" s="8"/>
      <c r="R275" s="8"/>
      <c r="S275" s="8"/>
      <c r="T275" s="8"/>
      <c r="U275" s="8"/>
      <c r="V275" s="8"/>
      <c r="W275" s="8"/>
      <c r="X275" s="8"/>
      <c r="Y275" s="8"/>
      <c r="Z275" s="8"/>
    </row>
    <row r="276" spans="1:26">
      <c r="A276" s="9"/>
      <c r="B276" s="17"/>
      <c r="C276" s="15"/>
      <c r="D276" s="8"/>
      <c r="E276" s="12"/>
      <c r="F276" s="12"/>
      <c r="G276" s="16"/>
      <c r="H276" s="9"/>
      <c r="I276" s="8"/>
      <c r="J276" s="8"/>
      <c r="K276" s="8"/>
      <c r="L276" s="8"/>
      <c r="M276" s="8"/>
      <c r="N276" s="14"/>
      <c r="O276" s="14"/>
      <c r="P276" s="8"/>
      <c r="Q276" s="8"/>
      <c r="R276" s="8"/>
      <c r="S276" s="8"/>
      <c r="T276" s="8"/>
      <c r="U276" s="8"/>
      <c r="V276" s="8"/>
      <c r="W276" s="8"/>
      <c r="X276" s="8"/>
      <c r="Y276" s="8"/>
      <c r="Z276" s="8"/>
    </row>
    <row r="277" spans="1:26">
      <c r="A277" s="9"/>
      <c r="B277" s="17"/>
      <c r="C277" s="15"/>
      <c r="D277" s="8"/>
      <c r="E277" s="12"/>
      <c r="F277" s="12"/>
      <c r="G277" s="16"/>
      <c r="H277" s="9"/>
      <c r="I277" s="8"/>
      <c r="J277" s="8"/>
      <c r="K277" s="8"/>
      <c r="L277" s="8"/>
      <c r="M277" s="8"/>
      <c r="N277" s="14"/>
      <c r="O277" s="14"/>
      <c r="P277" s="8"/>
      <c r="Q277" s="8"/>
      <c r="R277" s="8"/>
      <c r="S277" s="8"/>
      <c r="T277" s="8"/>
      <c r="U277" s="8"/>
      <c r="V277" s="8"/>
      <c r="W277" s="8"/>
      <c r="X277" s="8"/>
      <c r="Y277" s="8"/>
      <c r="Z277" s="8"/>
    </row>
    <row r="278" spans="1:26">
      <c r="A278" s="9"/>
      <c r="B278" s="17"/>
      <c r="C278" s="15"/>
      <c r="D278" s="8"/>
      <c r="E278" s="12"/>
      <c r="F278" s="12"/>
      <c r="G278" s="16"/>
      <c r="H278" s="9"/>
      <c r="I278" s="8"/>
      <c r="J278" s="8"/>
      <c r="K278" s="8"/>
      <c r="L278" s="8"/>
      <c r="M278" s="8"/>
      <c r="N278" s="14"/>
      <c r="O278" s="14"/>
      <c r="P278" s="8"/>
      <c r="Q278" s="8"/>
      <c r="R278" s="8"/>
      <c r="S278" s="8"/>
      <c r="T278" s="8"/>
      <c r="U278" s="8"/>
      <c r="V278" s="8"/>
      <c r="W278" s="8"/>
      <c r="X278" s="8"/>
      <c r="Y278" s="8"/>
      <c r="Z278" s="8"/>
    </row>
    <row r="279" spans="1:26">
      <c r="A279" s="9"/>
      <c r="B279" s="17"/>
      <c r="C279" s="15"/>
      <c r="D279" s="8"/>
      <c r="E279" s="12"/>
      <c r="F279" s="12"/>
      <c r="G279" s="16"/>
      <c r="H279" s="9"/>
      <c r="I279" s="8"/>
      <c r="J279" s="8"/>
      <c r="K279" s="8"/>
      <c r="L279" s="8"/>
      <c r="M279" s="8"/>
      <c r="N279" s="14"/>
      <c r="O279" s="14"/>
      <c r="P279" s="8"/>
      <c r="Q279" s="8"/>
      <c r="R279" s="8"/>
      <c r="S279" s="8"/>
      <c r="T279" s="8"/>
      <c r="U279" s="8"/>
      <c r="V279" s="8"/>
      <c r="W279" s="8"/>
      <c r="X279" s="8"/>
      <c r="Y279" s="8"/>
      <c r="Z279" s="8"/>
    </row>
    <row r="280" spans="1:26">
      <c r="A280" s="9"/>
      <c r="B280" s="17"/>
      <c r="C280" s="15"/>
      <c r="D280" s="8"/>
      <c r="E280" s="12"/>
      <c r="F280" s="12"/>
      <c r="G280" s="16"/>
      <c r="H280" s="9"/>
      <c r="I280" s="8"/>
      <c r="J280" s="8"/>
      <c r="K280" s="8"/>
      <c r="L280" s="8"/>
      <c r="M280" s="8"/>
      <c r="N280" s="14"/>
      <c r="O280" s="14"/>
      <c r="P280" s="8"/>
      <c r="Q280" s="8"/>
      <c r="R280" s="8"/>
      <c r="S280" s="8"/>
      <c r="T280" s="8"/>
      <c r="U280" s="8"/>
      <c r="V280" s="8"/>
      <c r="W280" s="8"/>
      <c r="X280" s="8"/>
      <c r="Y280" s="8"/>
      <c r="Z280" s="8"/>
    </row>
    <row r="281" spans="1:26">
      <c r="A281" s="9"/>
      <c r="B281" s="17"/>
      <c r="C281" s="15"/>
      <c r="D281" s="18"/>
      <c r="E281" s="12"/>
      <c r="F281" s="12"/>
      <c r="G281" s="16"/>
      <c r="H281" s="9"/>
      <c r="I281" s="8"/>
      <c r="J281" s="8"/>
      <c r="K281" s="8"/>
      <c r="L281" s="8"/>
      <c r="M281" s="8"/>
      <c r="N281" s="14"/>
      <c r="O281" s="14"/>
      <c r="P281" s="8"/>
      <c r="Q281" s="8"/>
      <c r="R281" s="8"/>
      <c r="S281" s="8"/>
      <c r="T281" s="8"/>
      <c r="U281" s="8"/>
      <c r="V281" s="8"/>
      <c r="W281" s="8"/>
      <c r="X281" s="8"/>
      <c r="Y281" s="8"/>
      <c r="Z281" s="8"/>
    </row>
    <row r="282" spans="1:26">
      <c r="A282" s="9"/>
      <c r="B282" s="17"/>
      <c r="C282" s="15"/>
      <c r="D282" s="18"/>
      <c r="E282" s="12"/>
      <c r="F282" s="12"/>
      <c r="G282" s="16"/>
      <c r="H282" s="9"/>
      <c r="I282" s="8"/>
      <c r="J282" s="8"/>
      <c r="K282" s="8"/>
      <c r="L282" s="8"/>
      <c r="M282" s="8"/>
      <c r="N282" s="14"/>
      <c r="O282" s="14"/>
      <c r="P282" s="8"/>
      <c r="Q282" s="8"/>
      <c r="R282" s="8"/>
      <c r="S282" s="8"/>
      <c r="T282" s="8"/>
      <c r="U282" s="8"/>
      <c r="V282" s="8"/>
      <c r="W282" s="8"/>
      <c r="X282" s="8"/>
      <c r="Y282" s="8"/>
      <c r="Z282" s="8"/>
    </row>
    <row r="283" spans="1:26">
      <c r="A283" s="9"/>
      <c r="B283" s="17"/>
      <c r="C283" s="15"/>
      <c r="D283" s="18"/>
      <c r="E283" s="12"/>
      <c r="F283" s="12"/>
      <c r="G283" s="16"/>
      <c r="H283" s="9"/>
      <c r="I283" s="8"/>
      <c r="J283" s="8"/>
      <c r="K283" s="8"/>
      <c r="L283" s="8"/>
      <c r="M283" s="8"/>
      <c r="N283" s="14"/>
      <c r="O283" s="14"/>
      <c r="P283" s="8"/>
      <c r="Q283" s="8"/>
      <c r="R283" s="8"/>
      <c r="S283" s="8"/>
      <c r="T283" s="8"/>
      <c r="U283" s="8"/>
      <c r="V283" s="8"/>
      <c r="W283" s="8"/>
      <c r="X283" s="8"/>
      <c r="Y283" s="8"/>
      <c r="Z283" s="8"/>
    </row>
    <row r="284" spans="1:26">
      <c r="A284" s="9"/>
      <c r="B284" s="17"/>
      <c r="C284" s="15"/>
      <c r="D284" s="18"/>
      <c r="E284" s="12"/>
      <c r="F284" s="12"/>
      <c r="G284" s="16"/>
      <c r="H284" s="9"/>
      <c r="I284" s="8"/>
      <c r="J284" s="8"/>
      <c r="K284" s="8"/>
      <c r="L284" s="8"/>
      <c r="M284" s="8"/>
      <c r="N284" s="14"/>
      <c r="O284" s="14"/>
      <c r="P284" s="8"/>
      <c r="Q284" s="8"/>
      <c r="R284" s="8"/>
      <c r="S284" s="8"/>
      <c r="T284" s="8"/>
      <c r="U284" s="8"/>
      <c r="V284" s="8"/>
      <c r="W284" s="8"/>
      <c r="X284" s="8"/>
      <c r="Y284" s="8"/>
      <c r="Z284" s="8"/>
    </row>
    <row r="285" spans="1:26">
      <c r="A285" s="9"/>
      <c r="B285" s="17"/>
      <c r="C285" s="15"/>
      <c r="D285" s="18"/>
      <c r="E285" s="12"/>
      <c r="F285" s="12"/>
      <c r="G285" s="16"/>
      <c r="H285" s="9"/>
      <c r="I285" s="8"/>
      <c r="J285" s="8"/>
      <c r="K285" s="8"/>
      <c r="L285" s="8"/>
      <c r="M285" s="8"/>
      <c r="N285" s="14"/>
      <c r="O285" s="14"/>
      <c r="P285" s="8"/>
      <c r="Q285" s="8"/>
      <c r="R285" s="8"/>
      <c r="S285" s="8"/>
      <c r="T285" s="8"/>
      <c r="U285" s="8"/>
      <c r="V285" s="8"/>
      <c r="W285" s="8"/>
      <c r="X285" s="8"/>
      <c r="Y285" s="8"/>
      <c r="Z285" s="8"/>
    </row>
    <row r="286" spans="1:26">
      <c r="A286" s="9"/>
      <c r="B286" s="17"/>
      <c r="C286" s="15"/>
      <c r="D286" s="18"/>
      <c r="E286" s="12"/>
      <c r="F286" s="12"/>
      <c r="G286" s="16"/>
      <c r="H286" s="9"/>
      <c r="I286" s="8"/>
      <c r="J286" s="8"/>
      <c r="K286" s="8"/>
      <c r="L286" s="8"/>
      <c r="M286" s="8"/>
      <c r="N286" s="14"/>
      <c r="O286" s="14"/>
      <c r="P286" s="8"/>
      <c r="Q286" s="8"/>
      <c r="R286" s="8"/>
      <c r="S286" s="8"/>
      <c r="T286" s="8"/>
      <c r="U286" s="8"/>
      <c r="V286" s="8"/>
      <c r="W286" s="8"/>
      <c r="X286" s="8"/>
      <c r="Y286" s="8"/>
      <c r="Z286" s="8"/>
    </row>
    <row r="287" spans="1:26">
      <c r="A287" s="9"/>
      <c r="B287" s="17"/>
      <c r="C287" s="15"/>
      <c r="D287" s="18"/>
      <c r="E287" s="12"/>
      <c r="F287" s="12"/>
      <c r="G287" s="16"/>
      <c r="H287" s="9"/>
      <c r="I287" s="8"/>
      <c r="J287" s="8"/>
      <c r="K287" s="8"/>
      <c r="L287" s="8"/>
      <c r="M287" s="8"/>
      <c r="N287" s="14"/>
      <c r="O287" s="14"/>
      <c r="P287" s="8"/>
      <c r="Q287" s="8"/>
      <c r="R287" s="8"/>
      <c r="S287" s="8"/>
      <c r="T287" s="8"/>
      <c r="U287" s="8"/>
      <c r="V287" s="8"/>
      <c r="W287" s="8"/>
      <c r="X287" s="8"/>
      <c r="Y287" s="8"/>
      <c r="Z287" s="8"/>
    </row>
    <row r="288" spans="1:26">
      <c r="A288" s="9"/>
      <c r="B288" s="17"/>
      <c r="C288" s="15"/>
      <c r="D288" s="18"/>
      <c r="E288" s="12"/>
      <c r="F288" s="12"/>
      <c r="G288" s="16"/>
      <c r="H288" s="9"/>
      <c r="I288" s="8"/>
      <c r="J288" s="8"/>
      <c r="K288" s="8"/>
      <c r="L288" s="8"/>
      <c r="M288" s="8"/>
      <c r="N288" s="14"/>
      <c r="O288" s="14"/>
      <c r="P288" s="8"/>
      <c r="Q288" s="8"/>
      <c r="R288" s="8"/>
      <c r="S288" s="8"/>
      <c r="T288" s="8"/>
      <c r="U288" s="8"/>
      <c r="V288" s="8"/>
      <c r="W288" s="8"/>
      <c r="X288" s="8"/>
      <c r="Y288" s="8"/>
      <c r="Z288" s="8"/>
    </row>
    <row r="289" spans="1:26">
      <c r="A289" s="9"/>
      <c r="B289" s="17"/>
      <c r="C289" s="15"/>
      <c r="D289" s="18"/>
      <c r="E289" s="12"/>
      <c r="F289" s="12"/>
      <c r="G289" s="16"/>
      <c r="H289" s="9"/>
      <c r="I289" s="8"/>
      <c r="J289" s="8"/>
      <c r="K289" s="8"/>
      <c r="L289" s="8"/>
      <c r="M289" s="8"/>
      <c r="N289" s="14"/>
      <c r="O289" s="14"/>
      <c r="P289" s="8"/>
      <c r="Q289" s="8"/>
      <c r="R289" s="8"/>
      <c r="S289" s="8"/>
      <c r="T289" s="8"/>
      <c r="U289" s="8"/>
      <c r="V289" s="8"/>
      <c r="W289" s="8"/>
      <c r="X289" s="8"/>
      <c r="Y289" s="8"/>
      <c r="Z289" s="8"/>
    </row>
    <row r="290" spans="1:26">
      <c r="A290" s="9"/>
      <c r="B290" s="17"/>
      <c r="C290" s="15"/>
      <c r="D290" s="18"/>
      <c r="E290" s="12"/>
      <c r="F290" s="12"/>
      <c r="G290" s="16"/>
      <c r="H290" s="9"/>
      <c r="I290" s="8"/>
      <c r="J290" s="8"/>
      <c r="K290" s="8"/>
      <c r="L290" s="8"/>
      <c r="M290" s="8"/>
      <c r="N290" s="14"/>
      <c r="O290" s="14"/>
      <c r="P290" s="8"/>
      <c r="Q290" s="8"/>
      <c r="R290" s="8"/>
      <c r="S290" s="8"/>
      <c r="T290" s="8"/>
      <c r="U290" s="8"/>
      <c r="V290" s="8"/>
      <c r="W290" s="8"/>
      <c r="X290" s="8"/>
      <c r="Y290" s="8"/>
      <c r="Z290" s="8"/>
    </row>
    <row r="291" spans="1:26">
      <c r="A291" s="9"/>
      <c r="B291" s="17"/>
      <c r="C291" s="15"/>
      <c r="D291" s="18"/>
      <c r="E291" s="12"/>
      <c r="F291" s="12"/>
      <c r="G291" s="16"/>
      <c r="H291" s="9"/>
      <c r="I291" s="8"/>
      <c r="J291" s="8"/>
      <c r="K291" s="8"/>
      <c r="L291" s="8"/>
      <c r="M291" s="8"/>
      <c r="N291" s="14"/>
      <c r="O291" s="14"/>
      <c r="P291" s="8"/>
      <c r="Q291" s="8"/>
      <c r="R291" s="8"/>
      <c r="S291" s="8"/>
      <c r="T291" s="8"/>
      <c r="U291" s="8"/>
      <c r="V291" s="8"/>
      <c r="W291" s="8"/>
      <c r="X291" s="8"/>
      <c r="Y291" s="8"/>
      <c r="Z291" s="8"/>
    </row>
    <row r="292" spans="1:26">
      <c r="A292" s="9"/>
      <c r="B292" s="17"/>
      <c r="C292" s="15"/>
      <c r="D292" s="18"/>
      <c r="E292" s="12"/>
      <c r="F292" s="12"/>
      <c r="G292" s="16"/>
      <c r="H292" s="9"/>
      <c r="I292" s="8"/>
      <c r="J292" s="8"/>
      <c r="K292" s="8"/>
      <c r="L292" s="8"/>
      <c r="M292" s="8"/>
      <c r="N292" s="14"/>
      <c r="O292" s="14"/>
      <c r="P292" s="8"/>
      <c r="Q292" s="8"/>
      <c r="R292" s="8"/>
      <c r="S292" s="8"/>
      <c r="T292" s="8"/>
      <c r="U292" s="8"/>
      <c r="V292" s="8"/>
      <c r="W292" s="8"/>
      <c r="X292" s="8"/>
      <c r="Y292" s="8"/>
      <c r="Z292" s="8"/>
    </row>
    <row r="293" spans="1:26">
      <c r="A293" s="9"/>
      <c r="B293" s="17"/>
      <c r="C293" s="15"/>
      <c r="D293" s="18"/>
      <c r="E293" s="12"/>
      <c r="F293" s="12"/>
      <c r="G293" s="16"/>
      <c r="H293" s="9"/>
      <c r="I293" s="8"/>
      <c r="J293" s="8"/>
      <c r="K293" s="8"/>
      <c r="L293" s="8"/>
      <c r="M293" s="8"/>
      <c r="N293" s="14"/>
      <c r="O293" s="14"/>
      <c r="P293" s="8"/>
      <c r="Q293" s="8"/>
      <c r="R293" s="8"/>
      <c r="S293" s="8"/>
      <c r="T293" s="8"/>
      <c r="U293" s="8"/>
      <c r="V293" s="8"/>
      <c r="W293" s="8"/>
      <c r="X293" s="8"/>
      <c r="Y293" s="8"/>
      <c r="Z293" s="8"/>
    </row>
    <row r="294" spans="1:26">
      <c r="A294" s="9"/>
      <c r="B294" s="17"/>
      <c r="C294" s="15"/>
      <c r="D294" s="18"/>
      <c r="E294" s="12"/>
      <c r="F294" s="12"/>
      <c r="G294" s="16"/>
      <c r="H294" s="9"/>
      <c r="I294" s="8"/>
      <c r="J294" s="8"/>
      <c r="K294" s="8"/>
      <c r="L294" s="8"/>
      <c r="M294" s="8"/>
      <c r="N294" s="14"/>
      <c r="O294" s="14"/>
      <c r="P294" s="8"/>
      <c r="Q294" s="8"/>
      <c r="R294" s="8"/>
      <c r="S294" s="8"/>
      <c r="T294" s="8"/>
      <c r="U294" s="8"/>
      <c r="V294" s="8"/>
      <c r="W294" s="8"/>
      <c r="X294" s="8"/>
      <c r="Y294" s="8"/>
      <c r="Z294" s="8"/>
    </row>
    <row r="295" spans="1:26">
      <c r="A295" s="9"/>
      <c r="B295" s="17"/>
      <c r="C295" s="15"/>
      <c r="D295" s="18"/>
      <c r="E295" s="12"/>
      <c r="F295" s="12"/>
      <c r="G295" s="16"/>
      <c r="H295" s="9"/>
      <c r="I295" s="8"/>
      <c r="J295" s="8"/>
      <c r="K295" s="8"/>
      <c r="L295" s="8"/>
      <c r="M295" s="8"/>
      <c r="N295" s="14"/>
      <c r="O295" s="14"/>
      <c r="P295" s="8"/>
      <c r="Q295" s="8"/>
      <c r="R295" s="8"/>
      <c r="S295" s="8"/>
      <c r="T295" s="8"/>
      <c r="U295" s="8"/>
      <c r="V295" s="8"/>
      <c r="W295" s="8"/>
      <c r="X295" s="8"/>
      <c r="Y295" s="8"/>
      <c r="Z295" s="8"/>
    </row>
    <row r="296" spans="1:26">
      <c r="A296" s="9"/>
      <c r="B296" s="17"/>
      <c r="C296" s="15"/>
      <c r="D296" s="18"/>
      <c r="E296" s="12"/>
      <c r="F296" s="12"/>
      <c r="G296" s="16"/>
      <c r="H296" s="9"/>
      <c r="I296" s="8"/>
      <c r="J296" s="8"/>
      <c r="K296" s="8"/>
      <c r="L296" s="8"/>
      <c r="M296" s="8"/>
      <c r="N296" s="14"/>
      <c r="O296" s="14"/>
      <c r="P296" s="8"/>
      <c r="Q296" s="8"/>
      <c r="R296" s="8"/>
      <c r="S296" s="8"/>
      <c r="T296" s="8"/>
      <c r="U296" s="8"/>
      <c r="V296" s="8"/>
      <c r="W296" s="8"/>
      <c r="X296" s="8"/>
      <c r="Y296" s="8"/>
      <c r="Z296" s="8"/>
    </row>
    <row r="297" spans="1:26">
      <c r="A297" s="9"/>
      <c r="B297" s="17"/>
      <c r="C297" s="15"/>
      <c r="D297" s="18"/>
      <c r="E297" s="12"/>
      <c r="F297" s="12"/>
      <c r="G297" s="16"/>
      <c r="H297" s="9"/>
      <c r="I297" s="8"/>
      <c r="J297" s="8"/>
      <c r="K297" s="8"/>
      <c r="L297" s="8"/>
      <c r="M297" s="8"/>
      <c r="N297" s="14"/>
      <c r="O297" s="14"/>
      <c r="P297" s="8"/>
      <c r="Q297" s="8"/>
      <c r="R297" s="8"/>
      <c r="S297" s="8"/>
      <c r="T297" s="8"/>
      <c r="U297" s="8"/>
      <c r="V297" s="8"/>
      <c r="W297" s="8"/>
      <c r="X297" s="8"/>
      <c r="Y297" s="8"/>
      <c r="Z297" s="8"/>
    </row>
    <row r="298" spans="1:26">
      <c r="A298" s="9"/>
      <c r="B298" s="17"/>
      <c r="C298" s="15"/>
      <c r="D298" s="18"/>
      <c r="E298" s="12"/>
      <c r="F298" s="12"/>
      <c r="G298" s="16"/>
      <c r="H298" s="9"/>
      <c r="I298" s="8"/>
      <c r="J298" s="8"/>
      <c r="K298" s="8"/>
      <c r="L298" s="8"/>
      <c r="M298" s="8"/>
      <c r="N298" s="14"/>
      <c r="O298" s="14"/>
      <c r="P298" s="8"/>
      <c r="Q298" s="8"/>
      <c r="R298" s="8"/>
      <c r="S298" s="8"/>
      <c r="T298" s="8"/>
      <c r="U298" s="8"/>
      <c r="V298" s="8"/>
      <c r="W298" s="8"/>
      <c r="X298" s="8"/>
      <c r="Y298" s="8"/>
      <c r="Z298" s="8"/>
    </row>
    <row r="299" spans="1:26">
      <c r="A299" s="9"/>
      <c r="B299" s="17"/>
      <c r="C299" s="15"/>
      <c r="D299" s="18"/>
      <c r="E299" s="12"/>
      <c r="F299" s="12"/>
      <c r="G299" s="16"/>
      <c r="H299" s="9"/>
      <c r="I299" s="8"/>
      <c r="J299" s="8"/>
      <c r="K299" s="8"/>
      <c r="L299" s="8"/>
      <c r="M299" s="8"/>
      <c r="N299" s="14"/>
      <c r="O299" s="14"/>
      <c r="P299" s="8"/>
      <c r="Q299" s="8"/>
      <c r="R299" s="8"/>
      <c r="S299" s="8"/>
      <c r="T299" s="8"/>
      <c r="U299" s="8"/>
      <c r="V299" s="8"/>
      <c r="W299" s="8"/>
      <c r="X299" s="8"/>
      <c r="Y299" s="8"/>
      <c r="Z299" s="8"/>
    </row>
    <row r="300" spans="1:26">
      <c r="A300" s="9"/>
      <c r="B300" s="17"/>
      <c r="C300" s="15"/>
      <c r="D300" s="18"/>
      <c r="E300" s="12"/>
      <c r="F300" s="12"/>
      <c r="G300" s="16"/>
      <c r="H300" s="9"/>
      <c r="I300" s="8"/>
      <c r="J300" s="8"/>
      <c r="K300" s="8"/>
      <c r="L300" s="8"/>
      <c r="M300" s="8"/>
      <c r="N300" s="14"/>
      <c r="O300" s="14"/>
      <c r="P300" s="8"/>
      <c r="Q300" s="8"/>
      <c r="R300" s="8"/>
      <c r="S300" s="8"/>
      <c r="T300" s="8"/>
      <c r="U300" s="8"/>
      <c r="V300" s="8"/>
      <c r="W300" s="8"/>
      <c r="X300" s="8"/>
      <c r="Y300" s="8"/>
      <c r="Z300" s="8"/>
    </row>
    <row r="301" spans="1:26">
      <c r="A301" s="9"/>
      <c r="B301" s="17"/>
      <c r="C301" s="15"/>
      <c r="D301" s="18"/>
      <c r="E301" s="12"/>
      <c r="F301" s="12"/>
      <c r="G301" s="16"/>
      <c r="H301" s="9"/>
      <c r="I301" s="8"/>
      <c r="J301" s="8"/>
      <c r="K301" s="8"/>
      <c r="L301" s="8"/>
      <c r="M301" s="8"/>
      <c r="N301" s="14"/>
      <c r="O301" s="14"/>
      <c r="P301" s="8"/>
      <c r="Q301" s="8"/>
      <c r="R301" s="8"/>
      <c r="S301" s="8"/>
      <c r="T301" s="8"/>
      <c r="U301" s="8"/>
      <c r="V301" s="8"/>
      <c r="W301" s="8"/>
      <c r="X301" s="8"/>
      <c r="Y301" s="8"/>
      <c r="Z301" s="8"/>
    </row>
    <row r="302" spans="1:26">
      <c r="A302" s="9"/>
      <c r="B302" s="17"/>
      <c r="C302" s="15"/>
      <c r="D302" s="18"/>
      <c r="E302" s="12"/>
      <c r="F302" s="12"/>
      <c r="G302" s="16"/>
      <c r="H302" s="9"/>
      <c r="I302" s="8"/>
      <c r="J302" s="8"/>
      <c r="K302" s="8"/>
      <c r="L302" s="8"/>
      <c r="M302" s="8"/>
      <c r="N302" s="14"/>
      <c r="O302" s="14"/>
      <c r="P302" s="8"/>
      <c r="Q302" s="8"/>
      <c r="R302" s="8"/>
      <c r="S302" s="8"/>
      <c r="T302" s="8"/>
      <c r="U302" s="8"/>
      <c r="V302" s="8"/>
      <c r="W302" s="8"/>
      <c r="X302" s="8"/>
      <c r="Y302" s="8"/>
      <c r="Z302" s="8"/>
    </row>
    <row r="303" spans="1:26">
      <c r="A303" s="9"/>
      <c r="B303" s="17"/>
      <c r="C303" s="15"/>
      <c r="D303" s="18"/>
      <c r="E303" s="12"/>
      <c r="F303" s="12"/>
      <c r="G303" s="16"/>
      <c r="H303" s="9"/>
      <c r="I303" s="8"/>
      <c r="J303" s="8"/>
      <c r="K303" s="8"/>
      <c r="L303" s="8"/>
      <c r="M303" s="8"/>
      <c r="N303" s="14"/>
      <c r="O303" s="14"/>
      <c r="P303" s="8"/>
      <c r="Q303" s="8"/>
      <c r="R303" s="8"/>
      <c r="S303" s="8"/>
      <c r="T303" s="8"/>
      <c r="U303" s="8"/>
      <c r="V303" s="8"/>
      <c r="W303" s="8"/>
      <c r="X303" s="8"/>
      <c r="Y303" s="8"/>
      <c r="Z303" s="8"/>
    </row>
    <row r="304" spans="1:26">
      <c r="A304" s="9"/>
      <c r="B304" s="17"/>
      <c r="C304" s="15"/>
      <c r="D304" s="18"/>
      <c r="E304" s="12"/>
      <c r="F304" s="12"/>
      <c r="G304" s="16"/>
      <c r="H304" s="9"/>
      <c r="I304" s="8"/>
      <c r="J304" s="8"/>
      <c r="K304" s="8"/>
      <c r="L304" s="8"/>
      <c r="M304" s="8"/>
      <c r="N304" s="14"/>
      <c r="O304" s="14"/>
      <c r="P304" s="8"/>
      <c r="Q304" s="8"/>
      <c r="R304" s="8"/>
      <c r="S304" s="8"/>
      <c r="T304" s="8"/>
      <c r="U304" s="8"/>
      <c r="V304" s="8"/>
      <c r="W304" s="8"/>
      <c r="X304" s="8"/>
      <c r="Y304" s="8"/>
      <c r="Z304" s="8"/>
    </row>
    <row r="305" spans="1:26">
      <c r="A305" s="9"/>
      <c r="B305" s="17"/>
      <c r="C305" s="15"/>
      <c r="D305" s="18"/>
      <c r="E305" s="12"/>
      <c r="F305" s="12"/>
      <c r="G305" s="16"/>
      <c r="H305" s="9"/>
      <c r="I305" s="8"/>
      <c r="J305" s="8"/>
      <c r="K305" s="8"/>
      <c r="L305" s="8"/>
      <c r="M305" s="8"/>
      <c r="N305" s="14"/>
      <c r="O305" s="14"/>
      <c r="P305" s="8"/>
      <c r="Q305" s="8"/>
      <c r="R305" s="8"/>
      <c r="S305" s="8"/>
      <c r="T305" s="8"/>
      <c r="U305" s="8"/>
      <c r="V305" s="8"/>
      <c r="W305" s="8"/>
      <c r="X305" s="8"/>
      <c r="Y305" s="8"/>
      <c r="Z305" s="8"/>
    </row>
    <row r="306" spans="1:26">
      <c r="A306" s="9"/>
      <c r="B306" s="17"/>
      <c r="C306" s="15"/>
      <c r="D306" s="18"/>
      <c r="E306" s="12"/>
      <c r="F306" s="12"/>
      <c r="G306" s="16"/>
      <c r="H306" s="9"/>
      <c r="I306" s="8"/>
      <c r="J306" s="8"/>
      <c r="K306" s="8"/>
      <c r="L306" s="8"/>
      <c r="M306" s="8"/>
      <c r="N306" s="14"/>
      <c r="O306" s="14"/>
      <c r="P306" s="8"/>
      <c r="Q306" s="8"/>
      <c r="R306" s="8"/>
      <c r="S306" s="8"/>
      <c r="T306" s="8"/>
      <c r="U306" s="8"/>
      <c r="V306" s="8"/>
      <c r="W306" s="8"/>
      <c r="X306" s="8"/>
      <c r="Y306" s="8"/>
      <c r="Z306" s="8"/>
    </row>
    <row r="307" spans="1:26">
      <c r="A307" s="9"/>
      <c r="B307" s="17"/>
      <c r="C307" s="15"/>
      <c r="D307" s="18"/>
      <c r="E307" s="12"/>
      <c r="F307" s="12"/>
      <c r="G307" s="16"/>
      <c r="H307" s="9"/>
      <c r="I307" s="8"/>
      <c r="J307" s="8"/>
      <c r="K307" s="8"/>
      <c r="L307" s="8"/>
      <c r="M307" s="8"/>
      <c r="N307" s="14"/>
      <c r="O307" s="14"/>
      <c r="P307" s="8"/>
      <c r="Q307" s="8"/>
      <c r="R307" s="8"/>
      <c r="S307" s="8"/>
      <c r="T307" s="8"/>
      <c r="U307" s="8"/>
      <c r="V307" s="8"/>
      <c r="W307" s="8"/>
      <c r="X307" s="8"/>
      <c r="Y307" s="8"/>
      <c r="Z307" s="8"/>
    </row>
    <row r="308" spans="1:26">
      <c r="A308" s="9"/>
      <c r="B308" s="17"/>
      <c r="C308" s="15"/>
      <c r="D308" s="18"/>
      <c r="E308" s="12"/>
      <c r="F308" s="12"/>
      <c r="G308" s="16"/>
      <c r="H308" s="9"/>
      <c r="I308" s="8"/>
      <c r="J308" s="8"/>
      <c r="K308" s="8"/>
      <c r="L308" s="8"/>
      <c r="M308" s="8"/>
      <c r="N308" s="14"/>
      <c r="O308" s="14"/>
      <c r="P308" s="8"/>
      <c r="Q308" s="8"/>
      <c r="R308" s="8"/>
      <c r="S308" s="8"/>
      <c r="T308" s="8"/>
      <c r="U308" s="8"/>
      <c r="V308" s="8"/>
      <c r="W308" s="8"/>
      <c r="X308" s="8"/>
      <c r="Y308" s="8"/>
      <c r="Z308" s="8"/>
    </row>
    <row r="309" spans="1:26">
      <c r="A309" s="9"/>
      <c r="B309" s="17"/>
      <c r="C309" s="15"/>
      <c r="D309" s="18"/>
      <c r="E309" s="12"/>
      <c r="F309" s="12"/>
      <c r="G309" s="16"/>
      <c r="H309" s="9"/>
      <c r="I309" s="8"/>
      <c r="J309" s="8"/>
      <c r="K309" s="8"/>
      <c r="L309" s="8"/>
      <c r="M309" s="8"/>
      <c r="N309" s="14"/>
      <c r="O309" s="14"/>
      <c r="P309" s="8"/>
      <c r="Q309" s="8"/>
      <c r="R309" s="8"/>
      <c r="S309" s="8"/>
      <c r="T309" s="8"/>
      <c r="U309" s="8"/>
      <c r="V309" s="8"/>
      <c r="W309" s="8"/>
      <c r="X309" s="8"/>
      <c r="Y309" s="8"/>
      <c r="Z309" s="8"/>
    </row>
    <row r="310" spans="1:26">
      <c r="A310" s="9"/>
      <c r="B310" s="17"/>
      <c r="C310" s="15"/>
      <c r="D310" s="18"/>
      <c r="E310" s="12"/>
      <c r="F310" s="12"/>
      <c r="G310" s="16"/>
      <c r="H310" s="9"/>
      <c r="I310" s="8"/>
      <c r="J310" s="8"/>
      <c r="K310" s="8"/>
      <c r="L310" s="8"/>
      <c r="M310" s="8"/>
      <c r="N310" s="14"/>
      <c r="O310" s="14"/>
      <c r="P310" s="8"/>
      <c r="Q310" s="8"/>
      <c r="R310" s="8"/>
      <c r="S310" s="8"/>
      <c r="T310" s="8"/>
      <c r="U310" s="8"/>
      <c r="V310" s="8"/>
      <c r="W310" s="8"/>
      <c r="X310" s="8"/>
      <c r="Y310" s="8"/>
      <c r="Z310" s="8"/>
    </row>
    <row r="311" spans="1:26">
      <c r="A311" s="9"/>
      <c r="B311" s="17"/>
      <c r="C311" s="15"/>
      <c r="D311" s="18"/>
      <c r="E311" s="12"/>
      <c r="F311" s="12"/>
      <c r="G311" s="16"/>
      <c r="H311" s="9"/>
      <c r="I311" s="8"/>
      <c r="J311" s="8"/>
      <c r="K311" s="8"/>
      <c r="L311" s="8"/>
      <c r="M311" s="8"/>
      <c r="N311" s="14"/>
      <c r="O311" s="14"/>
      <c r="P311" s="8"/>
      <c r="Q311" s="8"/>
      <c r="R311" s="8"/>
      <c r="S311" s="8"/>
      <c r="T311" s="8"/>
      <c r="U311" s="8"/>
      <c r="V311" s="8"/>
      <c r="W311" s="8"/>
      <c r="X311" s="8"/>
      <c r="Y311" s="8"/>
      <c r="Z311" s="8"/>
    </row>
    <row r="312" spans="1:26">
      <c r="A312" s="9"/>
      <c r="B312" s="17"/>
      <c r="C312" s="15"/>
      <c r="D312" s="18"/>
      <c r="E312" s="12"/>
      <c r="F312" s="12"/>
      <c r="G312" s="16"/>
      <c r="H312" s="9"/>
      <c r="I312" s="8"/>
      <c r="J312" s="8"/>
      <c r="K312" s="8"/>
      <c r="L312" s="8"/>
      <c r="M312" s="8"/>
      <c r="N312" s="14"/>
      <c r="O312" s="14"/>
      <c r="P312" s="8"/>
      <c r="Q312" s="8"/>
      <c r="R312" s="8"/>
      <c r="S312" s="8"/>
      <c r="T312" s="8"/>
      <c r="U312" s="8"/>
      <c r="V312" s="8"/>
      <c r="W312" s="8"/>
      <c r="X312" s="8"/>
      <c r="Y312" s="8"/>
      <c r="Z312" s="8"/>
    </row>
    <row r="313" spans="1:26">
      <c r="A313" s="9"/>
      <c r="B313" s="17"/>
      <c r="C313" s="15"/>
      <c r="D313" s="18"/>
      <c r="E313" s="12"/>
      <c r="F313" s="12"/>
      <c r="G313" s="16"/>
      <c r="H313" s="9"/>
      <c r="I313" s="8"/>
      <c r="J313" s="8"/>
      <c r="K313" s="8"/>
      <c r="L313" s="8"/>
      <c r="M313" s="8"/>
      <c r="N313" s="14"/>
      <c r="O313" s="14"/>
      <c r="P313" s="8"/>
      <c r="Q313" s="8"/>
      <c r="R313" s="8"/>
      <c r="S313" s="8"/>
      <c r="T313" s="8"/>
      <c r="U313" s="8"/>
      <c r="V313" s="8"/>
      <c r="W313" s="8"/>
      <c r="X313" s="8"/>
      <c r="Y313" s="8"/>
      <c r="Z313" s="8"/>
    </row>
    <row r="314" spans="1:26">
      <c r="A314" s="9"/>
      <c r="B314" s="17"/>
      <c r="C314" s="15"/>
      <c r="D314" s="18"/>
      <c r="E314" s="12"/>
      <c r="F314" s="12"/>
      <c r="G314" s="16"/>
      <c r="H314" s="9"/>
      <c r="I314" s="8"/>
      <c r="J314" s="8"/>
      <c r="K314" s="8"/>
      <c r="L314" s="8"/>
      <c r="M314" s="8"/>
      <c r="N314" s="14"/>
      <c r="O314" s="14"/>
      <c r="P314" s="8"/>
      <c r="Q314" s="8"/>
      <c r="R314" s="8"/>
      <c r="S314" s="8"/>
      <c r="T314" s="8"/>
      <c r="U314" s="8"/>
      <c r="V314" s="8"/>
      <c r="W314" s="8"/>
      <c r="X314" s="8"/>
      <c r="Y314" s="8"/>
      <c r="Z314" s="8"/>
    </row>
    <row r="315" spans="1:26">
      <c r="A315" s="9"/>
      <c r="B315" s="17"/>
      <c r="C315" s="15"/>
      <c r="D315" s="18"/>
      <c r="E315" s="12"/>
      <c r="F315" s="12"/>
      <c r="G315" s="16"/>
      <c r="H315" s="9"/>
      <c r="I315" s="8"/>
      <c r="J315" s="8"/>
      <c r="K315" s="8"/>
      <c r="L315" s="8"/>
      <c r="M315" s="8"/>
      <c r="N315" s="14"/>
      <c r="O315" s="14"/>
      <c r="P315" s="8"/>
      <c r="Q315" s="8"/>
      <c r="R315" s="8"/>
      <c r="S315" s="8"/>
      <c r="T315" s="8"/>
      <c r="U315" s="8"/>
      <c r="V315" s="8"/>
      <c r="W315" s="8"/>
      <c r="X315" s="8"/>
      <c r="Y315" s="8"/>
      <c r="Z315" s="8"/>
    </row>
    <row r="316" spans="1:26">
      <c r="A316" s="9"/>
      <c r="B316" s="17"/>
      <c r="C316" s="15"/>
      <c r="D316" s="18"/>
      <c r="E316" s="12"/>
      <c r="F316" s="12"/>
      <c r="G316" s="16"/>
      <c r="H316" s="9"/>
      <c r="I316" s="8"/>
      <c r="J316" s="8"/>
      <c r="K316" s="8"/>
      <c r="L316" s="8"/>
      <c r="M316" s="8"/>
      <c r="N316" s="14"/>
      <c r="O316" s="14"/>
      <c r="P316" s="8"/>
      <c r="Q316" s="8"/>
      <c r="R316" s="8"/>
      <c r="S316" s="8"/>
      <c r="T316" s="8"/>
      <c r="U316" s="8"/>
      <c r="V316" s="8"/>
      <c r="W316" s="8"/>
      <c r="X316" s="8"/>
      <c r="Y316" s="8"/>
      <c r="Z316" s="8"/>
    </row>
    <row r="317" spans="1:26">
      <c r="A317" s="9"/>
      <c r="B317" s="17"/>
      <c r="C317" s="15"/>
      <c r="D317" s="18"/>
      <c r="E317" s="12"/>
      <c r="F317" s="12"/>
      <c r="G317" s="16"/>
      <c r="H317" s="9"/>
      <c r="I317" s="8"/>
      <c r="J317" s="8"/>
      <c r="K317" s="8"/>
      <c r="L317" s="8"/>
      <c r="M317" s="8"/>
      <c r="N317" s="14"/>
      <c r="O317" s="14"/>
      <c r="P317" s="8"/>
      <c r="Q317" s="8"/>
      <c r="R317" s="8"/>
      <c r="S317" s="8"/>
      <c r="T317" s="8"/>
      <c r="U317" s="8"/>
      <c r="V317" s="8"/>
      <c r="W317" s="8"/>
      <c r="X317" s="8"/>
      <c r="Y317" s="8"/>
      <c r="Z317" s="8"/>
    </row>
    <row r="318" spans="1:26">
      <c r="A318" s="9"/>
      <c r="B318" s="17"/>
      <c r="C318" s="15"/>
      <c r="D318" s="18"/>
      <c r="E318" s="12"/>
      <c r="F318" s="12"/>
      <c r="G318" s="16"/>
      <c r="H318" s="9"/>
      <c r="I318" s="8"/>
      <c r="J318" s="8"/>
      <c r="K318" s="8"/>
      <c r="L318" s="8"/>
      <c r="M318" s="8"/>
      <c r="N318" s="14"/>
      <c r="O318" s="14"/>
      <c r="P318" s="8"/>
      <c r="Q318" s="8"/>
      <c r="R318" s="8"/>
      <c r="S318" s="8"/>
      <c r="T318" s="8"/>
      <c r="U318" s="8"/>
      <c r="V318" s="8"/>
      <c r="W318" s="8"/>
      <c r="X318" s="8"/>
      <c r="Y318" s="8"/>
      <c r="Z318" s="8"/>
    </row>
    <row r="319" spans="1:26">
      <c r="A319" s="9"/>
      <c r="B319" s="17"/>
      <c r="C319" s="15"/>
      <c r="D319" s="18"/>
      <c r="E319" s="12"/>
      <c r="F319" s="12"/>
      <c r="G319" s="16"/>
      <c r="H319" s="9"/>
      <c r="I319" s="8"/>
      <c r="J319" s="8"/>
      <c r="K319" s="8"/>
      <c r="L319" s="8"/>
      <c r="M319" s="8"/>
      <c r="N319" s="14"/>
      <c r="O319" s="14"/>
      <c r="P319" s="8"/>
      <c r="Q319" s="8"/>
      <c r="R319" s="8"/>
      <c r="S319" s="8"/>
      <c r="T319" s="8"/>
      <c r="U319" s="8"/>
      <c r="V319" s="8"/>
      <c r="W319" s="8"/>
      <c r="X319" s="8"/>
      <c r="Y319" s="8"/>
      <c r="Z319" s="8"/>
    </row>
    <row r="320" spans="1:26">
      <c r="A320" s="9"/>
      <c r="B320" s="17"/>
      <c r="C320" s="15"/>
      <c r="D320" s="18"/>
      <c r="E320" s="12"/>
      <c r="F320" s="12"/>
      <c r="G320" s="16"/>
      <c r="H320" s="9"/>
      <c r="I320" s="8"/>
      <c r="J320" s="8"/>
      <c r="K320" s="8"/>
      <c r="L320" s="8"/>
      <c r="M320" s="8"/>
      <c r="N320" s="14"/>
      <c r="O320" s="14"/>
      <c r="P320" s="8"/>
      <c r="Q320" s="8"/>
      <c r="R320" s="8"/>
      <c r="S320" s="8"/>
      <c r="T320" s="8"/>
      <c r="U320" s="8"/>
      <c r="V320" s="8"/>
      <c r="W320" s="8"/>
      <c r="X320" s="8"/>
      <c r="Y320" s="8"/>
      <c r="Z320" s="8"/>
    </row>
    <row r="321" spans="1:26">
      <c r="A321" s="9"/>
      <c r="B321" s="17"/>
      <c r="C321" s="15"/>
      <c r="D321" s="18"/>
      <c r="E321" s="12"/>
      <c r="F321" s="12"/>
      <c r="G321" s="16"/>
      <c r="H321" s="9"/>
      <c r="I321" s="8"/>
      <c r="J321" s="8"/>
      <c r="K321" s="8"/>
      <c r="L321" s="8"/>
      <c r="M321" s="8"/>
      <c r="N321" s="14"/>
      <c r="O321" s="14"/>
      <c r="P321" s="8"/>
      <c r="Q321" s="8"/>
      <c r="R321" s="8"/>
      <c r="S321" s="8"/>
      <c r="T321" s="8"/>
      <c r="U321" s="8"/>
      <c r="V321" s="8"/>
      <c r="W321" s="8"/>
      <c r="X321" s="8"/>
      <c r="Y321" s="8"/>
      <c r="Z321" s="8"/>
    </row>
    <row r="322" spans="1:26">
      <c r="A322" s="9"/>
      <c r="B322" s="17"/>
      <c r="C322" s="15"/>
      <c r="D322" s="18"/>
      <c r="E322" s="12"/>
      <c r="F322" s="12"/>
      <c r="G322" s="16"/>
      <c r="H322" s="9"/>
      <c r="I322" s="8"/>
      <c r="J322" s="8"/>
      <c r="K322" s="8"/>
      <c r="L322" s="8"/>
      <c r="M322" s="8"/>
      <c r="N322" s="14"/>
      <c r="O322" s="14"/>
      <c r="P322" s="8"/>
      <c r="Q322" s="8"/>
      <c r="R322" s="8"/>
      <c r="S322" s="8"/>
      <c r="T322" s="8"/>
      <c r="U322" s="8"/>
      <c r="V322" s="8"/>
      <c r="W322" s="8"/>
      <c r="X322" s="8"/>
      <c r="Y322" s="8"/>
      <c r="Z322" s="8"/>
    </row>
    <row r="323" spans="1:26">
      <c r="A323" s="9"/>
      <c r="B323" s="17"/>
      <c r="C323" s="15"/>
      <c r="D323" s="18"/>
      <c r="E323" s="12"/>
      <c r="F323" s="12"/>
      <c r="G323" s="16"/>
      <c r="H323" s="9"/>
      <c r="I323" s="8"/>
      <c r="J323" s="8"/>
      <c r="K323" s="8"/>
      <c r="L323" s="8"/>
      <c r="M323" s="8"/>
      <c r="N323" s="14"/>
      <c r="O323" s="14"/>
      <c r="P323" s="8"/>
      <c r="Q323" s="8"/>
      <c r="R323" s="8"/>
      <c r="S323" s="8"/>
      <c r="T323" s="8"/>
      <c r="U323" s="8"/>
      <c r="V323" s="8"/>
      <c r="W323" s="8"/>
      <c r="X323" s="8"/>
      <c r="Y323" s="8"/>
      <c r="Z323" s="8"/>
    </row>
    <row r="324" spans="1:26">
      <c r="A324" s="9"/>
      <c r="B324" s="17"/>
      <c r="C324" s="15"/>
      <c r="D324" s="18"/>
      <c r="E324" s="12"/>
      <c r="F324" s="12"/>
      <c r="G324" s="16"/>
      <c r="H324" s="9"/>
      <c r="I324" s="8"/>
      <c r="J324" s="8"/>
      <c r="K324" s="8"/>
      <c r="L324" s="8"/>
      <c r="M324" s="8"/>
      <c r="N324" s="14"/>
      <c r="O324" s="14"/>
      <c r="P324" s="8"/>
      <c r="Q324" s="8"/>
      <c r="R324" s="8"/>
      <c r="S324" s="8"/>
      <c r="T324" s="8"/>
      <c r="U324" s="8"/>
      <c r="V324" s="8"/>
      <c r="W324" s="8"/>
      <c r="X324" s="8"/>
      <c r="Y324" s="8"/>
      <c r="Z324" s="8"/>
    </row>
    <row r="325" spans="1:26">
      <c r="A325" s="9"/>
      <c r="B325" s="17"/>
      <c r="C325" s="15"/>
      <c r="D325" s="18"/>
      <c r="E325" s="12"/>
      <c r="F325" s="12"/>
      <c r="G325" s="16"/>
      <c r="H325" s="9"/>
      <c r="I325" s="8"/>
      <c r="J325" s="8"/>
      <c r="K325" s="8"/>
      <c r="L325" s="8"/>
      <c r="M325" s="8"/>
      <c r="N325" s="14"/>
      <c r="O325" s="14"/>
      <c r="P325" s="8"/>
      <c r="Q325" s="8"/>
      <c r="R325" s="8"/>
      <c r="S325" s="8"/>
      <c r="T325" s="8"/>
      <c r="U325" s="8"/>
      <c r="V325" s="8"/>
      <c r="W325" s="8"/>
      <c r="X325" s="8"/>
      <c r="Y325" s="8"/>
      <c r="Z325" s="8"/>
    </row>
    <row r="326" spans="1:26">
      <c r="A326" s="9"/>
      <c r="B326" s="17"/>
      <c r="C326" s="15"/>
      <c r="D326" s="18"/>
      <c r="E326" s="12"/>
      <c r="F326" s="12"/>
      <c r="G326" s="16"/>
      <c r="H326" s="9"/>
      <c r="I326" s="8"/>
      <c r="J326" s="8"/>
      <c r="K326" s="8"/>
      <c r="L326" s="8"/>
      <c r="M326" s="8"/>
      <c r="N326" s="14"/>
      <c r="O326" s="14"/>
      <c r="P326" s="8"/>
      <c r="Q326" s="8"/>
      <c r="R326" s="8"/>
      <c r="S326" s="8"/>
      <c r="T326" s="8"/>
      <c r="U326" s="8"/>
      <c r="V326" s="8"/>
      <c r="W326" s="8"/>
      <c r="X326" s="8"/>
      <c r="Y326" s="8"/>
      <c r="Z326" s="8"/>
    </row>
    <row r="327" spans="1:26">
      <c r="A327" s="9"/>
      <c r="B327" s="17"/>
      <c r="C327" s="15"/>
      <c r="D327" s="18"/>
      <c r="E327" s="12"/>
      <c r="F327" s="12"/>
      <c r="G327" s="16"/>
      <c r="H327" s="9"/>
      <c r="I327" s="8"/>
      <c r="J327" s="8"/>
      <c r="K327" s="8"/>
      <c r="L327" s="8"/>
      <c r="M327" s="8"/>
      <c r="N327" s="14"/>
      <c r="O327" s="14"/>
      <c r="P327" s="8"/>
      <c r="Q327" s="8"/>
      <c r="R327" s="8"/>
      <c r="S327" s="8"/>
      <c r="T327" s="8"/>
      <c r="U327" s="8"/>
      <c r="V327" s="8"/>
      <c r="W327" s="8"/>
      <c r="X327" s="8"/>
      <c r="Y327" s="8"/>
      <c r="Z327" s="8"/>
    </row>
    <row r="328" spans="1:26">
      <c r="A328" s="9"/>
      <c r="B328" s="17"/>
      <c r="C328" s="15"/>
      <c r="D328" s="18"/>
      <c r="E328" s="12"/>
      <c r="F328" s="12"/>
      <c r="G328" s="16"/>
      <c r="H328" s="9"/>
      <c r="I328" s="8"/>
      <c r="J328" s="8"/>
      <c r="K328" s="8"/>
      <c r="L328" s="8"/>
      <c r="M328" s="8"/>
      <c r="N328" s="14"/>
      <c r="O328" s="14"/>
      <c r="P328" s="8"/>
      <c r="Q328" s="8"/>
      <c r="R328" s="8"/>
      <c r="S328" s="8"/>
      <c r="T328" s="8"/>
      <c r="U328" s="8"/>
      <c r="V328" s="8"/>
      <c r="W328" s="8"/>
      <c r="X328" s="8"/>
      <c r="Y328" s="8"/>
      <c r="Z328" s="8"/>
    </row>
    <row r="329" spans="1:26">
      <c r="A329" s="9"/>
      <c r="B329" s="17"/>
      <c r="C329" s="15"/>
      <c r="D329" s="18"/>
      <c r="E329" s="12"/>
      <c r="F329" s="12"/>
      <c r="G329" s="16"/>
      <c r="H329" s="9"/>
      <c r="I329" s="8"/>
      <c r="J329" s="8"/>
      <c r="K329" s="8"/>
      <c r="L329" s="8"/>
      <c r="M329" s="8"/>
      <c r="N329" s="14"/>
      <c r="O329" s="14"/>
      <c r="P329" s="8"/>
      <c r="Q329" s="8"/>
      <c r="R329" s="8"/>
      <c r="S329" s="8"/>
      <c r="T329" s="8"/>
      <c r="U329" s="8"/>
      <c r="V329" s="8"/>
      <c r="W329" s="8"/>
      <c r="X329" s="8"/>
      <c r="Y329" s="8"/>
      <c r="Z329" s="8"/>
    </row>
    <row r="330" spans="1:26">
      <c r="A330" s="9"/>
      <c r="B330" s="17"/>
      <c r="C330" s="15"/>
      <c r="D330" s="18"/>
      <c r="E330" s="12"/>
      <c r="F330" s="12"/>
      <c r="G330" s="16"/>
      <c r="H330" s="9"/>
      <c r="I330" s="8"/>
      <c r="J330" s="8"/>
      <c r="K330" s="8"/>
      <c r="L330" s="8"/>
      <c r="M330" s="8"/>
      <c r="N330" s="14"/>
      <c r="O330" s="14"/>
      <c r="P330" s="8"/>
      <c r="Q330" s="8"/>
      <c r="R330" s="8"/>
      <c r="S330" s="8"/>
      <c r="T330" s="8"/>
      <c r="U330" s="8"/>
      <c r="V330" s="8"/>
      <c r="W330" s="8"/>
      <c r="X330" s="8"/>
      <c r="Y330" s="8"/>
      <c r="Z330" s="8"/>
    </row>
    <row r="331" spans="1:26">
      <c r="A331" s="9"/>
      <c r="B331" s="17"/>
      <c r="C331" s="15"/>
      <c r="D331" s="18"/>
      <c r="E331" s="12"/>
      <c r="F331" s="12"/>
      <c r="G331" s="16"/>
      <c r="H331" s="9"/>
      <c r="I331" s="8"/>
      <c r="J331" s="8"/>
      <c r="K331" s="8"/>
      <c r="L331" s="8"/>
      <c r="M331" s="8"/>
      <c r="N331" s="14"/>
      <c r="O331" s="14"/>
      <c r="P331" s="8"/>
      <c r="Q331" s="8"/>
      <c r="R331" s="8"/>
      <c r="S331" s="8"/>
      <c r="T331" s="8"/>
      <c r="U331" s="8"/>
      <c r="V331" s="8"/>
      <c r="W331" s="8"/>
      <c r="X331" s="8"/>
      <c r="Y331" s="8"/>
      <c r="Z331" s="8"/>
    </row>
    <row r="332" spans="1:26">
      <c r="A332" s="9"/>
      <c r="B332" s="17"/>
      <c r="C332" s="15"/>
      <c r="D332" s="18"/>
      <c r="E332" s="12"/>
      <c r="F332" s="12"/>
      <c r="G332" s="16"/>
      <c r="H332" s="9"/>
      <c r="I332" s="8"/>
      <c r="J332" s="8"/>
      <c r="K332" s="8"/>
      <c r="L332" s="8"/>
      <c r="M332" s="8"/>
      <c r="N332" s="14"/>
      <c r="O332" s="14"/>
      <c r="P332" s="8"/>
      <c r="Q332" s="8"/>
      <c r="R332" s="8"/>
      <c r="S332" s="8"/>
      <c r="T332" s="8"/>
      <c r="U332" s="8"/>
      <c r="V332" s="8"/>
      <c r="W332" s="8"/>
      <c r="X332" s="8"/>
      <c r="Y332" s="8"/>
      <c r="Z332" s="8"/>
    </row>
    <row r="333" spans="1:26">
      <c r="A333" s="9"/>
      <c r="B333" s="17"/>
      <c r="C333" s="15"/>
      <c r="D333" s="18"/>
      <c r="E333" s="12"/>
      <c r="F333" s="12"/>
      <c r="G333" s="16"/>
      <c r="H333" s="9"/>
      <c r="I333" s="8"/>
      <c r="J333" s="8"/>
      <c r="K333" s="8"/>
      <c r="L333" s="8"/>
      <c r="M333" s="8"/>
      <c r="N333" s="14"/>
      <c r="O333" s="14"/>
      <c r="P333" s="8"/>
      <c r="Q333" s="8"/>
      <c r="R333" s="8"/>
      <c r="S333" s="8"/>
      <c r="T333" s="8"/>
      <c r="U333" s="8"/>
      <c r="V333" s="8"/>
      <c r="W333" s="8"/>
      <c r="X333" s="8"/>
      <c r="Y333" s="8"/>
      <c r="Z333" s="8"/>
    </row>
    <row r="334" spans="1:26">
      <c r="A334" s="9"/>
      <c r="B334" s="17"/>
      <c r="C334" s="15"/>
      <c r="D334" s="18"/>
      <c r="E334" s="12"/>
      <c r="F334" s="12"/>
      <c r="G334" s="16"/>
      <c r="H334" s="9"/>
      <c r="I334" s="8"/>
      <c r="J334" s="8"/>
      <c r="K334" s="8"/>
      <c r="L334" s="8"/>
      <c r="M334" s="8"/>
      <c r="N334" s="14"/>
      <c r="O334" s="14"/>
      <c r="P334" s="8"/>
      <c r="Q334" s="8"/>
      <c r="R334" s="8"/>
      <c r="S334" s="8"/>
      <c r="T334" s="8"/>
      <c r="U334" s="8"/>
      <c r="V334" s="8"/>
      <c r="W334" s="8"/>
      <c r="X334" s="8"/>
      <c r="Y334" s="8"/>
      <c r="Z334" s="8"/>
    </row>
    <row r="335" spans="1:26">
      <c r="A335" s="9"/>
      <c r="B335" s="17"/>
      <c r="C335" s="15"/>
      <c r="D335" s="18"/>
      <c r="E335" s="12"/>
      <c r="F335" s="12"/>
      <c r="G335" s="16"/>
      <c r="H335" s="9"/>
      <c r="I335" s="8"/>
      <c r="J335" s="8"/>
      <c r="K335" s="8"/>
      <c r="L335" s="8"/>
      <c r="M335" s="8"/>
      <c r="N335" s="14"/>
      <c r="O335" s="14"/>
      <c r="P335" s="8"/>
      <c r="Q335" s="8"/>
      <c r="R335" s="8"/>
      <c r="S335" s="8"/>
      <c r="T335" s="8"/>
      <c r="U335" s="8"/>
      <c r="V335" s="8"/>
      <c r="W335" s="8"/>
      <c r="X335" s="8"/>
      <c r="Y335" s="8"/>
      <c r="Z335" s="8"/>
    </row>
    <row r="336" spans="1:26">
      <c r="A336" s="9"/>
      <c r="B336" s="17"/>
      <c r="C336" s="15"/>
      <c r="D336" s="18"/>
      <c r="E336" s="12"/>
      <c r="F336" s="12"/>
      <c r="G336" s="16"/>
      <c r="H336" s="9"/>
      <c r="I336" s="8"/>
      <c r="J336" s="8"/>
      <c r="K336" s="8"/>
      <c r="L336" s="8"/>
      <c r="M336" s="8"/>
      <c r="N336" s="14"/>
      <c r="O336" s="14"/>
      <c r="P336" s="8"/>
      <c r="Q336" s="8"/>
      <c r="R336" s="8"/>
      <c r="S336" s="8"/>
      <c r="T336" s="8"/>
      <c r="U336" s="8"/>
      <c r="V336" s="8"/>
      <c r="W336" s="8"/>
      <c r="X336" s="8"/>
      <c r="Y336" s="8"/>
      <c r="Z336" s="8"/>
    </row>
    <row r="337" spans="1:26">
      <c r="A337" s="9"/>
      <c r="B337" s="17"/>
      <c r="C337" s="15"/>
      <c r="D337" s="18"/>
      <c r="E337" s="12"/>
      <c r="F337" s="12"/>
      <c r="G337" s="16"/>
      <c r="H337" s="9"/>
      <c r="I337" s="8"/>
      <c r="J337" s="8"/>
      <c r="K337" s="8"/>
      <c r="L337" s="8"/>
      <c r="M337" s="8"/>
      <c r="N337" s="14"/>
      <c r="O337" s="14"/>
      <c r="P337" s="8"/>
      <c r="Q337" s="8"/>
      <c r="R337" s="8"/>
      <c r="S337" s="8"/>
      <c r="T337" s="8"/>
      <c r="U337" s="8"/>
      <c r="V337" s="8"/>
      <c r="W337" s="8"/>
      <c r="X337" s="8"/>
      <c r="Y337" s="8"/>
      <c r="Z337" s="8"/>
    </row>
    <row r="338" spans="1:26">
      <c r="A338" s="9"/>
      <c r="B338" s="17"/>
      <c r="C338" s="15"/>
      <c r="D338" s="18"/>
      <c r="E338" s="12"/>
      <c r="F338" s="12"/>
      <c r="G338" s="16"/>
      <c r="H338" s="9"/>
      <c r="I338" s="8"/>
      <c r="J338" s="8"/>
      <c r="K338" s="8"/>
      <c r="L338" s="8"/>
      <c r="M338" s="8"/>
      <c r="N338" s="14"/>
      <c r="O338" s="14"/>
      <c r="P338" s="8"/>
      <c r="Q338" s="8"/>
      <c r="R338" s="8"/>
      <c r="S338" s="8"/>
      <c r="T338" s="8"/>
      <c r="U338" s="8"/>
      <c r="V338" s="8"/>
      <c r="W338" s="8"/>
      <c r="X338" s="8"/>
      <c r="Y338" s="8"/>
      <c r="Z338" s="8"/>
    </row>
    <row r="339" spans="1:26">
      <c r="A339" s="9"/>
      <c r="B339" s="17"/>
      <c r="C339" s="15"/>
      <c r="D339" s="18"/>
      <c r="E339" s="12"/>
      <c r="F339" s="12"/>
      <c r="G339" s="16"/>
      <c r="H339" s="9"/>
      <c r="I339" s="8"/>
      <c r="J339" s="8"/>
      <c r="K339" s="8"/>
      <c r="L339" s="8"/>
      <c r="M339" s="8"/>
      <c r="N339" s="14"/>
      <c r="O339" s="14"/>
      <c r="P339" s="8"/>
      <c r="Q339" s="8"/>
      <c r="R339" s="8"/>
      <c r="S339" s="8"/>
      <c r="T339" s="8"/>
      <c r="U339" s="8"/>
      <c r="V339" s="8"/>
      <c r="W339" s="8"/>
      <c r="X339" s="8"/>
      <c r="Y339" s="8"/>
      <c r="Z339" s="8"/>
    </row>
    <row r="340" spans="1:26">
      <c r="A340" s="9"/>
      <c r="B340" s="17"/>
      <c r="C340" s="15"/>
      <c r="D340" s="18"/>
      <c r="E340" s="12"/>
      <c r="F340" s="12"/>
      <c r="G340" s="16"/>
      <c r="H340" s="9"/>
      <c r="I340" s="8"/>
      <c r="J340" s="8"/>
      <c r="K340" s="8"/>
      <c r="L340" s="8"/>
      <c r="M340" s="8"/>
      <c r="N340" s="14"/>
      <c r="O340" s="14"/>
      <c r="P340" s="8"/>
      <c r="Q340" s="8"/>
      <c r="R340" s="8"/>
      <c r="S340" s="8"/>
      <c r="T340" s="8"/>
      <c r="U340" s="8"/>
      <c r="V340" s="8"/>
      <c r="W340" s="8"/>
      <c r="X340" s="8"/>
      <c r="Y340" s="8"/>
      <c r="Z340" s="8"/>
    </row>
    <row r="341" spans="1:26">
      <c r="A341" s="9"/>
      <c r="B341" s="17"/>
      <c r="C341" s="15"/>
      <c r="D341" s="18"/>
      <c r="E341" s="12"/>
      <c r="F341" s="12"/>
      <c r="G341" s="16"/>
      <c r="H341" s="9"/>
      <c r="I341" s="8"/>
      <c r="J341" s="8"/>
      <c r="K341" s="8"/>
      <c r="L341" s="8"/>
      <c r="M341" s="8"/>
      <c r="N341" s="14"/>
      <c r="O341" s="14"/>
      <c r="P341" s="8"/>
      <c r="Q341" s="8"/>
      <c r="R341" s="8"/>
      <c r="S341" s="8"/>
      <c r="T341" s="8"/>
      <c r="U341" s="8"/>
      <c r="V341" s="8"/>
      <c r="W341" s="8"/>
      <c r="X341" s="8"/>
      <c r="Y341" s="8"/>
      <c r="Z341" s="8"/>
    </row>
    <row r="342" spans="1:26">
      <c r="A342" s="9"/>
      <c r="B342" s="17"/>
      <c r="C342" s="15"/>
      <c r="D342" s="18"/>
      <c r="E342" s="12"/>
      <c r="F342" s="12"/>
      <c r="G342" s="16"/>
      <c r="H342" s="9"/>
      <c r="I342" s="8"/>
      <c r="J342" s="8"/>
      <c r="K342" s="8"/>
      <c r="L342" s="8"/>
      <c r="M342" s="8"/>
      <c r="N342" s="14"/>
      <c r="O342" s="14"/>
      <c r="P342" s="8"/>
      <c r="Q342" s="8"/>
      <c r="R342" s="8"/>
      <c r="S342" s="8"/>
      <c r="T342" s="8"/>
      <c r="U342" s="8"/>
      <c r="V342" s="8"/>
      <c r="W342" s="8"/>
      <c r="X342" s="8"/>
      <c r="Y342" s="8"/>
      <c r="Z342" s="8"/>
    </row>
    <row r="343" spans="1:26">
      <c r="A343" s="9"/>
      <c r="B343" s="17"/>
      <c r="C343" s="15"/>
      <c r="D343" s="18"/>
      <c r="E343" s="12"/>
      <c r="F343" s="12"/>
      <c r="G343" s="16"/>
      <c r="H343" s="9"/>
      <c r="I343" s="8"/>
      <c r="J343" s="8"/>
      <c r="K343" s="8"/>
      <c r="L343" s="8"/>
      <c r="M343" s="8"/>
      <c r="N343" s="14"/>
      <c r="O343" s="14"/>
      <c r="P343" s="8"/>
      <c r="Q343" s="8"/>
      <c r="R343" s="8"/>
      <c r="S343" s="8"/>
      <c r="T343" s="8"/>
      <c r="U343" s="8"/>
      <c r="V343" s="8"/>
      <c r="W343" s="8"/>
      <c r="X343" s="8"/>
      <c r="Y343" s="8"/>
      <c r="Z343" s="8"/>
    </row>
    <row r="344" spans="1:26">
      <c r="A344" s="9"/>
      <c r="B344" s="17"/>
      <c r="C344" s="15"/>
      <c r="D344" s="18"/>
      <c r="E344" s="12"/>
      <c r="F344" s="12"/>
      <c r="G344" s="16"/>
      <c r="H344" s="9"/>
      <c r="I344" s="8"/>
      <c r="J344" s="8"/>
      <c r="K344" s="8"/>
      <c r="L344" s="8"/>
      <c r="M344" s="8"/>
      <c r="N344" s="14"/>
      <c r="O344" s="14"/>
      <c r="P344" s="8"/>
      <c r="Q344" s="8"/>
      <c r="R344" s="8"/>
      <c r="S344" s="8"/>
      <c r="T344" s="8"/>
      <c r="U344" s="8"/>
      <c r="V344" s="8"/>
      <c r="W344" s="8"/>
      <c r="X344" s="8"/>
      <c r="Y344" s="8"/>
      <c r="Z344" s="8"/>
    </row>
    <row r="345" spans="1:26">
      <c r="A345" s="9"/>
      <c r="B345" s="17"/>
      <c r="C345" s="15"/>
      <c r="D345" s="18"/>
      <c r="E345" s="12"/>
      <c r="F345" s="12"/>
      <c r="G345" s="16"/>
      <c r="H345" s="9"/>
      <c r="I345" s="8"/>
      <c r="J345" s="8"/>
      <c r="K345" s="8"/>
      <c r="L345" s="8"/>
      <c r="M345" s="8"/>
      <c r="N345" s="14"/>
      <c r="O345" s="14"/>
      <c r="P345" s="8"/>
      <c r="Q345" s="8"/>
      <c r="R345" s="8"/>
      <c r="S345" s="8"/>
      <c r="T345" s="8"/>
      <c r="U345" s="8"/>
      <c r="V345" s="8"/>
      <c r="W345" s="8"/>
      <c r="X345" s="8"/>
      <c r="Y345" s="8"/>
      <c r="Z345" s="8"/>
    </row>
    <row r="346" spans="1:26">
      <c r="A346" s="9"/>
      <c r="B346" s="17"/>
      <c r="C346" s="15"/>
      <c r="D346" s="18"/>
      <c r="E346" s="12"/>
      <c r="F346" s="12"/>
      <c r="G346" s="16"/>
      <c r="H346" s="9"/>
      <c r="I346" s="8"/>
      <c r="J346" s="8"/>
      <c r="K346" s="8"/>
      <c r="L346" s="8"/>
      <c r="M346" s="8"/>
      <c r="N346" s="14"/>
      <c r="O346" s="14"/>
      <c r="P346" s="8"/>
      <c r="Q346" s="8"/>
      <c r="R346" s="8"/>
      <c r="S346" s="8"/>
      <c r="T346" s="8"/>
      <c r="U346" s="8"/>
      <c r="V346" s="8"/>
      <c r="W346" s="8"/>
      <c r="X346" s="8"/>
      <c r="Y346" s="8"/>
      <c r="Z346" s="8"/>
    </row>
    <row r="347" spans="1:26">
      <c r="A347" s="9"/>
      <c r="B347" s="17"/>
      <c r="C347" s="15"/>
      <c r="D347" s="18"/>
      <c r="E347" s="12"/>
      <c r="F347" s="12"/>
      <c r="G347" s="16"/>
      <c r="H347" s="9"/>
      <c r="I347" s="8"/>
      <c r="J347" s="8"/>
      <c r="K347" s="8"/>
      <c r="L347" s="8"/>
      <c r="M347" s="8"/>
      <c r="N347" s="14"/>
      <c r="O347" s="14"/>
      <c r="P347" s="8"/>
      <c r="Q347" s="8"/>
      <c r="R347" s="8"/>
      <c r="S347" s="8"/>
      <c r="T347" s="8"/>
      <c r="U347" s="8"/>
      <c r="V347" s="8"/>
      <c r="W347" s="8"/>
      <c r="X347" s="8"/>
      <c r="Y347" s="8"/>
      <c r="Z347" s="8"/>
    </row>
    <row r="348" spans="1:26">
      <c r="A348" s="9"/>
      <c r="B348" s="17"/>
      <c r="C348" s="15"/>
      <c r="D348" s="18"/>
      <c r="E348" s="12"/>
      <c r="F348" s="12"/>
      <c r="G348" s="16"/>
      <c r="H348" s="9"/>
      <c r="I348" s="8"/>
      <c r="J348" s="8"/>
      <c r="K348" s="8"/>
      <c r="L348" s="8"/>
      <c r="M348" s="8"/>
      <c r="N348" s="14"/>
      <c r="O348" s="14"/>
      <c r="P348" s="8"/>
      <c r="Q348" s="8"/>
      <c r="R348" s="8"/>
      <c r="S348" s="8"/>
      <c r="T348" s="8"/>
      <c r="U348" s="8"/>
      <c r="V348" s="8"/>
      <c r="W348" s="8"/>
      <c r="X348" s="8"/>
      <c r="Y348" s="8"/>
      <c r="Z348" s="8"/>
    </row>
    <row r="349" spans="1:26">
      <c r="A349" s="9"/>
      <c r="B349" s="17"/>
      <c r="C349" s="15"/>
      <c r="D349" s="18"/>
      <c r="E349" s="12"/>
      <c r="F349" s="12"/>
      <c r="G349" s="16"/>
      <c r="H349" s="9"/>
      <c r="I349" s="8"/>
      <c r="J349" s="8"/>
      <c r="K349" s="8"/>
      <c r="L349" s="8"/>
      <c r="M349" s="8"/>
      <c r="N349" s="14"/>
      <c r="O349" s="14"/>
      <c r="P349" s="8"/>
      <c r="Q349" s="8"/>
      <c r="R349" s="8"/>
      <c r="S349" s="8"/>
      <c r="T349" s="8"/>
      <c r="U349" s="8"/>
      <c r="V349" s="8"/>
      <c r="W349" s="8"/>
      <c r="X349" s="8"/>
      <c r="Y349" s="8"/>
      <c r="Z349" s="8"/>
    </row>
    <row r="350" spans="1:26">
      <c r="A350" s="9"/>
      <c r="B350" s="17"/>
      <c r="C350" s="15"/>
      <c r="D350" s="18"/>
      <c r="E350" s="12"/>
      <c r="F350" s="12"/>
      <c r="G350" s="16"/>
      <c r="H350" s="9"/>
      <c r="I350" s="8"/>
      <c r="J350" s="8"/>
      <c r="K350" s="8"/>
      <c r="L350" s="8"/>
      <c r="M350" s="8"/>
      <c r="N350" s="14"/>
      <c r="O350" s="14"/>
      <c r="P350" s="8"/>
      <c r="Q350" s="8"/>
      <c r="R350" s="8"/>
      <c r="S350" s="8"/>
      <c r="T350" s="8"/>
      <c r="U350" s="8"/>
      <c r="V350" s="8"/>
      <c r="W350" s="8"/>
      <c r="X350" s="8"/>
      <c r="Y350" s="8"/>
      <c r="Z350" s="8"/>
    </row>
    <row r="351" spans="1:26">
      <c r="A351" s="9"/>
      <c r="B351" s="17"/>
      <c r="C351" s="15"/>
      <c r="D351" s="18"/>
      <c r="E351" s="12"/>
      <c r="F351" s="12"/>
      <c r="G351" s="16"/>
      <c r="H351" s="9"/>
      <c r="I351" s="8"/>
      <c r="J351" s="8"/>
      <c r="K351" s="8"/>
      <c r="L351" s="8"/>
      <c r="M351" s="8"/>
      <c r="N351" s="14"/>
      <c r="O351" s="14"/>
      <c r="P351" s="8"/>
      <c r="Q351" s="8"/>
      <c r="R351" s="8"/>
      <c r="S351" s="8"/>
      <c r="T351" s="8"/>
      <c r="U351" s="8"/>
      <c r="V351" s="8"/>
      <c r="W351" s="8"/>
      <c r="X351" s="8"/>
      <c r="Y351" s="8"/>
      <c r="Z351" s="8"/>
    </row>
    <row r="352" spans="1:26">
      <c r="A352" s="9"/>
      <c r="B352" s="17"/>
      <c r="C352" s="15"/>
      <c r="D352" s="18"/>
      <c r="E352" s="12"/>
      <c r="F352" s="12"/>
      <c r="G352" s="16"/>
      <c r="H352" s="9"/>
      <c r="I352" s="8"/>
      <c r="J352" s="8"/>
      <c r="K352" s="8"/>
      <c r="L352" s="8"/>
      <c r="M352" s="8"/>
      <c r="N352" s="14"/>
      <c r="O352" s="14"/>
      <c r="P352" s="8"/>
      <c r="Q352" s="8"/>
      <c r="R352" s="8"/>
      <c r="S352" s="8"/>
      <c r="T352" s="8"/>
      <c r="U352" s="8"/>
      <c r="V352" s="8"/>
      <c r="W352" s="8"/>
      <c r="X352" s="8"/>
      <c r="Y352" s="8"/>
      <c r="Z352" s="8"/>
    </row>
    <row r="353" spans="1:26">
      <c r="A353" s="9"/>
      <c r="B353" s="17"/>
      <c r="C353" s="15"/>
      <c r="D353" s="18"/>
      <c r="E353" s="12"/>
      <c r="F353" s="12"/>
      <c r="G353" s="16"/>
      <c r="H353" s="9"/>
      <c r="I353" s="8"/>
      <c r="J353" s="8"/>
      <c r="K353" s="8"/>
      <c r="L353" s="8"/>
      <c r="M353" s="8"/>
      <c r="N353" s="14"/>
      <c r="O353" s="14"/>
      <c r="P353" s="8"/>
      <c r="Q353" s="8"/>
      <c r="R353" s="8"/>
      <c r="S353" s="8"/>
      <c r="T353" s="8"/>
      <c r="U353" s="8"/>
      <c r="V353" s="8"/>
      <c r="W353" s="8"/>
      <c r="X353" s="8"/>
      <c r="Y353" s="8"/>
      <c r="Z353" s="8"/>
    </row>
    <row r="354" spans="1:26">
      <c r="A354" s="9"/>
      <c r="B354" s="17"/>
      <c r="C354" s="15"/>
      <c r="D354" s="18"/>
      <c r="E354" s="12"/>
      <c r="F354" s="12"/>
      <c r="G354" s="16"/>
      <c r="H354" s="9"/>
      <c r="I354" s="8"/>
      <c r="J354" s="8"/>
      <c r="K354" s="8"/>
      <c r="L354" s="8"/>
      <c r="M354" s="8"/>
      <c r="N354" s="14"/>
      <c r="O354" s="14"/>
      <c r="P354" s="8"/>
      <c r="Q354" s="8"/>
      <c r="R354" s="8"/>
      <c r="S354" s="8"/>
      <c r="T354" s="8"/>
      <c r="U354" s="8"/>
      <c r="V354" s="8"/>
      <c r="W354" s="8"/>
      <c r="X354" s="8"/>
      <c r="Y354" s="8"/>
      <c r="Z354" s="8"/>
    </row>
    <row r="355" spans="1:26">
      <c r="A355" s="9"/>
      <c r="B355" s="17"/>
      <c r="C355" s="15"/>
      <c r="D355" s="18"/>
      <c r="E355" s="12"/>
      <c r="F355" s="12"/>
      <c r="G355" s="16"/>
      <c r="H355" s="9"/>
      <c r="I355" s="8"/>
      <c r="J355" s="8"/>
      <c r="K355" s="8"/>
      <c r="L355" s="8"/>
      <c r="M355" s="8"/>
      <c r="N355" s="14"/>
      <c r="O355" s="14"/>
      <c r="P355" s="8"/>
      <c r="Q355" s="8"/>
      <c r="R355" s="8"/>
      <c r="S355" s="8"/>
      <c r="T355" s="8"/>
      <c r="U355" s="8"/>
      <c r="V355" s="8"/>
      <c r="W355" s="8"/>
      <c r="X355" s="8"/>
      <c r="Y355" s="8"/>
      <c r="Z355" s="8"/>
    </row>
    <row r="356" spans="1:26">
      <c r="A356" s="9"/>
      <c r="B356" s="17"/>
      <c r="C356" s="15"/>
      <c r="D356" s="18"/>
      <c r="E356" s="12"/>
      <c r="F356" s="12"/>
      <c r="G356" s="16"/>
      <c r="H356" s="9"/>
      <c r="I356" s="8"/>
      <c r="J356" s="8"/>
      <c r="K356" s="8"/>
      <c r="L356" s="8"/>
      <c r="M356" s="8"/>
      <c r="N356" s="14"/>
      <c r="O356" s="14"/>
      <c r="P356" s="8"/>
      <c r="Q356" s="8"/>
      <c r="R356" s="8"/>
      <c r="S356" s="8"/>
      <c r="T356" s="8"/>
      <c r="U356" s="8"/>
      <c r="V356" s="8"/>
      <c r="W356" s="8"/>
      <c r="X356" s="8"/>
      <c r="Y356" s="8"/>
      <c r="Z356" s="8"/>
    </row>
    <row r="357" spans="1:26">
      <c r="A357" s="9"/>
      <c r="B357" s="17"/>
      <c r="C357" s="15"/>
      <c r="D357" s="18"/>
      <c r="E357" s="12"/>
      <c r="F357" s="12"/>
      <c r="G357" s="16"/>
      <c r="H357" s="9"/>
      <c r="I357" s="8"/>
      <c r="J357" s="8"/>
      <c r="K357" s="8"/>
      <c r="L357" s="8"/>
      <c r="M357" s="8"/>
      <c r="N357" s="14"/>
      <c r="O357" s="14"/>
      <c r="P357" s="8"/>
      <c r="Q357" s="8"/>
      <c r="R357" s="8"/>
      <c r="S357" s="8"/>
      <c r="T357" s="8"/>
      <c r="U357" s="8"/>
      <c r="V357" s="8"/>
      <c r="W357" s="8"/>
      <c r="X357" s="8"/>
      <c r="Y357" s="8"/>
      <c r="Z357" s="8"/>
    </row>
    <row r="358" spans="1:26">
      <c r="A358" s="9"/>
      <c r="B358" s="17"/>
      <c r="C358" s="15"/>
      <c r="D358" s="18"/>
      <c r="E358" s="12"/>
      <c r="F358" s="12"/>
      <c r="G358" s="16"/>
      <c r="H358" s="9"/>
      <c r="I358" s="8"/>
      <c r="J358" s="8"/>
      <c r="K358" s="8"/>
      <c r="L358" s="8"/>
      <c r="M358" s="8"/>
      <c r="N358" s="14"/>
      <c r="O358" s="14"/>
      <c r="P358" s="8"/>
      <c r="Q358" s="8"/>
      <c r="R358" s="8"/>
      <c r="S358" s="8"/>
      <c r="T358" s="8"/>
      <c r="U358" s="8"/>
      <c r="V358" s="8"/>
      <c r="W358" s="8"/>
      <c r="X358" s="8"/>
      <c r="Y358" s="8"/>
      <c r="Z358" s="8"/>
    </row>
    <row r="359" spans="1:26">
      <c r="A359" s="9"/>
      <c r="B359" s="17"/>
      <c r="C359" s="15"/>
      <c r="D359" s="18"/>
      <c r="E359" s="12"/>
      <c r="F359" s="12"/>
      <c r="G359" s="16"/>
      <c r="H359" s="9"/>
      <c r="I359" s="8"/>
      <c r="J359" s="8"/>
      <c r="K359" s="8"/>
      <c r="L359" s="8"/>
      <c r="M359" s="8"/>
      <c r="N359" s="14"/>
      <c r="O359" s="14"/>
      <c r="P359" s="8"/>
      <c r="Q359" s="8"/>
      <c r="R359" s="8"/>
      <c r="S359" s="8"/>
      <c r="T359" s="8"/>
      <c r="U359" s="8"/>
      <c r="V359" s="8"/>
      <c r="W359" s="8"/>
      <c r="X359" s="8"/>
      <c r="Y359" s="8"/>
      <c r="Z359" s="8"/>
    </row>
    <row r="360" spans="1:26">
      <c r="A360" s="9"/>
      <c r="B360" s="17"/>
      <c r="C360" s="15"/>
      <c r="D360" s="18"/>
      <c r="E360" s="12"/>
      <c r="F360" s="12"/>
      <c r="G360" s="16"/>
      <c r="H360" s="9"/>
      <c r="I360" s="8"/>
      <c r="J360" s="8"/>
      <c r="K360" s="8"/>
      <c r="L360" s="8"/>
      <c r="M360" s="8"/>
      <c r="N360" s="14"/>
      <c r="O360" s="14"/>
      <c r="P360" s="8"/>
      <c r="Q360" s="8"/>
      <c r="R360" s="8"/>
      <c r="S360" s="8"/>
      <c r="T360" s="8"/>
      <c r="U360" s="8"/>
      <c r="V360" s="8"/>
      <c r="W360" s="8"/>
      <c r="X360" s="8"/>
      <c r="Y360" s="8"/>
      <c r="Z360" s="8"/>
    </row>
    <row r="361" spans="1:26">
      <c r="A361" s="9"/>
      <c r="B361" s="17"/>
      <c r="C361" s="15"/>
      <c r="D361" s="18"/>
      <c r="E361" s="12"/>
      <c r="F361" s="12"/>
      <c r="G361" s="16"/>
      <c r="H361" s="9"/>
      <c r="I361" s="8"/>
      <c r="J361" s="8"/>
      <c r="K361" s="8"/>
      <c r="L361" s="8"/>
      <c r="M361" s="8"/>
      <c r="N361" s="14"/>
      <c r="O361" s="14"/>
      <c r="P361" s="8"/>
      <c r="Q361" s="8"/>
      <c r="R361" s="8"/>
      <c r="S361" s="8"/>
      <c r="T361" s="8"/>
      <c r="U361" s="8"/>
      <c r="V361" s="8"/>
      <c r="W361" s="8"/>
      <c r="X361" s="8"/>
      <c r="Y361" s="8"/>
      <c r="Z361" s="8"/>
    </row>
    <row r="362" spans="1:26">
      <c r="A362" s="9"/>
      <c r="B362" s="17"/>
      <c r="C362" s="15"/>
      <c r="D362" s="18"/>
      <c r="E362" s="12"/>
      <c r="F362" s="12"/>
      <c r="G362" s="16"/>
      <c r="H362" s="9"/>
      <c r="I362" s="8"/>
      <c r="J362" s="8"/>
      <c r="K362" s="8"/>
      <c r="L362" s="8"/>
      <c r="M362" s="8"/>
      <c r="N362" s="14"/>
      <c r="O362" s="14"/>
      <c r="P362" s="8"/>
      <c r="Q362" s="8"/>
      <c r="R362" s="8"/>
      <c r="S362" s="8"/>
      <c r="T362" s="8"/>
      <c r="U362" s="8"/>
      <c r="V362" s="8"/>
      <c r="W362" s="8"/>
      <c r="X362" s="8"/>
      <c r="Y362" s="8"/>
      <c r="Z362" s="8"/>
    </row>
    <row r="363" spans="1:26">
      <c r="A363" s="9"/>
      <c r="B363" s="17"/>
      <c r="C363" s="15"/>
      <c r="D363" s="18"/>
      <c r="E363" s="12"/>
      <c r="F363" s="12"/>
      <c r="G363" s="16"/>
      <c r="H363" s="9"/>
      <c r="I363" s="8"/>
      <c r="J363" s="8"/>
      <c r="K363" s="8"/>
      <c r="L363" s="8"/>
      <c r="M363" s="8"/>
      <c r="N363" s="14"/>
      <c r="O363" s="14"/>
      <c r="P363" s="8"/>
      <c r="Q363" s="8"/>
      <c r="R363" s="8"/>
      <c r="S363" s="8"/>
      <c r="T363" s="8"/>
      <c r="U363" s="8"/>
      <c r="V363" s="8"/>
      <c r="W363" s="8"/>
      <c r="X363" s="8"/>
      <c r="Y363" s="8"/>
      <c r="Z363" s="8"/>
    </row>
    <row r="364" spans="1:26">
      <c r="A364" s="9"/>
      <c r="B364" s="17"/>
      <c r="C364" s="15"/>
      <c r="D364" s="18"/>
      <c r="E364" s="12"/>
      <c r="F364" s="12"/>
      <c r="G364" s="16"/>
      <c r="H364" s="9"/>
      <c r="I364" s="8"/>
      <c r="J364" s="8"/>
      <c r="K364" s="8"/>
      <c r="L364" s="8"/>
      <c r="M364" s="8"/>
      <c r="N364" s="14"/>
      <c r="O364" s="14"/>
      <c r="P364" s="8"/>
      <c r="Q364" s="8"/>
      <c r="R364" s="8"/>
      <c r="S364" s="8"/>
      <c r="T364" s="8"/>
      <c r="U364" s="8"/>
      <c r="V364" s="8"/>
      <c r="W364" s="8"/>
      <c r="X364" s="8"/>
      <c r="Y364" s="8"/>
      <c r="Z364" s="8"/>
    </row>
    <row r="365" spans="1:26">
      <c r="A365" s="9"/>
      <c r="B365" s="17"/>
      <c r="C365" s="15"/>
      <c r="D365" s="18"/>
      <c r="E365" s="12"/>
      <c r="F365" s="12"/>
      <c r="G365" s="16"/>
      <c r="H365" s="9"/>
      <c r="I365" s="8"/>
      <c r="J365" s="8"/>
      <c r="K365" s="8"/>
      <c r="L365" s="8"/>
      <c r="M365" s="8"/>
      <c r="N365" s="14"/>
      <c r="O365" s="14"/>
      <c r="P365" s="8"/>
      <c r="Q365" s="8"/>
      <c r="R365" s="8"/>
      <c r="S365" s="8"/>
      <c r="T365" s="8"/>
      <c r="U365" s="8"/>
      <c r="V365" s="8"/>
      <c r="W365" s="8"/>
      <c r="X365" s="8"/>
      <c r="Y365" s="8"/>
      <c r="Z365" s="8"/>
    </row>
    <row r="366" spans="1:26">
      <c r="A366" s="9"/>
      <c r="B366" s="17"/>
      <c r="C366" s="15"/>
      <c r="D366" s="18"/>
      <c r="E366" s="12"/>
      <c r="F366" s="12"/>
      <c r="G366" s="16"/>
      <c r="H366" s="9"/>
      <c r="I366" s="8"/>
      <c r="J366" s="8"/>
      <c r="K366" s="8"/>
      <c r="L366" s="8"/>
      <c r="M366" s="8"/>
      <c r="N366" s="14"/>
      <c r="O366" s="14"/>
      <c r="P366" s="8"/>
      <c r="Q366" s="8"/>
      <c r="R366" s="8"/>
      <c r="S366" s="8"/>
      <c r="T366" s="8"/>
      <c r="U366" s="8"/>
      <c r="V366" s="8"/>
      <c r="W366" s="8"/>
      <c r="X366" s="8"/>
      <c r="Y366" s="8"/>
      <c r="Z366" s="8"/>
    </row>
    <row r="367" spans="1:26">
      <c r="A367" s="9"/>
      <c r="B367" s="17"/>
      <c r="C367" s="15"/>
      <c r="D367" s="18"/>
      <c r="E367" s="12"/>
      <c r="F367" s="12"/>
      <c r="G367" s="16"/>
      <c r="H367" s="9"/>
      <c r="I367" s="8"/>
      <c r="J367" s="8"/>
      <c r="K367" s="8"/>
      <c r="L367" s="8"/>
      <c r="M367" s="8"/>
      <c r="N367" s="14"/>
      <c r="O367" s="14"/>
      <c r="P367" s="8"/>
      <c r="Q367" s="8"/>
      <c r="R367" s="8"/>
      <c r="S367" s="8"/>
      <c r="T367" s="8"/>
      <c r="U367" s="8"/>
      <c r="V367" s="8"/>
      <c r="W367" s="8"/>
      <c r="X367" s="8"/>
      <c r="Y367" s="8"/>
      <c r="Z367" s="8"/>
    </row>
    <row r="368" spans="1:26">
      <c r="A368" s="9"/>
      <c r="B368" s="17"/>
      <c r="C368" s="15"/>
      <c r="D368" s="18"/>
      <c r="E368" s="12"/>
      <c r="F368" s="12"/>
      <c r="G368" s="16"/>
      <c r="H368" s="9"/>
      <c r="I368" s="8"/>
      <c r="J368" s="8"/>
      <c r="K368" s="8"/>
      <c r="L368" s="8"/>
      <c r="M368" s="8"/>
      <c r="N368" s="14"/>
      <c r="O368" s="14"/>
      <c r="P368" s="8"/>
      <c r="Q368" s="8"/>
      <c r="R368" s="8"/>
      <c r="S368" s="8"/>
      <c r="T368" s="8"/>
      <c r="U368" s="8"/>
      <c r="V368" s="8"/>
      <c r="W368" s="8"/>
      <c r="X368" s="8"/>
      <c r="Y368" s="8"/>
      <c r="Z368" s="8"/>
    </row>
    <row r="369" spans="1:26">
      <c r="A369" s="9"/>
      <c r="B369" s="17"/>
      <c r="C369" s="15"/>
      <c r="D369" s="18"/>
      <c r="E369" s="12"/>
      <c r="F369" s="12"/>
      <c r="G369" s="16"/>
      <c r="H369" s="9"/>
      <c r="I369" s="8"/>
      <c r="J369" s="8"/>
      <c r="K369" s="8"/>
      <c r="L369" s="8"/>
      <c r="M369" s="8"/>
      <c r="N369" s="14"/>
      <c r="O369" s="14"/>
      <c r="P369" s="8"/>
      <c r="Q369" s="8"/>
      <c r="R369" s="8"/>
      <c r="S369" s="8"/>
      <c r="T369" s="8"/>
      <c r="U369" s="8"/>
      <c r="V369" s="8"/>
      <c r="W369" s="8"/>
      <c r="X369" s="8"/>
      <c r="Y369" s="8"/>
      <c r="Z369" s="8"/>
    </row>
    <row r="370" spans="1:26">
      <c r="A370" s="9"/>
      <c r="B370" s="17"/>
      <c r="C370" s="15"/>
      <c r="D370" s="18"/>
      <c r="E370" s="12"/>
      <c r="F370" s="12"/>
      <c r="G370" s="16"/>
      <c r="H370" s="9"/>
      <c r="I370" s="8"/>
      <c r="J370" s="8"/>
      <c r="K370" s="8"/>
      <c r="L370" s="8"/>
      <c r="M370" s="8"/>
      <c r="N370" s="14"/>
      <c r="O370" s="14"/>
      <c r="P370" s="8"/>
      <c r="Q370" s="8"/>
      <c r="R370" s="8"/>
      <c r="S370" s="8"/>
      <c r="T370" s="8"/>
      <c r="U370" s="8"/>
      <c r="V370" s="8"/>
      <c r="W370" s="8"/>
      <c r="X370" s="8"/>
      <c r="Y370" s="8"/>
      <c r="Z370" s="8"/>
    </row>
    <row r="371" spans="1:26">
      <c r="A371" s="9"/>
      <c r="B371" s="17"/>
      <c r="C371" s="15"/>
      <c r="D371" s="18"/>
      <c r="E371" s="12"/>
      <c r="F371" s="12"/>
      <c r="G371" s="16"/>
      <c r="H371" s="9"/>
      <c r="I371" s="8"/>
      <c r="J371" s="8"/>
      <c r="K371" s="8"/>
      <c r="L371" s="8"/>
      <c r="M371" s="8"/>
      <c r="N371" s="14"/>
      <c r="O371" s="14"/>
      <c r="P371" s="8"/>
      <c r="Q371" s="8"/>
      <c r="R371" s="8"/>
      <c r="S371" s="8"/>
      <c r="T371" s="8"/>
      <c r="U371" s="8"/>
      <c r="V371" s="8"/>
      <c r="W371" s="8"/>
      <c r="X371" s="8"/>
      <c r="Y371" s="8"/>
      <c r="Z371" s="8"/>
    </row>
    <row r="372" spans="1:26">
      <c r="A372" s="9"/>
      <c r="B372" s="17"/>
      <c r="C372" s="15"/>
      <c r="D372" s="18"/>
      <c r="E372" s="12"/>
      <c r="F372" s="12"/>
      <c r="G372" s="16"/>
      <c r="H372" s="9"/>
      <c r="I372" s="8"/>
      <c r="J372" s="8"/>
      <c r="K372" s="8"/>
      <c r="L372" s="8"/>
      <c r="M372" s="8"/>
      <c r="N372" s="14"/>
      <c r="O372" s="14"/>
      <c r="P372" s="8"/>
      <c r="Q372" s="8"/>
      <c r="R372" s="8"/>
      <c r="S372" s="8"/>
      <c r="T372" s="8"/>
      <c r="U372" s="8"/>
      <c r="V372" s="8"/>
      <c r="W372" s="8"/>
      <c r="X372" s="8"/>
      <c r="Y372" s="8"/>
      <c r="Z372" s="8"/>
    </row>
    <row r="373" spans="1:26">
      <c r="A373" s="9"/>
      <c r="B373" s="17"/>
      <c r="C373" s="15"/>
      <c r="D373" s="18"/>
      <c r="E373" s="12"/>
      <c r="F373" s="12"/>
      <c r="G373" s="16"/>
      <c r="H373" s="9"/>
      <c r="I373" s="8"/>
      <c r="J373" s="8"/>
      <c r="K373" s="8"/>
      <c r="L373" s="8"/>
      <c r="M373" s="8"/>
      <c r="N373" s="14"/>
      <c r="O373" s="14"/>
      <c r="P373" s="8"/>
      <c r="Q373" s="8"/>
      <c r="R373" s="8"/>
      <c r="S373" s="8"/>
      <c r="T373" s="8"/>
      <c r="U373" s="8"/>
      <c r="V373" s="8"/>
      <c r="W373" s="8"/>
      <c r="X373" s="8"/>
      <c r="Y373" s="8"/>
      <c r="Z373" s="8"/>
    </row>
    <row r="374" spans="1:26">
      <c r="A374" s="9"/>
      <c r="B374" s="17"/>
      <c r="C374" s="15"/>
      <c r="D374" s="18"/>
      <c r="E374" s="12"/>
      <c r="F374" s="12"/>
      <c r="G374" s="16"/>
      <c r="H374" s="9"/>
      <c r="I374" s="8"/>
      <c r="J374" s="8"/>
      <c r="K374" s="8"/>
      <c r="L374" s="8"/>
      <c r="M374" s="8"/>
      <c r="N374" s="14"/>
      <c r="O374" s="14"/>
      <c r="P374" s="8"/>
      <c r="Q374" s="8"/>
      <c r="R374" s="8"/>
      <c r="S374" s="8"/>
      <c r="T374" s="8"/>
      <c r="U374" s="8"/>
      <c r="V374" s="8"/>
      <c r="W374" s="8"/>
      <c r="X374" s="8"/>
      <c r="Y374" s="8"/>
      <c r="Z374" s="8"/>
    </row>
    <row r="375" spans="1:26">
      <c r="A375" s="9"/>
      <c r="B375" s="17"/>
      <c r="C375" s="15"/>
      <c r="D375" s="18"/>
      <c r="E375" s="12"/>
      <c r="F375" s="12"/>
      <c r="G375" s="16"/>
      <c r="H375" s="9"/>
      <c r="I375" s="8"/>
      <c r="J375" s="8"/>
      <c r="K375" s="8"/>
      <c r="L375" s="8"/>
      <c r="M375" s="8"/>
      <c r="N375" s="14"/>
      <c r="O375" s="14"/>
      <c r="P375" s="8"/>
      <c r="Q375" s="8"/>
      <c r="R375" s="8"/>
      <c r="S375" s="8"/>
      <c r="T375" s="8"/>
      <c r="U375" s="8"/>
      <c r="V375" s="8"/>
      <c r="W375" s="8"/>
      <c r="X375" s="8"/>
      <c r="Y375" s="8"/>
      <c r="Z375" s="8"/>
    </row>
    <row r="376" spans="1:26">
      <c r="A376" s="9"/>
      <c r="B376" s="17"/>
      <c r="C376" s="15"/>
      <c r="D376" s="18"/>
      <c r="E376" s="12"/>
      <c r="F376" s="12"/>
      <c r="G376" s="16"/>
      <c r="H376" s="9"/>
      <c r="I376" s="8"/>
      <c r="J376" s="8"/>
      <c r="K376" s="8"/>
      <c r="L376" s="8"/>
      <c r="M376" s="8"/>
      <c r="N376" s="14"/>
      <c r="O376" s="14"/>
      <c r="P376" s="8"/>
      <c r="Q376" s="8"/>
      <c r="R376" s="8"/>
      <c r="S376" s="8"/>
      <c r="T376" s="8"/>
      <c r="U376" s="8"/>
      <c r="V376" s="8"/>
      <c r="W376" s="8"/>
      <c r="X376" s="8"/>
      <c r="Y376" s="8"/>
      <c r="Z376" s="8"/>
    </row>
    <row r="377" spans="1:26">
      <c r="A377" s="9"/>
      <c r="B377" s="17"/>
      <c r="C377" s="15"/>
      <c r="D377" s="18"/>
      <c r="E377" s="12"/>
      <c r="F377" s="12"/>
      <c r="G377" s="16"/>
      <c r="H377" s="9"/>
      <c r="I377" s="8"/>
      <c r="J377" s="8"/>
      <c r="K377" s="8"/>
      <c r="L377" s="8"/>
      <c r="M377" s="8"/>
      <c r="N377" s="14"/>
      <c r="O377" s="14"/>
      <c r="P377" s="8"/>
      <c r="Q377" s="8"/>
      <c r="R377" s="8"/>
      <c r="S377" s="8"/>
      <c r="T377" s="8"/>
      <c r="U377" s="8"/>
      <c r="V377" s="8"/>
      <c r="W377" s="8"/>
      <c r="X377" s="8"/>
      <c r="Y377" s="8"/>
      <c r="Z377" s="8"/>
    </row>
    <row r="378" spans="1:26">
      <c r="A378" s="9"/>
      <c r="B378" s="17"/>
      <c r="C378" s="15"/>
      <c r="D378" s="18"/>
      <c r="E378" s="12"/>
      <c r="F378" s="12"/>
      <c r="G378" s="16"/>
      <c r="H378" s="9"/>
      <c r="I378" s="8"/>
      <c r="J378" s="8"/>
      <c r="K378" s="8"/>
      <c r="L378" s="8"/>
      <c r="M378" s="8"/>
      <c r="N378" s="14"/>
      <c r="O378" s="14"/>
      <c r="P378" s="8"/>
      <c r="Q378" s="8"/>
      <c r="R378" s="8"/>
      <c r="S378" s="8"/>
      <c r="T378" s="8"/>
      <c r="U378" s="8"/>
      <c r="V378" s="8"/>
      <c r="W378" s="8"/>
      <c r="X378" s="8"/>
      <c r="Y378" s="8"/>
      <c r="Z378" s="8"/>
    </row>
    <row r="379" spans="1:26">
      <c r="A379" s="9"/>
      <c r="B379" s="17"/>
      <c r="C379" s="15"/>
      <c r="D379" s="18"/>
      <c r="E379" s="12"/>
      <c r="F379" s="12"/>
      <c r="G379" s="16"/>
      <c r="H379" s="9"/>
      <c r="I379" s="8"/>
      <c r="J379" s="8"/>
      <c r="K379" s="8"/>
      <c r="L379" s="8"/>
      <c r="M379" s="8"/>
      <c r="N379" s="14"/>
      <c r="O379" s="14"/>
      <c r="P379" s="8"/>
      <c r="Q379" s="8"/>
      <c r="R379" s="8"/>
      <c r="S379" s="8"/>
      <c r="T379" s="8"/>
      <c r="U379" s="8"/>
      <c r="V379" s="8"/>
      <c r="W379" s="8"/>
      <c r="X379" s="8"/>
      <c r="Y379" s="8"/>
      <c r="Z379" s="8"/>
    </row>
    <row r="380" spans="1:26">
      <c r="A380" s="9"/>
      <c r="B380" s="17"/>
      <c r="C380" s="15"/>
      <c r="D380" s="18"/>
      <c r="E380" s="12"/>
      <c r="F380" s="12"/>
      <c r="G380" s="16"/>
      <c r="H380" s="9"/>
      <c r="I380" s="8"/>
      <c r="J380" s="8"/>
      <c r="K380" s="8"/>
      <c r="L380" s="8"/>
      <c r="M380" s="8"/>
      <c r="N380" s="14"/>
      <c r="O380" s="14"/>
      <c r="P380" s="8"/>
      <c r="Q380" s="8"/>
      <c r="R380" s="8"/>
      <c r="S380" s="8"/>
      <c r="T380" s="8"/>
      <c r="U380" s="8"/>
      <c r="V380" s="8"/>
      <c r="W380" s="8"/>
      <c r="X380" s="8"/>
      <c r="Y380" s="8"/>
      <c r="Z380" s="8"/>
    </row>
    <row r="381" spans="1:26">
      <c r="A381" s="9"/>
      <c r="B381" s="17"/>
      <c r="C381" s="15"/>
      <c r="D381" s="18"/>
      <c r="E381" s="12"/>
      <c r="F381" s="12"/>
      <c r="G381" s="16"/>
      <c r="H381" s="9"/>
      <c r="I381" s="8"/>
      <c r="J381" s="8"/>
      <c r="K381" s="8"/>
      <c r="L381" s="8"/>
      <c r="M381" s="8"/>
      <c r="N381" s="14"/>
      <c r="O381" s="14"/>
      <c r="P381" s="8"/>
      <c r="Q381" s="8"/>
      <c r="R381" s="8"/>
      <c r="S381" s="8"/>
      <c r="T381" s="8"/>
      <c r="U381" s="8"/>
      <c r="V381" s="8"/>
      <c r="W381" s="8"/>
      <c r="X381" s="8"/>
      <c r="Y381" s="8"/>
      <c r="Z381" s="8"/>
    </row>
    <row r="382" spans="1:26">
      <c r="A382" s="9"/>
      <c r="B382" s="17"/>
      <c r="C382" s="15"/>
      <c r="D382" s="18"/>
      <c r="E382" s="12"/>
      <c r="F382" s="12"/>
      <c r="G382" s="16"/>
      <c r="H382" s="9"/>
      <c r="I382" s="8"/>
      <c r="J382" s="8"/>
      <c r="K382" s="8"/>
      <c r="L382" s="8"/>
      <c r="M382" s="8"/>
      <c r="N382" s="14"/>
      <c r="O382" s="14"/>
      <c r="P382" s="8"/>
      <c r="Q382" s="8"/>
      <c r="R382" s="8"/>
      <c r="S382" s="8"/>
      <c r="T382" s="8"/>
      <c r="U382" s="8"/>
      <c r="V382" s="8"/>
      <c r="W382" s="8"/>
      <c r="X382" s="8"/>
      <c r="Y382" s="8"/>
      <c r="Z382" s="8"/>
    </row>
    <row r="383" spans="1:26">
      <c r="A383" s="9"/>
      <c r="B383" s="17"/>
      <c r="C383" s="15"/>
      <c r="D383" s="18"/>
      <c r="E383" s="12"/>
      <c r="F383" s="12"/>
      <c r="G383" s="16"/>
      <c r="H383" s="9"/>
      <c r="I383" s="8"/>
      <c r="J383" s="8"/>
      <c r="K383" s="8"/>
      <c r="L383" s="8"/>
      <c r="M383" s="8"/>
      <c r="N383" s="14"/>
      <c r="O383" s="14"/>
      <c r="P383" s="8"/>
      <c r="Q383" s="8"/>
      <c r="R383" s="8"/>
      <c r="S383" s="8"/>
      <c r="T383" s="8"/>
      <c r="U383" s="8"/>
      <c r="V383" s="8"/>
      <c r="W383" s="8"/>
      <c r="X383" s="8"/>
      <c r="Y383" s="8"/>
      <c r="Z383" s="8"/>
    </row>
    <row r="384" spans="1:26">
      <c r="A384" s="9"/>
      <c r="B384" s="17"/>
      <c r="C384" s="15"/>
      <c r="D384" s="18"/>
      <c r="E384" s="12"/>
      <c r="F384" s="12"/>
      <c r="G384" s="16"/>
      <c r="H384" s="9"/>
      <c r="I384" s="8"/>
      <c r="J384" s="8"/>
      <c r="K384" s="8"/>
      <c r="L384" s="8"/>
      <c r="M384" s="8"/>
      <c r="N384" s="14"/>
      <c r="O384" s="14"/>
      <c r="P384" s="8"/>
      <c r="Q384" s="8"/>
      <c r="R384" s="8"/>
      <c r="S384" s="8"/>
      <c r="T384" s="8"/>
      <c r="U384" s="8"/>
      <c r="V384" s="8"/>
      <c r="W384" s="8"/>
      <c r="X384" s="8"/>
      <c r="Y384" s="8"/>
      <c r="Z384" s="8"/>
    </row>
    <row r="385" spans="1:26">
      <c r="A385" s="9"/>
      <c r="B385" s="17"/>
      <c r="C385" s="15"/>
      <c r="D385" s="18"/>
      <c r="E385" s="12"/>
      <c r="F385" s="12"/>
      <c r="G385" s="16"/>
      <c r="H385" s="9"/>
      <c r="I385" s="8"/>
      <c r="J385" s="8"/>
      <c r="K385" s="8"/>
      <c r="L385" s="8"/>
      <c r="M385" s="8"/>
      <c r="N385" s="14"/>
      <c r="O385" s="14"/>
      <c r="P385" s="8"/>
      <c r="Q385" s="8"/>
      <c r="R385" s="8"/>
      <c r="S385" s="8"/>
      <c r="T385" s="8"/>
      <c r="U385" s="8"/>
      <c r="V385" s="8"/>
      <c r="W385" s="8"/>
      <c r="X385" s="8"/>
      <c r="Y385" s="8"/>
      <c r="Z385" s="8"/>
    </row>
    <row r="386" spans="1:26">
      <c r="A386" s="9"/>
      <c r="B386" s="17"/>
      <c r="C386" s="15"/>
      <c r="D386" s="18"/>
      <c r="E386" s="12"/>
      <c r="F386" s="12"/>
      <c r="G386" s="16"/>
      <c r="H386" s="9"/>
      <c r="I386" s="8"/>
      <c r="J386" s="8"/>
      <c r="K386" s="8"/>
      <c r="L386" s="8"/>
      <c r="M386" s="8"/>
      <c r="N386" s="14"/>
      <c r="O386" s="14"/>
      <c r="P386" s="8"/>
      <c r="Q386" s="8"/>
      <c r="R386" s="8"/>
      <c r="S386" s="8"/>
      <c r="T386" s="8"/>
      <c r="U386" s="8"/>
      <c r="V386" s="8"/>
      <c r="W386" s="8"/>
      <c r="X386" s="8"/>
      <c r="Y386" s="8"/>
      <c r="Z386" s="8"/>
    </row>
    <row r="387" spans="1:26">
      <c r="A387" s="9"/>
      <c r="B387" s="17"/>
      <c r="C387" s="15"/>
      <c r="D387" s="18"/>
      <c r="E387" s="12"/>
      <c r="F387" s="12"/>
      <c r="G387" s="16"/>
      <c r="H387" s="9"/>
      <c r="I387" s="8"/>
      <c r="J387" s="8"/>
      <c r="K387" s="8"/>
      <c r="L387" s="8"/>
      <c r="M387" s="8"/>
      <c r="N387" s="14"/>
      <c r="O387" s="14"/>
      <c r="P387" s="8"/>
      <c r="Q387" s="8"/>
      <c r="R387" s="8"/>
      <c r="S387" s="8"/>
      <c r="T387" s="8"/>
      <c r="U387" s="8"/>
      <c r="V387" s="8"/>
      <c r="W387" s="8"/>
      <c r="X387" s="8"/>
      <c r="Y387" s="8"/>
      <c r="Z387" s="8"/>
    </row>
    <row r="388" spans="1:26">
      <c r="A388" s="9"/>
      <c r="B388" s="17"/>
      <c r="C388" s="15"/>
      <c r="D388" s="18"/>
      <c r="E388" s="12"/>
      <c r="F388" s="12"/>
      <c r="G388" s="16"/>
      <c r="H388" s="9"/>
      <c r="I388" s="8"/>
      <c r="J388" s="8"/>
      <c r="K388" s="8"/>
      <c r="L388" s="8"/>
      <c r="M388" s="8"/>
      <c r="N388" s="14"/>
      <c r="O388" s="14"/>
      <c r="P388" s="8"/>
      <c r="Q388" s="8"/>
      <c r="R388" s="8"/>
      <c r="S388" s="8"/>
      <c r="T388" s="8"/>
      <c r="U388" s="8"/>
      <c r="V388" s="8"/>
      <c r="W388" s="8"/>
      <c r="X388" s="8"/>
      <c r="Y388" s="8"/>
      <c r="Z388" s="8"/>
    </row>
    <row r="389" spans="1:26">
      <c r="A389" s="9"/>
      <c r="B389" s="17"/>
      <c r="C389" s="15"/>
      <c r="D389" s="18"/>
      <c r="E389" s="12"/>
      <c r="F389" s="12"/>
      <c r="G389" s="16"/>
      <c r="H389" s="9"/>
      <c r="I389" s="8"/>
      <c r="J389" s="8"/>
      <c r="K389" s="8"/>
      <c r="L389" s="8"/>
      <c r="M389" s="8"/>
      <c r="N389" s="14"/>
      <c r="O389" s="14"/>
      <c r="P389" s="8"/>
      <c r="Q389" s="8"/>
      <c r="R389" s="8"/>
      <c r="S389" s="8"/>
      <c r="T389" s="8"/>
      <c r="U389" s="8"/>
      <c r="V389" s="8"/>
      <c r="W389" s="8"/>
      <c r="X389" s="8"/>
      <c r="Y389" s="8"/>
      <c r="Z389" s="8"/>
    </row>
    <row r="390" spans="1:26">
      <c r="A390" s="9"/>
      <c r="B390" s="17"/>
      <c r="C390" s="15"/>
      <c r="D390" s="18"/>
      <c r="E390" s="12"/>
      <c r="F390" s="12"/>
      <c r="G390" s="16"/>
      <c r="H390" s="9"/>
      <c r="I390" s="8"/>
      <c r="J390" s="8"/>
      <c r="K390" s="8"/>
      <c r="L390" s="8"/>
      <c r="M390" s="8"/>
      <c r="N390" s="14"/>
      <c r="O390" s="14"/>
      <c r="P390" s="8"/>
      <c r="Q390" s="8"/>
      <c r="R390" s="8"/>
      <c r="S390" s="8"/>
      <c r="T390" s="8"/>
      <c r="U390" s="8"/>
      <c r="V390" s="8"/>
      <c r="W390" s="8"/>
      <c r="X390" s="8"/>
      <c r="Y390" s="8"/>
      <c r="Z390" s="8"/>
    </row>
    <row r="391" spans="1:26">
      <c r="A391" s="9"/>
      <c r="B391" s="17"/>
      <c r="C391" s="15"/>
      <c r="D391" s="18"/>
      <c r="E391" s="12"/>
      <c r="F391" s="12"/>
      <c r="G391" s="16"/>
      <c r="H391" s="9"/>
      <c r="I391" s="8"/>
      <c r="J391" s="8"/>
      <c r="K391" s="8"/>
      <c r="L391" s="8"/>
      <c r="M391" s="8"/>
      <c r="N391" s="14"/>
      <c r="O391" s="14"/>
      <c r="P391" s="8"/>
      <c r="Q391" s="8"/>
      <c r="R391" s="8"/>
      <c r="S391" s="8"/>
      <c r="T391" s="8"/>
      <c r="U391" s="8"/>
      <c r="V391" s="8"/>
      <c r="W391" s="8"/>
      <c r="X391" s="8"/>
      <c r="Y391" s="8"/>
      <c r="Z391" s="8"/>
    </row>
    <row r="392" spans="1:26">
      <c r="A392" s="9"/>
      <c r="B392" s="17"/>
      <c r="C392" s="15"/>
      <c r="D392" s="18"/>
      <c r="E392" s="12"/>
      <c r="F392" s="12"/>
      <c r="G392" s="16"/>
      <c r="H392" s="9"/>
      <c r="I392" s="8"/>
      <c r="J392" s="8"/>
      <c r="K392" s="8"/>
      <c r="L392" s="8"/>
      <c r="M392" s="8"/>
      <c r="N392" s="14"/>
      <c r="O392" s="14"/>
      <c r="P392" s="8"/>
      <c r="Q392" s="8"/>
      <c r="R392" s="8"/>
      <c r="S392" s="8"/>
      <c r="T392" s="8"/>
      <c r="U392" s="8"/>
      <c r="V392" s="8"/>
      <c r="W392" s="8"/>
      <c r="X392" s="8"/>
      <c r="Y392" s="8"/>
      <c r="Z392" s="8"/>
    </row>
    <row r="393" spans="1:26">
      <c r="A393" s="9"/>
      <c r="B393" s="17"/>
      <c r="C393" s="15"/>
      <c r="D393" s="18"/>
      <c r="E393" s="12"/>
      <c r="F393" s="12"/>
      <c r="G393" s="16"/>
      <c r="H393" s="9"/>
      <c r="I393" s="8"/>
      <c r="J393" s="8"/>
      <c r="K393" s="8"/>
      <c r="L393" s="8"/>
      <c r="M393" s="8"/>
      <c r="N393" s="14"/>
      <c r="O393" s="14"/>
      <c r="P393" s="8"/>
      <c r="Q393" s="8"/>
      <c r="R393" s="8"/>
      <c r="S393" s="8"/>
      <c r="T393" s="8"/>
      <c r="U393" s="8"/>
      <c r="V393" s="8"/>
      <c r="W393" s="8"/>
      <c r="X393" s="8"/>
      <c r="Y393" s="8"/>
      <c r="Z393" s="8"/>
    </row>
    <row r="394" spans="1:26">
      <c r="A394" s="9"/>
      <c r="B394" s="17"/>
      <c r="C394" s="15"/>
      <c r="D394" s="18"/>
      <c r="E394" s="12"/>
      <c r="F394" s="12"/>
      <c r="G394" s="16"/>
      <c r="H394" s="9"/>
      <c r="I394" s="8"/>
      <c r="J394" s="8"/>
      <c r="K394" s="8"/>
      <c r="L394" s="8"/>
      <c r="M394" s="8"/>
      <c r="N394" s="14"/>
      <c r="O394" s="14"/>
      <c r="P394" s="8"/>
      <c r="Q394" s="8"/>
      <c r="R394" s="8"/>
      <c r="S394" s="8"/>
      <c r="T394" s="8"/>
      <c r="U394" s="8"/>
      <c r="V394" s="8"/>
      <c r="W394" s="8"/>
      <c r="X394" s="8"/>
      <c r="Y394" s="8"/>
      <c r="Z394" s="8"/>
    </row>
    <row r="395" spans="1:26">
      <c r="A395" s="9"/>
      <c r="B395" s="17"/>
      <c r="C395" s="15"/>
      <c r="D395" s="18"/>
      <c r="E395" s="12"/>
      <c r="F395" s="12"/>
      <c r="G395" s="16"/>
      <c r="H395" s="9"/>
      <c r="I395" s="8"/>
      <c r="J395" s="8"/>
      <c r="K395" s="8"/>
      <c r="L395" s="8"/>
      <c r="M395" s="8"/>
      <c r="N395" s="14"/>
      <c r="O395" s="14"/>
      <c r="P395" s="8"/>
      <c r="Q395" s="8"/>
      <c r="R395" s="8"/>
      <c r="S395" s="8"/>
      <c r="T395" s="8"/>
      <c r="U395" s="8"/>
      <c r="V395" s="8"/>
      <c r="W395" s="8"/>
      <c r="X395" s="8"/>
      <c r="Y395" s="8"/>
      <c r="Z395" s="8"/>
    </row>
    <row r="396" spans="1:26">
      <c r="A396" s="9"/>
      <c r="B396" s="17"/>
      <c r="C396" s="15"/>
      <c r="D396" s="18"/>
      <c r="E396" s="12"/>
      <c r="F396" s="12"/>
      <c r="G396" s="16"/>
      <c r="H396" s="9"/>
      <c r="I396" s="8"/>
      <c r="J396" s="8"/>
      <c r="K396" s="8"/>
      <c r="L396" s="8"/>
      <c r="M396" s="8"/>
      <c r="N396" s="14"/>
      <c r="O396" s="14"/>
      <c r="P396" s="8"/>
      <c r="Q396" s="8"/>
      <c r="R396" s="8"/>
      <c r="S396" s="8"/>
      <c r="T396" s="8"/>
      <c r="U396" s="8"/>
      <c r="V396" s="8"/>
      <c r="W396" s="8"/>
      <c r="X396" s="8"/>
      <c r="Y396" s="8"/>
      <c r="Z396" s="8"/>
    </row>
    <row r="397" spans="1:26">
      <c r="A397" s="9"/>
      <c r="B397" s="17"/>
      <c r="C397" s="15"/>
      <c r="D397" s="18"/>
      <c r="E397" s="12"/>
      <c r="F397" s="12"/>
      <c r="G397" s="16"/>
      <c r="H397" s="9"/>
      <c r="I397" s="8"/>
      <c r="J397" s="8"/>
      <c r="K397" s="8"/>
      <c r="L397" s="8"/>
      <c r="M397" s="8"/>
      <c r="N397" s="14"/>
      <c r="O397" s="14"/>
      <c r="P397" s="8"/>
      <c r="Q397" s="8"/>
      <c r="R397" s="8"/>
      <c r="S397" s="8"/>
      <c r="T397" s="8"/>
      <c r="U397" s="8"/>
      <c r="V397" s="8"/>
      <c r="W397" s="8"/>
      <c r="X397" s="8"/>
      <c r="Y397" s="8"/>
      <c r="Z397" s="8"/>
    </row>
    <row r="398" spans="1:26">
      <c r="A398" s="9"/>
      <c r="B398" s="17"/>
      <c r="C398" s="15"/>
      <c r="D398" s="18"/>
      <c r="E398" s="12"/>
      <c r="F398" s="12"/>
      <c r="G398" s="16"/>
      <c r="H398" s="9"/>
      <c r="I398" s="8"/>
      <c r="J398" s="8"/>
      <c r="K398" s="8"/>
      <c r="L398" s="8"/>
      <c r="M398" s="8"/>
      <c r="N398" s="14"/>
      <c r="O398" s="14"/>
      <c r="P398" s="8"/>
      <c r="Q398" s="8"/>
      <c r="R398" s="8"/>
      <c r="S398" s="8"/>
      <c r="T398" s="8"/>
      <c r="U398" s="8"/>
      <c r="V398" s="8"/>
      <c r="W398" s="8"/>
      <c r="X398" s="8"/>
      <c r="Y398" s="8"/>
      <c r="Z398" s="8"/>
    </row>
    <row r="399" spans="1:26">
      <c r="A399" s="9"/>
      <c r="B399" s="17"/>
      <c r="C399" s="15"/>
      <c r="D399" s="18"/>
      <c r="E399" s="12"/>
      <c r="F399" s="12"/>
      <c r="G399" s="16"/>
      <c r="H399" s="9"/>
      <c r="I399" s="8"/>
      <c r="J399" s="8"/>
      <c r="K399" s="8"/>
      <c r="L399" s="8"/>
      <c r="M399" s="8"/>
      <c r="N399" s="14"/>
      <c r="O399" s="14"/>
      <c r="P399" s="8"/>
      <c r="Q399" s="8"/>
      <c r="R399" s="8"/>
      <c r="S399" s="8"/>
      <c r="T399" s="8"/>
      <c r="U399" s="8"/>
      <c r="V399" s="8"/>
      <c r="W399" s="8"/>
      <c r="X399" s="8"/>
      <c r="Y399" s="8"/>
      <c r="Z399" s="8"/>
    </row>
    <row r="400" spans="1:26">
      <c r="A400" s="9"/>
      <c r="B400" s="17"/>
      <c r="C400" s="15"/>
      <c r="D400" s="18"/>
      <c r="E400" s="12"/>
      <c r="F400" s="12"/>
      <c r="G400" s="16"/>
      <c r="H400" s="9"/>
      <c r="I400" s="8"/>
      <c r="J400" s="8"/>
      <c r="K400" s="8"/>
      <c r="L400" s="8"/>
      <c r="M400" s="8"/>
      <c r="N400" s="14"/>
      <c r="O400" s="14"/>
      <c r="P400" s="8"/>
      <c r="Q400" s="8"/>
      <c r="R400" s="8"/>
      <c r="S400" s="8"/>
      <c r="T400" s="8"/>
      <c r="U400" s="8"/>
      <c r="V400" s="8"/>
      <c r="W400" s="8"/>
      <c r="X400" s="8"/>
      <c r="Y400" s="8"/>
      <c r="Z400" s="8"/>
    </row>
    <row r="401" spans="1:26">
      <c r="A401" s="9"/>
      <c r="B401" s="17"/>
      <c r="C401" s="15"/>
      <c r="D401" s="18"/>
      <c r="E401" s="12"/>
      <c r="F401" s="12"/>
      <c r="G401" s="16"/>
      <c r="H401" s="9"/>
      <c r="I401" s="8"/>
      <c r="J401" s="8"/>
      <c r="K401" s="8"/>
      <c r="L401" s="8"/>
      <c r="M401" s="8"/>
      <c r="N401" s="14"/>
      <c r="O401" s="14"/>
      <c r="P401" s="8"/>
      <c r="Q401" s="8"/>
      <c r="R401" s="8"/>
      <c r="S401" s="8"/>
      <c r="T401" s="8"/>
      <c r="U401" s="8"/>
      <c r="V401" s="8"/>
      <c r="W401" s="8"/>
      <c r="X401" s="8"/>
      <c r="Y401" s="8"/>
      <c r="Z401" s="8"/>
    </row>
    <row r="402" spans="1:26">
      <c r="A402" s="9"/>
      <c r="B402" s="17"/>
      <c r="C402" s="15"/>
      <c r="D402" s="18"/>
      <c r="E402" s="12"/>
      <c r="F402" s="12"/>
      <c r="G402" s="16"/>
      <c r="H402" s="9"/>
      <c r="I402" s="8"/>
      <c r="J402" s="8"/>
      <c r="K402" s="8"/>
      <c r="L402" s="8"/>
      <c r="M402" s="8"/>
      <c r="N402" s="14"/>
      <c r="O402" s="14"/>
      <c r="P402" s="8"/>
      <c r="Q402" s="8"/>
      <c r="R402" s="8"/>
      <c r="S402" s="8"/>
      <c r="T402" s="8"/>
      <c r="U402" s="8"/>
      <c r="V402" s="8"/>
      <c r="W402" s="8"/>
      <c r="X402" s="8"/>
      <c r="Y402" s="8"/>
      <c r="Z402" s="8"/>
    </row>
    <row r="403" spans="1:26">
      <c r="A403" s="9"/>
      <c r="B403" s="17"/>
      <c r="C403" s="15"/>
      <c r="D403" s="18"/>
      <c r="E403" s="12"/>
      <c r="F403" s="12"/>
      <c r="G403" s="16"/>
      <c r="H403" s="9"/>
      <c r="I403" s="8"/>
      <c r="J403" s="8"/>
      <c r="K403" s="8"/>
      <c r="L403" s="8"/>
      <c r="M403" s="8"/>
      <c r="N403" s="14"/>
      <c r="O403" s="14"/>
      <c r="P403" s="8"/>
      <c r="Q403" s="8"/>
      <c r="R403" s="8"/>
      <c r="S403" s="8"/>
      <c r="T403" s="8"/>
      <c r="U403" s="8"/>
      <c r="V403" s="8"/>
      <c r="W403" s="8"/>
      <c r="X403" s="8"/>
      <c r="Y403" s="8"/>
      <c r="Z403" s="8"/>
    </row>
    <row r="404" spans="1:26">
      <c r="A404" s="9"/>
      <c r="B404" s="17"/>
      <c r="C404" s="15"/>
      <c r="D404" s="18"/>
      <c r="E404" s="12"/>
      <c r="F404" s="12"/>
      <c r="G404" s="16"/>
      <c r="H404" s="9"/>
      <c r="I404" s="8"/>
      <c r="J404" s="8"/>
      <c r="K404" s="8"/>
      <c r="L404" s="8"/>
      <c r="M404" s="8"/>
      <c r="N404" s="14"/>
      <c r="O404" s="14"/>
      <c r="P404" s="8"/>
      <c r="Q404" s="8"/>
      <c r="R404" s="8"/>
      <c r="S404" s="8"/>
      <c r="T404" s="8"/>
      <c r="U404" s="8"/>
      <c r="V404" s="8"/>
      <c r="W404" s="8"/>
      <c r="X404" s="8"/>
      <c r="Y404" s="8"/>
      <c r="Z404" s="8"/>
    </row>
    <row r="405" spans="1:26">
      <c r="A405" s="9"/>
      <c r="B405" s="17"/>
      <c r="C405" s="15"/>
      <c r="D405" s="18"/>
      <c r="E405" s="12"/>
      <c r="F405" s="12"/>
      <c r="G405" s="16"/>
      <c r="H405" s="9"/>
      <c r="I405" s="8"/>
      <c r="J405" s="8"/>
      <c r="K405" s="8"/>
      <c r="L405" s="8"/>
      <c r="M405" s="8"/>
      <c r="N405" s="14"/>
      <c r="O405" s="14"/>
      <c r="P405" s="8"/>
      <c r="Q405" s="8"/>
      <c r="R405" s="8"/>
      <c r="S405" s="8"/>
      <c r="T405" s="8"/>
      <c r="U405" s="8"/>
      <c r="V405" s="8"/>
      <c r="W405" s="8"/>
      <c r="X405" s="8"/>
      <c r="Y405" s="8"/>
      <c r="Z405" s="8"/>
    </row>
    <row r="406" spans="1:26">
      <c r="A406" s="9"/>
      <c r="B406" s="17"/>
      <c r="C406" s="15"/>
      <c r="D406" s="18"/>
      <c r="E406" s="12"/>
      <c r="F406" s="12"/>
      <c r="G406" s="16"/>
      <c r="H406" s="9"/>
      <c r="I406" s="8"/>
      <c r="J406" s="8"/>
      <c r="K406" s="8"/>
      <c r="L406" s="8"/>
      <c r="M406" s="8"/>
      <c r="N406" s="14"/>
      <c r="O406" s="14"/>
      <c r="P406" s="8"/>
      <c r="Q406" s="8"/>
      <c r="R406" s="8"/>
      <c r="S406" s="8"/>
      <c r="T406" s="8"/>
      <c r="U406" s="8"/>
      <c r="V406" s="8"/>
      <c r="W406" s="8"/>
      <c r="X406" s="8"/>
      <c r="Y406" s="8"/>
      <c r="Z406" s="8"/>
    </row>
    <row r="407" spans="1:26">
      <c r="A407" s="9"/>
      <c r="B407" s="17"/>
      <c r="C407" s="15"/>
      <c r="D407" s="18"/>
      <c r="E407" s="12"/>
      <c r="F407" s="12"/>
      <c r="G407" s="16"/>
      <c r="H407" s="9"/>
      <c r="I407" s="8"/>
      <c r="J407" s="8"/>
      <c r="K407" s="8"/>
      <c r="L407" s="8"/>
      <c r="M407" s="8"/>
      <c r="N407" s="14"/>
      <c r="O407" s="14"/>
      <c r="P407" s="8"/>
      <c r="Q407" s="8"/>
      <c r="R407" s="8"/>
      <c r="S407" s="8"/>
      <c r="T407" s="8"/>
      <c r="U407" s="8"/>
      <c r="V407" s="8"/>
      <c r="W407" s="8"/>
      <c r="X407" s="8"/>
      <c r="Y407" s="8"/>
      <c r="Z407" s="8"/>
    </row>
    <row r="408" spans="1:26">
      <c r="A408" s="9"/>
      <c r="B408" s="17"/>
      <c r="C408" s="15"/>
      <c r="D408" s="18"/>
      <c r="E408" s="12"/>
      <c r="F408" s="12"/>
      <c r="G408" s="16"/>
      <c r="H408" s="9"/>
      <c r="I408" s="8"/>
      <c r="J408" s="8"/>
      <c r="K408" s="8"/>
      <c r="L408" s="8"/>
      <c r="M408" s="8"/>
      <c r="N408" s="14"/>
      <c r="O408" s="14"/>
      <c r="P408" s="8"/>
      <c r="Q408" s="8"/>
      <c r="R408" s="8"/>
      <c r="S408" s="8"/>
      <c r="T408" s="8"/>
      <c r="U408" s="8"/>
      <c r="V408" s="8"/>
      <c r="W408" s="8"/>
      <c r="X408" s="8"/>
      <c r="Y408" s="8"/>
      <c r="Z408" s="8"/>
    </row>
    <row r="409" spans="1:26">
      <c r="A409" s="9"/>
      <c r="B409" s="17"/>
      <c r="C409" s="15"/>
      <c r="D409" s="18"/>
      <c r="E409" s="12"/>
      <c r="F409" s="12"/>
      <c r="G409" s="16"/>
      <c r="H409" s="9"/>
      <c r="I409" s="8"/>
      <c r="J409" s="8"/>
      <c r="K409" s="8"/>
      <c r="L409" s="8"/>
      <c r="M409" s="8"/>
      <c r="N409" s="14"/>
      <c r="O409" s="14"/>
      <c r="P409" s="8"/>
      <c r="Q409" s="8"/>
      <c r="R409" s="8"/>
      <c r="S409" s="8"/>
      <c r="T409" s="8"/>
      <c r="U409" s="8"/>
      <c r="V409" s="8"/>
      <c r="W409" s="8"/>
      <c r="X409" s="8"/>
      <c r="Y409" s="8"/>
      <c r="Z409" s="8"/>
    </row>
    <row r="410" spans="1:26">
      <c r="A410" s="9"/>
      <c r="B410" s="17"/>
      <c r="C410" s="15"/>
      <c r="D410" s="18"/>
      <c r="E410" s="12"/>
      <c r="F410" s="12"/>
      <c r="G410" s="16"/>
      <c r="H410" s="9"/>
      <c r="I410" s="8"/>
      <c r="J410" s="8"/>
      <c r="K410" s="8"/>
      <c r="L410" s="8"/>
      <c r="M410" s="8"/>
      <c r="N410" s="14"/>
      <c r="O410" s="14"/>
      <c r="P410" s="8"/>
      <c r="Q410" s="8"/>
      <c r="R410" s="8"/>
      <c r="S410" s="8"/>
      <c r="T410" s="8"/>
      <c r="U410" s="8"/>
      <c r="V410" s="8"/>
      <c r="W410" s="8"/>
      <c r="X410" s="8"/>
      <c r="Y410" s="8"/>
      <c r="Z410" s="8"/>
    </row>
    <row r="411" spans="1:26">
      <c r="A411" s="9"/>
      <c r="B411" s="17"/>
      <c r="C411" s="15"/>
      <c r="D411" s="18"/>
      <c r="E411" s="12"/>
      <c r="F411" s="12"/>
      <c r="G411" s="16"/>
      <c r="H411" s="9"/>
      <c r="I411" s="8"/>
      <c r="J411" s="8"/>
      <c r="K411" s="8"/>
      <c r="L411" s="8"/>
      <c r="M411" s="8"/>
      <c r="N411" s="14"/>
      <c r="O411" s="14"/>
      <c r="P411" s="8"/>
      <c r="Q411" s="8"/>
      <c r="R411" s="8"/>
      <c r="S411" s="8"/>
      <c r="T411" s="8"/>
      <c r="U411" s="8"/>
      <c r="V411" s="8"/>
      <c r="W411" s="8"/>
      <c r="X411" s="8"/>
      <c r="Y411" s="8"/>
      <c r="Z411" s="8"/>
    </row>
    <row r="412" spans="1:26">
      <c r="A412" s="9"/>
      <c r="B412" s="17"/>
      <c r="C412" s="15"/>
      <c r="D412" s="18"/>
      <c r="E412" s="12"/>
      <c r="F412" s="12"/>
      <c r="G412" s="16"/>
      <c r="H412" s="9"/>
      <c r="I412" s="8"/>
      <c r="J412" s="8"/>
      <c r="K412" s="8"/>
      <c r="L412" s="8"/>
      <c r="M412" s="8"/>
      <c r="N412" s="14"/>
      <c r="O412" s="14"/>
      <c r="P412" s="8"/>
      <c r="Q412" s="8"/>
      <c r="R412" s="8"/>
      <c r="S412" s="8"/>
      <c r="T412" s="8"/>
      <c r="U412" s="8"/>
      <c r="V412" s="8"/>
      <c r="W412" s="8"/>
      <c r="X412" s="8"/>
      <c r="Y412" s="8"/>
      <c r="Z412" s="8"/>
    </row>
    <row r="413" spans="1:26">
      <c r="A413" s="9"/>
      <c r="B413" s="17"/>
      <c r="C413" s="15"/>
      <c r="D413" s="18"/>
      <c r="E413" s="12"/>
      <c r="F413" s="12"/>
      <c r="G413" s="16"/>
      <c r="H413" s="9"/>
      <c r="I413" s="8"/>
      <c r="J413" s="8"/>
      <c r="K413" s="8"/>
      <c r="L413" s="8"/>
      <c r="M413" s="8"/>
      <c r="N413" s="14"/>
      <c r="O413" s="14"/>
      <c r="P413" s="8"/>
      <c r="Q413" s="8"/>
      <c r="R413" s="8"/>
      <c r="S413" s="8"/>
      <c r="T413" s="8"/>
      <c r="U413" s="8"/>
      <c r="V413" s="8"/>
      <c r="W413" s="8"/>
      <c r="X413" s="8"/>
      <c r="Y413" s="8"/>
      <c r="Z413" s="8"/>
    </row>
    <row r="414" spans="1:26">
      <c r="A414" s="9"/>
      <c r="B414" s="17"/>
      <c r="C414" s="15"/>
      <c r="D414" s="18"/>
      <c r="E414" s="12"/>
      <c r="F414" s="12"/>
      <c r="G414" s="16"/>
      <c r="H414" s="9"/>
      <c r="I414" s="8"/>
      <c r="J414" s="8"/>
      <c r="K414" s="8"/>
      <c r="L414" s="8"/>
      <c r="M414" s="8"/>
      <c r="N414" s="14"/>
      <c r="O414" s="14"/>
      <c r="P414" s="8"/>
      <c r="Q414" s="8"/>
      <c r="R414" s="8"/>
      <c r="S414" s="8"/>
      <c r="T414" s="8"/>
      <c r="U414" s="8"/>
      <c r="V414" s="8"/>
      <c r="W414" s="8"/>
      <c r="X414" s="8"/>
      <c r="Y414" s="8"/>
      <c r="Z414" s="8"/>
    </row>
    <row r="415" spans="1:26">
      <c r="A415" s="9"/>
      <c r="B415" s="17"/>
      <c r="C415" s="15"/>
      <c r="D415" s="18"/>
      <c r="E415" s="12"/>
      <c r="F415" s="12"/>
      <c r="G415" s="16"/>
      <c r="H415" s="9"/>
      <c r="I415" s="8"/>
      <c r="J415" s="8"/>
      <c r="K415" s="8"/>
      <c r="L415" s="8"/>
      <c r="M415" s="8"/>
      <c r="N415" s="14"/>
      <c r="O415" s="14"/>
      <c r="P415" s="8"/>
      <c r="Q415" s="8"/>
      <c r="R415" s="8"/>
      <c r="S415" s="8"/>
      <c r="T415" s="8"/>
      <c r="U415" s="8"/>
      <c r="V415" s="8"/>
      <c r="W415" s="8"/>
      <c r="X415" s="8"/>
      <c r="Y415" s="8"/>
      <c r="Z415" s="8"/>
    </row>
    <row r="416" spans="1:26">
      <c r="A416" s="9"/>
      <c r="B416" s="17"/>
      <c r="C416" s="15"/>
      <c r="D416" s="18"/>
      <c r="E416" s="12"/>
      <c r="F416" s="12"/>
      <c r="G416" s="16"/>
      <c r="H416" s="9"/>
      <c r="I416" s="8"/>
      <c r="J416" s="8"/>
      <c r="K416" s="8"/>
      <c r="L416" s="8"/>
      <c r="M416" s="8"/>
      <c r="N416" s="14"/>
      <c r="O416" s="14"/>
      <c r="P416" s="8"/>
      <c r="Q416" s="8"/>
      <c r="R416" s="8"/>
      <c r="S416" s="8"/>
      <c r="T416" s="8"/>
      <c r="U416" s="8"/>
      <c r="V416" s="8"/>
      <c r="W416" s="8"/>
      <c r="X416" s="8"/>
      <c r="Y416" s="8"/>
      <c r="Z416" s="8"/>
    </row>
    <row r="417" spans="1:26">
      <c r="A417" s="9"/>
      <c r="B417" s="17"/>
      <c r="C417" s="15"/>
      <c r="D417" s="18"/>
      <c r="E417" s="12"/>
      <c r="F417" s="12"/>
      <c r="G417" s="16"/>
      <c r="H417" s="9"/>
      <c r="I417" s="8"/>
      <c r="J417" s="8"/>
      <c r="K417" s="8"/>
      <c r="L417" s="8"/>
      <c r="M417" s="8"/>
      <c r="N417" s="14"/>
      <c r="O417" s="14"/>
      <c r="P417" s="8"/>
      <c r="Q417" s="8"/>
      <c r="R417" s="8"/>
      <c r="S417" s="8"/>
      <c r="T417" s="8"/>
      <c r="U417" s="8"/>
      <c r="V417" s="8"/>
      <c r="W417" s="8"/>
      <c r="X417" s="8"/>
      <c r="Y417" s="8"/>
      <c r="Z417" s="8"/>
    </row>
    <row r="418" spans="1:26">
      <c r="A418" s="9"/>
      <c r="B418" s="17"/>
      <c r="C418" s="15"/>
      <c r="D418" s="18"/>
      <c r="E418" s="12"/>
      <c r="F418" s="12"/>
      <c r="G418" s="16"/>
      <c r="H418" s="9"/>
      <c r="I418" s="8"/>
      <c r="J418" s="8"/>
      <c r="K418" s="8"/>
      <c r="L418" s="8"/>
      <c r="M418" s="8"/>
      <c r="N418" s="14"/>
      <c r="O418" s="14"/>
      <c r="P418" s="8"/>
      <c r="Q418" s="8"/>
      <c r="R418" s="8"/>
      <c r="S418" s="8"/>
      <c r="T418" s="8"/>
      <c r="U418" s="8"/>
      <c r="V418" s="8"/>
      <c r="W418" s="8"/>
      <c r="X418" s="8"/>
      <c r="Y418" s="8"/>
      <c r="Z418" s="8"/>
    </row>
    <row r="419" spans="1:26">
      <c r="A419" s="9"/>
      <c r="B419" s="17"/>
      <c r="C419" s="15"/>
      <c r="D419" s="18"/>
      <c r="E419" s="12"/>
      <c r="F419" s="12"/>
      <c r="G419" s="16"/>
      <c r="H419" s="9"/>
      <c r="I419" s="8"/>
      <c r="J419" s="8"/>
      <c r="K419" s="8"/>
      <c r="L419" s="8"/>
      <c r="M419" s="8"/>
      <c r="N419" s="14"/>
      <c r="O419" s="14"/>
      <c r="P419" s="8"/>
      <c r="Q419" s="8"/>
      <c r="R419" s="8"/>
      <c r="S419" s="8"/>
      <c r="T419" s="8"/>
      <c r="U419" s="8"/>
      <c r="V419" s="8"/>
      <c r="W419" s="8"/>
      <c r="X419" s="8"/>
      <c r="Y419" s="8"/>
      <c r="Z419" s="8"/>
    </row>
    <row r="420" spans="1:26">
      <c r="A420" s="9"/>
      <c r="B420" s="17"/>
      <c r="C420" s="15"/>
      <c r="D420" s="18"/>
      <c r="E420" s="12"/>
      <c r="F420" s="12"/>
      <c r="G420" s="16"/>
      <c r="H420" s="9"/>
      <c r="I420" s="8"/>
      <c r="J420" s="8"/>
      <c r="K420" s="8"/>
      <c r="L420" s="8"/>
      <c r="M420" s="8"/>
      <c r="N420" s="14"/>
      <c r="O420" s="14"/>
      <c r="P420" s="8"/>
      <c r="Q420" s="8"/>
      <c r="R420" s="8"/>
      <c r="S420" s="8"/>
      <c r="T420" s="8"/>
      <c r="U420" s="8"/>
      <c r="V420" s="8"/>
      <c r="W420" s="8"/>
      <c r="X420" s="8"/>
      <c r="Y420" s="8"/>
      <c r="Z420" s="8"/>
    </row>
    <row r="421" spans="1:26">
      <c r="A421" s="9"/>
      <c r="B421" s="17"/>
      <c r="C421" s="15"/>
      <c r="D421" s="18"/>
      <c r="E421" s="12"/>
      <c r="F421" s="12"/>
      <c r="G421" s="16"/>
      <c r="H421" s="9"/>
      <c r="I421" s="8"/>
      <c r="J421" s="8"/>
      <c r="K421" s="8"/>
      <c r="L421" s="8"/>
      <c r="M421" s="8"/>
      <c r="N421" s="14"/>
      <c r="O421" s="14"/>
      <c r="P421" s="8"/>
      <c r="Q421" s="8"/>
      <c r="R421" s="8"/>
      <c r="S421" s="8"/>
      <c r="T421" s="8"/>
      <c r="U421" s="8"/>
      <c r="V421" s="8"/>
      <c r="W421" s="8"/>
      <c r="X421" s="8"/>
      <c r="Y421" s="8"/>
      <c r="Z421" s="8"/>
    </row>
    <row r="422" spans="1:26">
      <c r="A422" s="9"/>
      <c r="B422" s="17"/>
      <c r="C422" s="15"/>
      <c r="D422" s="18"/>
      <c r="E422" s="12"/>
      <c r="F422" s="12"/>
      <c r="G422" s="16"/>
      <c r="H422" s="9"/>
      <c r="I422" s="8"/>
      <c r="J422" s="8"/>
      <c r="K422" s="8"/>
      <c r="L422" s="8"/>
      <c r="M422" s="8"/>
      <c r="N422" s="14"/>
      <c r="O422" s="14"/>
      <c r="P422" s="8"/>
      <c r="Q422" s="8"/>
      <c r="R422" s="8"/>
      <c r="S422" s="8"/>
      <c r="T422" s="8"/>
      <c r="U422" s="8"/>
      <c r="V422" s="8"/>
      <c r="W422" s="8"/>
      <c r="X422" s="8"/>
      <c r="Y422" s="8"/>
      <c r="Z422" s="8"/>
    </row>
    <row r="423" spans="1:26">
      <c r="A423" s="9"/>
      <c r="B423" s="17"/>
      <c r="C423" s="15"/>
      <c r="D423" s="18"/>
      <c r="E423" s="12"/>
      <c r="F423" s="12"/>
      <c r="G423" s="16"/>
      <c r="H423" s="9"/>
      <c r="I423" s="8"/>
      <c r="J423" s="8"/>
      <c r="K423" s="8"/>
      <c r="L423" s="8"/>
      <c r="M423" s="8"/>
      <c r="N423" s="14"/>
      <c r="O423" s="14"/>
      <c r="P423" s="8"/>
      <c r="Q423" s="8"/>
      <c r="R423" s="8"/>
      <c r="S423" s="8"/>
      <c r="T423" s="8"/>
      <c r="U423" s="8"/>
      <c r="V423" s="8"/>
      <c r="W423" s="8"/>
      <c r="X423" s="8"/>
      <c r="Y423" s="8"/>
      <c r="Z423" s="8"/>
    </row>
    <row r="424" spans="1:26">
      <c r="A424" s="9"/>
      <c r="B424" s="17"/>
      <c r="C424" s="15"/>
      <c r="D424" s="18"/>
      <c r="E424" s="12"/>
      <c r="F424" s="12"/>
      <c r="G424" s="16"/>
      <c r="H424" s="9"/>
      <c r="I424" s="8"/>
      <c r="J424" s="8"/>
      <c r="K424" s="8"/>
      <c r="L424" s="8"/>
      <c r="M424" s="8"/>
      <c r="N424" s="14"/>
      <c r="O424" s="14"/>
      <c r="P424" s="8"/>
      <c r="Q424" s="8"/>
      <c r="R424" s="8"/>
      <c r="S424" s="8"/>
      <c r="T424" s="8"/>
      <c r="U424" s="8"/>
      <c r="V424" s="8"/>
      <c r="W424" s="8"/>
      <c r="X424" s="8"/>
      <c r="Y424" s="8"/>
      <c r="Z424" s="8"/>
    </row>
    <row r="425" spans="1:26">
      <c r="A425" s="9"/>
      <c r="B425" s="17"/>
      <c r="C425" s="15"/>
      <c r="D425" s="18"/>
      <c r="E425" s="12"/>
      <c r="F425" s="12"/>
      <c r="G425" s="16"/>
      <c r="H425" s="9"/>
      <c r="I425" s="8"/>
      <c r="J425" s="8"/>
      <c r="K425" s="8"/>
      <c r="L425" s="8"/>
      <c r="M425" s="8"/>
      <c r="N425" s="14"/>
      <c r="O425" s="14"/>
      <c r="P425" s="8"/>
      <c r="Q425" s="8"/>
      <c r="R425" s="8"/>
      <c r="S425" s="8"/>
      <c r="T425" s="8"/>
      <c r="U425" s="8"/>
      <c r="V425" s="8"/>
      <c r="W425" s="8"/>
      <c r="X425" s="8"/>
      <c r="Y425" s="8"/>
      <c r="Z425" s="8"/>
    </row>
    <row r="426" spans="1:26">
      <c r="A426" s="9"/>
      <c r="B426" s="17"/>
      <c r="C426" s="15"/>
      <c r="D426" s="18"/>
      <c r="E426" s="12"/>
      <c r="F426" s="12"/>
      <c r="G426" s="16"/>
      <c r="H426" s="9"/>
      <c r="I426" s="8"/>
      <c r="J426" s="8"/>
      <c r="K426" s="8"/>
      <c r="L426" s="8"/>
      <c r="M426" s="8"/>
      <c r="N426" s="14"/>
      <c r="O426" s="14"/>
      <c r="P426" s="8"/>
      <c r="Q426" s="8"/>
      <c r="R426" s="8"/>
      <c r="S426" s="8"/>
      <c r="T426" s="8"/>
      <c r="U426" s="8"/>
      <c r="V426" s="8"/>
      <c r="W426" s="8"/>
      <c r="X426" s="8"/>
      <c r="Y426" s="8"/>
      <c r="Z426" s="8"/>
    </row>
    <row r="427" spans="1:26">
      <c r="A427" s="9"/>
      <c r="B427" s="17"/>
      <c r="C427" s="15"/>
      <c r="D427" s="18"/>
      <c r="E427" s="12"/>
      <c r="F427" s="12"/>
      <c r="G427" s="16"/>
      <c r="H427" s="9"/>
      <c r="I427" s="8"/>
      <c r="J427" s="8"/>
      <c r="K427" s="8"/>
      <c r="L427" s="8"/>
      <c r="M427" s="8"/>
      <c r="N427" s="14"/>
      <c r="O427" s="14"/>
      <c r="P427" s="8"/>
      <c r="Q427" s="8"/>
      <c r="R427" s="8"/>
      <c r="S427" s="8"/>
      <c r="T427" s="8"/>
      <c r="U427" s="8"/>
      <c r="V427" s="8"/>
      <c r="W427" s="8"/>
      <c r="X427" s="8"/>
      <c r="Y427" s="8"/>
      <c r="Z427" s="8"/>
    </row>
    <row r="428" spans="1:26">
      <c r="A428" s="9"/>
      <c r="B428" s="17"/>
      <c r="C428" s="15"/>
      <c r="D428" s="18"/>
      <c r="E428" s="12"/>
      <c r="F428" s="12"/>
      <c r="G428" s="16"/>
      <c r="H428" s="9"/>
      <c r="I428" s="8"/>
      <c r="J428" s="8"/>
      <c r="K428" s="8"/>
      <c r="L428" s="8"/>
      <c r="M428" s="8"/>
      <c r="N428" s="14"/>
      <c r="O428" s="14"/>
      <c r="P428" s="8"/>
      <c r="Q428" s="8"/>
      <c r="R428" s="8"/>
      <c r="S428" s="8"/>
      <c r="T428" s="8"/>
      <c r="U428" s="8"/>
      <c r="V428" s="8"/>
      <c r="W428" s="8"/>
      <c r="X428" s="8"/>
      <c r="Y428" s="8"/>
      <c r="Z428" s="8"/>
    </row>
    <row r="429" spans="1:26">
      <c r="A429" s="9"/>
      <c r="B429" s="17"/>
      <c r="C429" s="15"/>
      <c r="D429" s="18"/>
      <c r="E429" s="12"/>
      <c r="F429" s="12"/>
      <c r="G429" s="16"/>
      <c r="H429" s="9"/>
      <c r="I429" s="8"/>
      <c r="J429" s="8"/>
      <c r="K429" s="8"/>
      <c r="L429" s="8"/>
      <c r="M429" s="8"/>
      <c r="N429" s="14"/>
      <c r="O429" s="14"/>
      <c r="P429" s="8"/>
      <c r="Q429" s="8"/>
      <c r="R429" s="8"/>
      <c r="S429" s="8"/>
      <c r="T429" s="8"/>
      <c r="U429" s="8"/>
      <c r="V429" s="8"/>
      <c r="W429" s="8"/>
      <c r="X429" s="8"/>
      <c r="Y429" s="8"/>
      <c r="Z429" s="8"/>
    </row>
    <row r="430" spans="1:26">
      <c r="A430" s="9"/>
      <c r="B430" s="17"/>
      <c r="C430" s="15"/>
      <c r="D430" s="18"/>
      <c r="E430" s="12"/>
      <c r="F430" s="12"/>
      <c r="G430" s="16"/>
      <c r="H430" s="9"/>
      <c r="I430" s="8"/>
      <c r="J430" s="8"/>
      <c r="K430" s="8"/>
      <c r="L430" s="8"/>
      <c r="M430" s="8"/>
      <c r="N430" s="14"/>
      <c r="O430" s="14"/>
      <c r="P430" s="8"/>
      <c r="Q430" s="8"/>
      <c r="R430" s="8"/>
      <c r="S430" s="8"/>
      <c r="T430" s="8"/>
      <c r="U430" s="8"/>
      <c r="V430" s="8"/>
      <c r="W430" s="8"/>
      <c r="X430" s="8"/>
      <c r="Y430" s="8"/>
      <c r="Z430" s="8"/>
    </row>
    <row r="431" spans="1:26">
      <c r="A431" s="9"/>
      <c r="B431" s="17"/>
      <c r="C431" s="15"/>
      <c r="D431" s="18"/>
      <c r="E431" s="12"/>
      <c r="F431" s="12"/>
      <c r="G431" s="16"/>
      <c r="H431" s="9"/>
      <c r="I431" s="8"/>
      <c r="J431" s="8"/>
      <c r="K431" s="8"/>
      <c r="L431" s="8"/>
      <c r="M431" s="8"/>
      <c r="N431" s="14"/>
      <c r="O431" s="14"/>
      <c r="P431" s="8"/>
      <c r="Q431" s="8"/>
      <c r="R431" s="8"/>
      <c r="S431" s="8"/>
      <c r="T431" s="8"/>
      <c r="U431" s="8"/>
      <c r="V431" s="8"/>
      <c r="W431" s="8"/>
      <c r="X431" s="8"/>
      <c r="Y431" s="8"/>
      <c r="Z431" s="8"/>
    </row>
    <row r="432" spans="1:26">
      <c r="A432" s="9"/>
      <c r="B432" s="17"/>
      <c r="C432" s="15"/>
      <c r="D432" s="18"/>
      <c r="E432" s="12"/>
      <c r="F432" s="12"/>
      <c r="G432" s="16"/>
      <c r="H432" s="9"/>
      <c r="I432" s="8"/>
      <c r="J432" s="8"/>
      <c r="K432" s="8"/>
      <c r="L432" s="8"/>
      <c r="M432" s="8"/>
      <c r="N432" s="14"/>
      <c r="O432" s="14"/>
      <c r="P432" s="8"/>
      <c r="Q432" s="8"/>
      <c r="R432" s="8"/>
      <c r="S432" s="8"/>
      <c r="T432" s="8"/>
      <c r="U432" s="8"/>
      <c r="V432" s="8"/>
      <c r="W432" s="8"/>
      <c r="X432" s="8"/>
      <c r="Y432" s="8"/>
      <c r="Z432" s="8"/>
    </row>
    <row r="433" spans="1:26">
      <c r="A433" s="9"/>
      <c r="B433" s="17"/>
      <c r="C433" s="15"/>
      <c r="D433" s="18"/>
      <c r="E433" s="12"/>
      <c r="F433" s="12"/>
      <c r="G433" s="16"/>
      <c r="H433" s="9"/>
      <c r="I433" s="8"/>
      <c r="J433" s="8"/>
      <c r="K433" s="8"/>
      <c r="L433" s="8"/>
      <c r="M433" s="8"/>
      <c r="N433" s="14"/>
      <c r="O433" s="14"/>
      <c r="P433" s="8"/>
      <c r="Q433" s="8"/>
      <c r="R433" s="8"/>
      <c r="S433" s="8"/>
      <c r="T433" s="8"/>
      <c r="U433" s="8"/>
      <c r="V433" s="8"/>
      <c r="W433" s="8"/>
      <c r="X433" s="8"/>
      <c r="Y433" s="8"/>
      <c r="Z433" s="8"/>
    </row>
    <row r="434" spans="1:26">
      <c r="A434" s="9"/>
      <c r="B434" s="17"/>
      <c r="C434" s="15"/>
      <c r="D434" s="18"/>
      <c r="E434" s="12"/>
      <c r="F434" s="12"/>
      <c r="G434" s="16"/>
      <c r="H434" s="9"/>
      <c r="I434" s="8"/>
      <c r="J434" s="8"/>
      <c r="K434" s="8"/>
      <c r="L434" s="8"/>
      <c r="M434" s="8"/>
      <c r="N434" s="14"/>
      <c r="O434" s="14"/>
      <c r="P434" s="8"/>
      <c r="Q434" s="8"/>
      <c r="R434" s="8"/>
      <c r="S434" s="8"/>
      <c r="T434" s="8"/>
      <c r="U434" s="8"/>
      <c r="V434" s="8"/>
      <c r="W434" s="8"/>
      <c r="X434" s="8"/>
      <c r="Y434" s="8"/>
      <c r="Z434" s="8"/>
    </row>
    <row r="435" spans="1:26">
      <c r="A435" s="9"/>
      <c r="B435" s="17"/>
      <c r="C435" s="15"/>
      <c r="D435" s="18"/>
      <c r="E435" s="12"/>
      <c r="F435" s="12"/>
      <c r="G435" s="16"/>
      <c r="H435" s="9"/>
      <c r="I435" s="8"/>
      <c r="J435" s="8"/>
      <c r="K435" s="8"/>
      <c r="L435" s="8"/>
      <c r="M435" s="8"/>
      <c r="N435" s="14"/>
      <c r="O435" s="14"/>
      <c r="P435" s="8"/>
      <c r="Q435" s="8"/>
      <c r="R435" s="8"/>
      <c r="S435" s="8"/>
      <c r="T435" s="8"/>
      <c r="U435" s="8"/>
      <c r="V435" s="8"/>
      <c r="W435" s="8"/>
      <c r="X435" s="8"/>
      <c r="Y435" s="8"/>
      <c r="Z435" s="8"/>
    </row>
    <row r="436" spans="1:26">
      <c r="A436" s="9"/>
      <c r="B436" s="17"/>
      <c r="C436" s="15"/>
      <c r="D436" s="18"/>
      <c r="E436" s="12"/>
      <c r="F436" s="12"/>
      <c r="G436" s="16"/>
      <c r="H436" s="9"/>
      <c r="I436" s="8"/>
      <c r="J436" s="8"/>
      <c r="K436" s="8"/>
      <c r="L436" s="8"/>
      <c r="M436" s="8"/>
      <c r="N436" s="14"/>
      <c r="O436" s="14"/>
      <c r="P436" s="8"/>
      <c r="Q436" s="8"/>
      <c r="R436" s="8"/>
      <c r="S436" s="8"/>
      <c r="T436" s="8"/>
      <c r="U436" s="8"/>
      <c r="V436" s="8"/>
      <c r="W436" s="8"/>
      <c r="X436" s="8"/>
      <c r="Y436" s="8"/>
      <c r="Z436" s="8"/>
    </row>
    <row r="437" spans="1:26">
      <c r="A437" s="9"/>
      <c r="B437" s="17"/>
      <c r="C437" s="15"/>
      <c r="D437" s="18"/>
      <c r="E437" s="12"/>
      <c r="F437" s="12"/>
      <c r="G437" s="16"/>
      <c r="H437" s="9"/>
      <c r="I437" s="8"/>
      <c r="J437" s="8"/>
      <c r="K437" s="8"/>
      <c r="L437" s="8"/>
      <c r="M437" s="8"/>
      <c r="N437" s="14"/>
      <c r="O437" s="14"/>
      <c r="P437" s="8"/>
      <c r="Q437" s="8"/>
      <c r="R437" s="8"/>
      <c r="S437" s="8"/>
      <c r="T437" s="8"/>
      <c r="U437" s="8"/>
      <c r="V437" s="8"/>
      <c r="W437" s="8"/>
      <c r="X437" s="8"/>
      <c r="Y437" s="8"/>
      <c r="Z437" s="8"/>
    </row>
    <row r="438" spans="1:26">
      <c r="A438" s="9"/>
      <c r="B438" s="17"/>
      <c r="C438" s="15"/>
      <c r="D438" s="18"/>
      <c r="E438" s="12"/>
      <c r="F438" s="12"/>
      <c r="G438" s="16"/>
      <c r="H438" s="9"/>
      <c r="I438" s="8"/>
      <c r="J438" s="8"/>
      <c r="K438" s="8"/>
      <c r="L438" s="8"/>
      <c r="M438" s="8"/>
      <c r="N438" s="14"/>
      <c r="O438" s="14"/>
      <c r="P438" s="8"/>
      <c r="Q438" s="8"/>
      <c r="R438" s="8"/>
      <c r="S438" s="8"/>
      <c r="T438" s="8"/>
      <c r="U438" s="8"/>
      <c r="V438" s="8"/>
      <c r="W438" s="8"/>
      <c r="X438" s="8"/>
      <c r="Y438" s="8"/>
      <c r="Z438" s="8"/>
    </row>
    <row r="439" spans="1:26">
      <c r="A439" s="9"/>
      <c r="B439" s="17"/>
      <c r="C439" s="15"/>
      <c r="D439" s="18"/>
      <c r="E439" s="12"/>
      <c r="F439" s="12"/>
      <c r="G439" s="16"/>
      <c r="H439" s="9"/>
      <c r="I439" s="8"/>
      <c r="J439" s="8"/>
      <c r="K439" s="8"/>
      <c r="L439" s="8"/>
      <c r="M439" s="8"/>
      <c r="N439" s="14"/>
      <c r="O439" s="14"/>
      <c r="P439" s="8"/>
      <c r="Q439" s="8"/>
      <c r="R439" s="8"/>
      <c r="S439" s="8"/>
      <c r="T439" s="8"/>
      <c r="U439" s="8"/>
      <c r="V439" s="8"/>
      <c r="W439" s="8"/>
      <c r="X439" s="8"/>
      <c r="Y439" s="8"/>
      <c r="Z439" s="8"/>
    </row>
    <row r="440" spans="1:26">
      <c r="A440" s="9"/>
      <c r="B440" s="17"/>
      <c r="C440" s="15"/>
      <c r="D440" s="18"/>
      <c r="E440" s="12"/>
      <c r="F440" s="12"/>
      <c r="G440" s="16"/>
      <c r="H440" s="9"/>
      <c r="I440" s="8"/>
      <c r="J440" s="8"/>
      <c r="K440" s="8"/>
      <c r="L440" s="8"/>
      <c r="M440" s="8"/>
      <c r="N440" s="14"/>
      <c r="O440" s="14"/>
      <c r="P440" s="8"/>
      <c r="Q440" s="8"/>
      <c r="R440" s="8"/>
      <c r="S440" s="8"/>
      <c r="T440" s="8"/>
      <c r="U440" s="8"/>
      <c r="V440" s="8"/>
      <c r="W440" s="8"/>
      <c r="X440" s="8"/>
      <c r="Y440" s="8"/>
      <c r="Z440" s="8"/>
    </row>
    <row r="441" spans="1:26">
      <c r="A441" s="9"/>
      <c r="B441" s="17"/>
      <c r="C441" s="15"/>
      <c r="D441" s="18"/>
      <c r="E441" s="12"/>
      <c r="F441" s="12"/>
      <c r="G441" s="16"/>
      <c r="H441" s="9"/>
      <c r="I441" s="8"/>
      <c r="J441" s="8"/>
      <c r="K441" s="8"/>
      <c r="L441" s="8"/>
      <c r="M441" s="8"/>
      <c r="N441" s="14"/>
      <c r="O441" s="14"/>
      <c r="P441" s="8"/>
      <c r="Q441" s="8"/>
      <c r="R441" s="8"/>
      <c r="S441" s="8"/>
      <c r="T441" s="8"/>
      <c r="U441" s="8"/>
      <c r="V441" s="8"/>
      <c r="W441" s="8"/>
      <c r="X441" s="8"/>
      <c r="Y441" s="8"/>
      <c r="Z441" s="8"/>
    </row>
    <row r="442" spans="1:26">
      <c r="A442" s="9"/>
      <c r="B442" s="17"/>
      <c r="C442" s="15"/>
      <c r="D442" s="18"/>
      <c r="E442" s="12"/>
      <c r="F442" s="12"/>
      <c r="G442" s="16"/>
      <c r="H442" s="9"/>
      <c r="I442" s="8"/>
      <c r="J442" s="8"/>
      <c r="K442" s="8"/>
      <c r="L442" s="8"/>
      <c r="M442" s="8"/>
      <c r="N442" s="14"/>
      <c r="O442" s="14"/>
      <c r="P442" s="8"/>
      <c r="Q442" s="8"/>
      <c r="R442" s="8"/>
      <c r="S442" s="8"/>
      <c r="T442" s="8"/>
      <c r="U442" s="8"/>
      <c r="V442" s="8"/>
      <c r="W442" s="8"/>
      <c r="X442" s="8"/>
      <c r="Y442" s="8"/>
      <c r="Z442" s="8"/>
    </row>
    <row r="443" spans="1:26">
      <c r="A443" s="9"/>
      <c r="B443" s="17"/>
      <c r="C443" s="15"/>
      <c r="D443" s="18"/>
      <c r="E443" s="12"/>
      <c r="F443" s="12"/>
      <c r="G443" s="16"/>
      <c r="H443" s="9"/>
      <c r="I443" s="8"/>
      <c r="J443" s="8"/>
      <c r="K443" s="8"/>
      <c r="L443" s="8"/>
      <c r="M443" s="8"/>
      <c r="N443" s="14"/>
      <c r="O443" s="14"/>
      <c r="P443" s="8"/>
      <c r="Q443" s="8"/>
      <c r="R443" s="8"/>
      <c r="S443" s="8"/>
      <c r="T443" s="8"/>
      <c r="U443" s="8"/>
      <c r="V443" s="8"/>
      <c r="W443" s="8"/>
      <c r="X443" s="8"/>
      <c r="Y443" s="8"/>
      <c r="Z443" s="8"/>
    </row>
    <row r="444" spans="1:26">
      <c r="A444" s="9"/>
      <c r="B444" s="17"/>
      <c r="C444" s="15"/>
      <c r="D444" s="18"/>
      <c r="E444" s="12"/>
      <c r="F444" s="12"/>
      <c r="G444" s="16"/>
      <c r="H444" s="9"/>
      <c r="I444" s="8"/>
      <c r="J444" s="8"/>
      <c r="K444" s="8"/>
      <c r="L444" s="8"/>
      <c r="M444" s="8"/>
      <c r="N444" s="14"/>
      <c r="O444" s="14"/>
      <c r="P444" s="8"/>
      <c r="Q444" s="8"/>
      <c r="R444" s="8"/>
      <c r="S444" s="8"/>
      <c r="T444" s="8"/>
      <c r="U444" s="8"/>
      <c r="V444" s="8"/>
      <c r="W444" s="8"/>
      <c r="X444" s="8"/>
      <c r="Y444" s="8"/>
      <c r="Z444" s="8"/>
    </row>
    <row r="445" spans="1:26">
      <c r="A445" s="9"/>
      <c r="B445" s="17"/>
      <c r="C445" s="15"/>
      <c r="D445" s="18"/>
      <c r="E445" s="12"/>
      <c r="F445" s="12"/>
      <c r="G445" s="16"/>
      <c r="H445" s="9"/>
      <c r="I445" s="8"/>
      <c r="J445" s="8"/>
      <c r="K445" s="8"/>
      <c r="L445" s="8"/>
      <c r="M445" s="8"/>
      <c r="N445" s="14"/>
      <c r="O445" s="14"/>
      <c r="P445" s="8"/>
      <c r="Q445" s="8"/>
      <c r="R445" s="8"/>
      <c r="S445" s="8"/>
      <c r="T445" s="8"/>
      <c r="U445" s="8"/>
      <c r="V445" s="8"/>
      <c r="W445" s="8"/>
      <c r="X445" s="8"/>
      <c r="Y445" s="8"/>
      <c r="Z445" s="8"/>
    </row>
    <row r="446" spans="1:26">
      <c r="A446" s="9"/>
      <c r="B446" s="17"/>
      <c r="C446" s="15"/>
      <c r="D446" s="18"/>
      <c r="E446" s="12"/>
      <c r="F446" s="12"/>
      <c r="G446" s="16"/>
      <c r="H446" s="9"/>
      <c r="I446" s="8"/>
      <c r="J446" s="8"/>
      <c r="K446" s="8"/>
      <c r="L446" s="8"/>
      <c r="M446" s="8"/>
      <c r="N446" s="14"/>
      <c r="O446" s="14"/>
      <c r="P446" s="8"/>
      <c r="Q446" s="8"/>
      <c r="R446" s="8"/>
      <c r="S446" s="8"/>
      <c r="T446" s="8"/>
      <c r="U446" s="8"/>
      <c r="V446" s="8"/>
      <c r="W446" s="8"/>
      <c r="X446" s="8"/>
      <c r="Y446" s="8"/>
      <c r="Z446" s="8"/>
    </row>
    <row r="447" spans="1:26">
      <c r="A447" s="9"/>
      <c r="B447" s="17"/>
      <c r="C447" s="15"/>
      <c r="D447" s="18"/>
      <c r="E447" s="12"/>
      <c r="F447" s="12"/>
      <c r="G447" s="16"/>
      <c r="H447" s="9"/>
      <c r="I447" s="8"/>
      <c r="J447" s="8"/>
      <c r="K447" s="8"/>
      <c r="L447" s="8"/>
      <c r="M447" s="8"/>
      <c r="N447" s="14"/>
      <c r="O447" s="14"/>
      <c r="P447" s="8"/>
      <c r="Q447" s="8"/>
      <c r="R447" s="8"/>
      <c r="S447" s="8"/>
      <c r="T447" s="8"/>
      <c r="U447" s="8"/>
      <c r="V447" s="8"/>
      <c r="W447" s="8"/>
      <c r="X447" s="8"/>
      <c r="Y447" s="8"/>
      <c r="Z447" s="8"/>
    </row>
    <row r="448" spans="1:26">
      <c r="A448" s="9"/>
      <c r="B448" s="17"/>
      <c r="C448" s="15"/>
      <c r="D448" s="18"/>
      <c r="E448" s="12"/>
      <c r="F448" s="12"/>
      <c r="G448" s="16"/>
      <c r="H448" s="9"/>
      <c r="I448" s="8"/>
      <c r="J448" s="8"/>
      <c r="K448" s="8"/>
      <c r="L448" s="8"/>
      <c r="M448" s="8"/>
      <c r="N448" s="14"/>
      <c r="O448" s="14"/>
      <c r="P448" s="8"/>
      <c r="Q448" s="8"/>
      <c r="R448" s="8"/>
      <c r="S448" s="8"/>
      <c r="T448" s="8"/>
      <c r="U448" s="8"/>
      <c r="V448" s="8"/>
      <c r="W448" s="8"/>
      <c r="X448" s="8"/>
      <c r="Y448" s="8"/>
      <c r="Z448" s="8"/>
    </row>
    <row r="449" spans="1:26">
      <c r="A449" s="9"/>
      <c r="B449" s="17"/>
      <c r="C449" s="15"/>
      <c r="D449" s="18"/>
      <c r="E449" s="12"/>
      <c r="F449" s="12"/>
      <c r="G449" s="16"/>
      <c r="H449" s="9"/>
      <c r="I449" s="8"/>
      <c r="J449" s="8"/>
      <c r="K449" s="8"/>
      <c r="L449" s="8"/>
      <c r="M449" s="8"/>
      <c r="N449" s="14"/>
      <c r="O449" s="14"/>
      <c r="P449" s="8"/>
      <c r="Q449" s="8"/>
      <c r="R449" s="8"/>
      <c r="S449" s="8"/>
      <c r="T449" s="8"/>
      <c r="U449" s="8"/>
      <c r="V449" s="8"/>
      <c r="W449" s="8"/>
      <c r="X449" s="8"/>
      <c r="Y449" s="8"/>
      <c r="Z449" s="8"/>
    </row>
    <row r="450" spans="1:26">
      <c r="A450" s="9"/>
      <c r="B450" s="17"/>
      <c r="C450" s="15"/>
      <c r="D450" s="18"/>
      <c r="E450" s="12"/>
      <c r="F450" s="12"/>
      <c r="G450" s="16"/>
      <c r="H450" s="9"/>
      <c r="I450" s="8"/>
      <c r="J450" s="8"/>
      <c r="K450" s="8"/>
      <c r="L450" s="8"/>
      <c r="M450" s="8"/>
      <c r="N450" s="14"/>
      <c r="O450" s="14"/>
      <c r="P450" s="8"/>
      <c r="Q450" s="8"/>
      <c r="R450" s="8"/>
      <c r="S450" s="8"/>
      <c r="T450" s="8"/>
      <c r="U450" s="8"/>
      <c r="V450" s="8"/>
      <c r="W450" s="8"/>
      <c r="X450" s="8"/>
      <c r="Y450" s="8"/>
      <c r="Z450" s="8"/>
    </row>
    <row r="451" spans="1:26">
      <c r="A451" s="9"/>
      <c r="B451" s="17"/>
      <c r="C451" s="15"/>
      <c r="D451" s="18"/>
      <c r="E451" s="12"/>
      <c r="F451" s="12"/>
      <c r="G451" s="16"/>
      <c r="H451" s="9"/>
      <c r="I451" s="8"/>
      <c r="J451" s="8"/>
      <c r="K451" s="8"/>
      <c r="L451" s="8"/>
      <c r="M451" s="8"/>
      <c r="N451" s="14"/>
      <c r="O451" s="14"/>
      <c r="P451" s="8"/>
      <c r="Q451" s="8"/>
      <c r="R451" s="8"/>
      <c r="S451" s="8"/>
      <c r="T451" s="8"/>
      <c r="U451" s="8"/>
      <c r="V451" s="8"/>
      <c r="W451" s="8"/>
      <c r="X451" s="8"/>
      <c r="Y451" s="8"/>
      <c r="Z451" s="8"/>
    </row>
    <row r="452" spans="1:26">
      <c r="A452" s="9"/>
      <c r="B452" s="17"/>
      <c r="C452" s="15"/>
      <c r="D452" s="18"/>
      <c r="E452" s="12"/>
      <c r="F452" s="12"/>
      <c r="G452" s="16"/>
      <c r="H452" s="9"/>
      <c r="I452" s="8"/>
      <c r="J452" s="8"/>
      <c r="K452" s="8"/>
      <c r="L452" s="8"/>
      <c r="M452" s="8"/>
      <c r="N452" s="14"/>
      <c r="O452" s="14"/>
      <c r="P452" s="8"/>
      <c r="Q452" s="8"/>
      <c r="R452" s="8"/>
      <c r="S452" s="8"/>
      <c r="T452" s="8"/>
      <c r="U452" s="8"/>
      <c r="V452" s="8"/>
      <c r="W452" s="8"/>
      <c r="X452" s="8"/>
      <c r="Y452" s="8"/>
      <c r="Z452" s="8"/>
    </row>
    <row r="453" spans="1:26">
      <c r="A453" s="9"/>
      <c r="B453" s="17"/>
      <c r="C453" s="15"/>
      <c r="D453" s="18"/>
      <c r="E453" s="12"/>
      <c r="F453" s="12"/>
      <c r="G453" s="16"/>
      <c r="H453" s="9"/>
      <c r="I453" s="8"/>
      <c r="J453" s="8"/>
      <c r="K453" s="8"/>
      <c r="L453" s="8"/>
      <c r="M453" s="8"/>
      <c r="N453" s="14"/>
      <c r="O453" s="14"/>
      <c r="P453" s="8"/>
      <c r="Q453" s="8"/>
      <c r="R453" s="8"/>
      <c r="S453" s="8"/>
      <c r="T453" s="8"/>
      <c r="U453" s="8"/>
      <c r="V453" s="8"/>
      <c r="W453" s="8"/>
      <c r="X453" s="8"/>
      <c r="Y453" s="8"/>
      <c r="Z453" s="8"/>
    </row>
    <row r="454" spans="1:26">
      <c r="A454" s="9"/>
      <c r="B454" s="17"/>
      <c r="C454" s="15"/>
      <c r="D454" s="18"/>
      <c r="E454" s="12"/>
      <c r="F454" s="12"/>
      <c r="G454" s="16"/>
      <c r="H454" s="9"/>
      <c r="I454" s="8"/>
      <c r="J454" s="8"/>
      <c r="K454" s="8"/>
      <c r="L454" s="8"/>
      <c r="M454" s="8"/>
      <c r="N454" s="14"/>
      <c r="O454" s="14"/>
      <c r="P454" s="8"/>
      <c r="Q454" s="8"/>
      <c r="R454" s="8"/>
      <c r="S454" s="8"/>
      <c r="T454" s="8"/>
      <c r="U454" s="8"/>
      <c r="V454" s="8"/>
      <c r="W454" s="8"/>
      <c r="X454" s="8"/>
      <c r="Y454" s="8"/>
      <c r="Z454" s="8"/>
    </row>
    <row r="455" spans="1:26">
      <c r="A455" s="9"/>
      <c r="B455" s="17"/>
      <c r="C455" s="15"/>
      <c r="D455" s="18"/>
      <c r="E455" s="12"/>
      <c r="F455" s="12"/>
      <c r="G455" s="16"/>
      <c r="H455" s="9"/>
      <c r="I455" s="8"/>
      <c r="J455" s="8"/>
      <c r="K455" s="8"/>
      <c r="L455" s="8"/>
      <c r="M455" s="8"/>
      <c r="N455" s="14"/>
      <c r="O455" s="14"/>
      <c r="P455" s="8"/>
      <c r="Q455" s="8"/>
      <c r="R455" s="8"/>
      <c r="S455" s="8"/>
      <c r="T455" s="8"/>
      <c r="U455" s="8"/>
      <c r="V455" s="8"/>
      <c r="W455" s="8"/>
      <c r="X455" s="8"/>
      <c r="Y455" s="8"/>
      <c r="Z455" s="8"/>
    </row>
    <row r="456" spans="1:26">
      <c r="A456" s="9"/>
      <c r="B456" s="17"/>
      <c r="C456" s="15"/>
      <c r="D456" s="18"/>
      <c r="E456" s="12"/>
      <c r="F456" s="12"/>
      <c r="G456" s="16"/>
      <c r="H456" s="9"/>
      <c r="I456" s="8"/>
      <c r="J456" s="8"/>
      <c r="K456" s="8"/>
      <c r="L456" s="8"/>
      <c r="M456" s="8"/>
      <c r="N456" s="14"/>
      <c r="O456" s="14"/>
      <c r="P456" s="8"/>
      <c r="Q456" s="8"/>
      <c r="R456" s="8"/>
      <c r="S456" s="8"/>
      <c r="T456" s="8"/>
      <c r="U456" s="8"/>
      <c r="V456" s="8"/>
      <c r="W456" s="8"/>
      <c r="X456" s="8"/>
      <c r="Y456" s="8"/>
      <c r="Z456" s="8"/>
    </row>
    <row r="457" spans="1:26">
      <c r="A457" s="9"/>
      <c r="B457" s="17"/>
      <c r="C457" s="15"/>
      <c r="D457" s="18"/>
      <c r="E457" s="12"/>
      <c r="F457" s="12"/>
      <c r="G457" s="16"/>
      <c r="H457" s="9"/>
      <c r="I457" s="8"/>
      <c r="J457" s="8"/>
      <c r="K457" s="8"/>
      <c r="L457" s="8"/>
      <c r="M457" s="8"/>
      <c r="N457" s="14"/>
      <c r="O457" s="14"/>
      <c r="P457" s="8"/>
      <c r="Q457" s="8"/>
      <c r="R457" s="8"/>
      <c r="S457" s="8"/>
      <c r="T457" s="8"/>
      <c r="U457" s="8"/>
      <c r="V457" s="8"/>
      <c r="W457" s="8"/>
      <c r="X457" s="8"/>
      <c r="Y457" s="8"/>
      <c r="Z457" s="8"/>
    </row>
    <row r="458" spans="1:26">
      <c r="A458" s="9"/>
      <c r="B458" s="17"/>
      <c r="C458" s="15"/>
      <c r="D458" s="18"/>
      <c r="E458" s="12"/>
      <c r="F458" s="12"/>
      <c r="G458" s="16"/>
      <c r="H458" s="9"/>
      <c r="I458" s="8"/>
      <c r="J458" s="8"/>
      <c r="K458" s="8"/>
      <c r="L458" s="8"/>
      <c r="M458" s="8"/>
      <c r="N458" s="14"/>
      <c r="O458" s="14"/>
      <c r="P458" s="8"/>
      <c r="Q458" s="8"/>
      <c r="R458" s="8"/>
      <c r="S458" s="8"/>
      <c r="T458" s="8"/>
      <c r="U458" s="8"/>
      <c r="V458" s="8"/>
      <c r="W458" s="8"/>
      <c r="X458" s="8"/>
      <c r="Y458" s="8"/>
      <c r="Z458" s="8"/>
    </row>
    <row r="459" spans="1:26">
      <c r="A459" s="9"/>
      <c r="B459" s="17"/>
      <c r="C459" s="15"/>
      <c r="D459" s="18"/>
      <c r="E459" s="12"/>
      <c r="F459" s="12"/>
      <c r="G459" s="16"/>
      <c r="H459" s="9"/>
      <c r="I459" s="8"/>
      <c r="J459" s="8"/>
      <c r="K459" s="8"/>
      <c r="L459" s="8"/>
      <c r="M459" s="8"/>
      <c r="N459" s="14"/>
      <c r="O459" s="14"/>
      <c r="P459" s="8"/>
      <c r="Q459" s="8"/>
      <c r="R459" s="8"/>
      <c r="S459" s="8"/>
      <c r="T459" s="8"/>
      <c r="U459" s="8"/>
      <c r="V459" s="8"/>
      <c r="W459" s="8"/>
      <c r="X459" s="8"/>
      <c r="Y459" s="8"/>
      <c r="Z459" s="8"/>
    </row>
    <row r="460" spans="1:26">
      <c r="A460" s="9"/>
      <c r="B460" s="17"/>
      <c r="C460" s="15"/>
      <c r="D460" s="18"/>
      <c r="E460" s="12"/>
      <c r="F460" s="12"/>
      <c r="G460" s="16"/>
      <c r="H460" s="9"/>
      <c r="I460" s="8"/>
      <c r="J460" s="8"/>
      <c r="K460" s="8"/>
      <c r="L460" s="8"/>
      <c r="M460" s="8"/>
      <c r="N460" s="14"/>
      <c r="O460" s="14"/>
      <c r="P460" s="8"/>
      <c r="Q460" s="8"/>
      <c r="R460" s="8"/>
      <c r="S460" s="8"/>
      <c r="T460" s="8"/>
      <c r="U460" s="8"/>
      <c r="V460" s="8"/>
      <c r="W460" s="8"/>
      <c r="X460" s="8"/>
      <c r="Y460" s="8"/>
      <c r="Z460" s="8"/>
    </row>
    <row r="461" spans="1:26">
      <c r="A461" s="9"/>
      <c r="B461" s="17"/>
      <c r="C461" s="15"/>
      <c r="D461" s="18"/>
      <c r="E461" s="12"/>
      <c r="F461" s="12"/>
      <c r="G461" s="16"/>
      <c r="H461" s="9"/>
      <c r="I461" s="8"/>
      <c r="J461" s="8"/>
      <c r="K461" s="8"/>
      <c r="L461" s="8"/>
      <c r="M461" s="8"/>
      <c r="N461" s="14"/>
      <c r="O461" s="14"/>
      <c r="P461" s="8"/>
      <c r="Q461" s="8"/>
      <c r="R461" s="8"/>
      <c r="S461" s="8"/>
      <c r="T461" s="8"/>
      <c r="U461" s="8"/>
      <c r="V461" s="8"/>
      <c r="W461" s="8"/>
      <c r="X461" s="8"/>
      <c r="Y461" s="8"/>
      <c r="Z461" s="8"/>
    </row>
    <row r="462" spans="1:26">
      <c r="A462" s="9"/>
      <c r="B462" s="17"/>
      <c r="C462" s="15"/>
      <c r="D462" s="18"/>
      <c r="E462" s="12"/>
      <c r="F462" s="12"/>
      <c r="G462" s="16"/>
      <c r="H462" s="9"/>
      <c r="I462" s="8"/>
      <c r="J462" s="8"/>
      <c r="K462" s="8"/>
      <c r="L462" s="8"/>
      <c r="M462" s="8"/>
      <c r="N462" s="14"/>
      <c r="O462" s="14"/>
      <c r="P462" s="8"/>
      <c r="Q462" s="8"/>
      <c r="R462" s="8"/>
      <c r="S462" s="8"/>
      <c r="T462" s="8"/>
      <c r="U462" s="8"/>
      <c r="V462" s="8"/>
      <c r="W462" s="8"/>
      <c r="X462" s="8"/>
      <c r="Y462" s="8"/>
      <c r="Z462" s="8"/>
    </row>
    <row r="463" spans="1:26">
      <c r="A463" s="9"/>
      <c r="B463" s="17"/>
      <c r="C463" s="15"/>
      <c r="D463" s="18"/>
      <c r="E463" s="12"/>
      <c r="F463" s="12"/>
      <c r="G463" s="16"/>
      <c r="H463" s="9"/>
      <c r="I463" s="8"/>
      <c r="J463" s="8"/>
      <c r="K463" s="8"/>
      <c r="L463" s="8"/>
      <c r="M463" s="8"/>
      <c r="N463" s="14"/>
      <c r="O463" s="14"/>
      <c r="P463" s="8"/>
      <c r="Q463" s="8"/>
      <c r="R463" s="8"/>
      <c r="S463" s="8"/>
      <c r="T463" s="8"/>
      <c r="U463" s="8"/>
      <c r="V463" s="8"/>
      <c r="W463" s="8"/>
      <c r="X463" s="8"/>
      <c r="Y463" s="8"/>
      <c r="Z463" s="8"/>
    </row>
    <row r="464" spans="1:26">
      <c r="A464" s="9"/>
      <c r="B464" s="17"/>
      <c r="C464" s="15"/>
      <c r="D464" s="18"/>
      <c r="E464" s="12"/>
      <c r="F464" s="12"/>
      <c r="G464" s="16"/>
      <c r="H464" s="9"/>
      <c r="I464" s="8"/>
      <c r="J464" s="8"/>
      <c r="K464" s="8"/>
      <c r="L464" s="8"/>
      <c r="M464" s="8"/>
      <c r="N464" s="14"/>
      <c r="O464" s="14"/>
      <c r="P464" s="8"/>
      <c r="Q464" s="8"/>
      <c r="R464" s="8"/>
      <c r="S464" s="8"/>
      <c r="T464" s="8"/>
      <c r="U464" s="8"/>
      <c r="V464" s="8"/>
      <c r="W464" s="8"/>
      <c r="X464" s="8"/>
      <c r="Y464" s="8"/>
      <c r="Z464" s="8"/>
    </row>
    <row r="465" spans="1:26">
      <c r="A465" s="9"/>
      <c r="B465" s="17"/>
      <c r="C465" s="15"/>
      <c r="D465" s="18"/>
      <c r="E465" s="12"/>
      <c r="F465" s="12"/>
      <c r="G465" s="16"/>
      <c r="H465" s="9"/>
      <c r="I465" s="8"/>
      <c r="J465" s="8"/>
      <c r="K465" s="8"/>
      <c r="L465" s="8"/>
      <c r="M465" s="8"/>
      <c r="N465" s="14"/>
      <c r="O465" s="14"/>
      <c r="P465" s="8"/>
      <c r="Q465" s="8"/>
      <c r="R465" s="8"/>
      <c r="S465" s="8"/>
      <c r="T465" s="8"/>
      <c r="U465" s="8"/>
      <c r="V465" s="8"/>
      <c r="W465" s="8"/>
      <c r="X465" s="8"/>
      <c r="Y465" s="8"/>
      <c r="Z465" s="8"/>
    </row>
    <row r="466" spans="1:26">
      <c r="A466" s="9"/>
      <c r="B466" s="17"/>
      <c r="C466" s="15"/>
      <c r="D466" s="18"/>
      <c r="E466" s="12"/>
      <c r="F466" s="12"/>
      <c r="G466" s="16"/>
      <c r="H466" s="9"/>
      <c r="I466" s="8"/>
      <c r="J466" s="8"/>
      <c r="K466" s="8"/>
      <c r="L466" s="8"/>
      <c r="M466" s="8"/>
      <c r="N466" s="14"/>
      <c r="O466" s="14"/>
      <c r="P466" s="8"/>
      <c r="Q466" s="8"/>
      <c r="R466" s="8"/>
      <c r="S466" s="8"/>
      <c r="T466" s="8"/>
      <c r="U466" s="8"/>
      <c r="V466" s="8"/>
      <c r="W466" s="8"/>
      <c r="X466" s="8"/>
      <c r="Y466" s="8"/>
      <c r="Z466" s="8"/>
    </row>
    <row r="467" spans="1:26">
      <c r="A467" s="9"/>
      <c r="B467" s="17"/>
      <c r="C467" s="15"/>
      <c r="D467" s="18"/>
      <c r="E467" s="12"/>
      <c r="F467" s="12"/>
      <c r="G467" s="16"/>
      <c r="H467" s="9"/>
      <c r="I467" s="8"/>
      <c r="J467" s="8"/>
      <c r="K467" s="8"/>
      <c r="L467" s="8"/>
      <c r="M467" s="8"/>
      <c r="N467" s="14"/>
      <c r="O467" s="14"/>
      <c r="P467" s="8"/>
      <c r="Q467" s="8"/>
      <c r="R467" s="8"/>
      <c r="S467" s="8"/>
      <c r="T467" s="8"/>
      <c r="U467" s="8"/>
      <c r="V467" s="8"/>
      <c r="W467" s="8"/>
      <c r="X467" s="8"/>
      <c r="Y467" s="8"/>
      <c r="Z467" s="8"/>
    </row>
    <row r="468" spans="1:26">
      <c r="A468" s="9"/>
      <c r="B468" s="17"/>
      <c r="C468" s="15"/>
      <c r="D468" s="18"/>
      <c r="E468" s="12"/>
      <c r="F468" s="12"/>
      <c r="G468" s="16"/>
      <c r="H468" s="9"/>
      <c r="I468" s="8"/>
      <c r="J468" s="8"/>
      <c r="K468" s="8"/>
      <c r="L468" s="8"/>
      <c r="M468" s="8"/>
      <c r="N468" s="14"/>
      <c r="O468" s="14"/>
      <c r="P468" s="8"/>
      <c r="Q468" s="8"/>
      <c r="R468" s="8"/>
      <c r="S468" s="8"/>
      <c r="T468" s="8"/>
      <c r="U468" s="8"/>
      <c r="V468" s="8"/>
      <c r="W468" s="8"/>
      <c r="X468" s="8"/>
      <c r="Y468" s="8"/>
      <c r="Z468" s="8"/>
    </row>
    <row r="469" spans="1:26">
      <c r="A469" s="9"/>
      <c r="B469" s="17"/>
      <c r="C469" s="15"/>
      <c r="D469" s="18"/>
      <c r="E469" s="12"/>
      <c r="F469" s="12"/>
      <c r="G469" s="16"/>
      <c r="H469" s="9"/>
      <c r="I469" s="8"/>
      <c r="J469" s="8"/>
      <c r="K469" s="8"/>
      <c r="L469" s="8"/>
      <c r="M469" s="8"/>
      <c r="N469" s="14"/>
      <c r="O469" s="14"/>
      <c r="P469" s="8"/>
      <c r="Q469" s="8"/>
      <c r="R469" s="8"/>
      <c r="S469" s="8"/>
      <c r="T469" s="8"/>
      <c r="U469" s="8"/>
      <c r="V469" s="8"/>
      <c r="W469" s="8"/>
      <c r="X469" s="8"/>
      <c r="Y469" s="8"/>
      <c r="Z469" s="8"/>
    </row>
    <row r="470" spans="1:26">
      <c r="A470" s="9"/>
      <c r="B470" s="17"/>
      <c r="C470" s="15"/>
      <c r="D470" s="18"/>
      <c r="E470" s="12"/>
      <c r="F470" s="12"/>
      <c r="G470" s="16"/>
      <c r="H470" s="9"/>
      <c r="I470" s="8"/>
      <c r="J470" s="8"/>
      <c r="K470" s="8"/>
      <c r="L470" s="8"/>
      <c r="M470" s="8"/>
      <c r="N470" s="14"/>
      <c r="O470" s="14"/>
      <c r="P470" s="8"/>
      <c r="Q470" s="8"/>
      <c r="R470" s="8"/>
      <c r="S470" s="8"/>
      <c r="T470" s="8"/>
      <c r="U470" s="8"/>
      <c r="V470" s="8"/>
      <c r="W470" s="8"/>
      <c r="X470" s="8"/>
      <c r="Y470" s="8"/>
      <c r="Z470" s="8"/>
    </row>
    <row r="471" spans="1:26">
      <c r="A471" s="9"/>
      <c r="B471" s="17"/>
      <c r="C471" s="15"/>
      <c r="D471" s="18"/>
      <c r="E471" s="12"/>
      <c r="F471" s="12"/>
      <c r="G471" s="16"/>
      <c r="H471" s="9"/>
      <c r="I471" s="8"/>
      <c r="J471" s="8"/>
      <c r="K471" s="8"/>
      <c r="L471" s="8"/>
      <c r="M471" s="8"/>
      <c r="N471" s="14"/>
      <c r="O471" s="14"/>
      <c r="P471" s="8"/>
      <c r="Q471" s="8"/>
      <c r="R471" s="8"/>
      <c r="S471" s="8"/>
      <c r="T471" s="8"/>
      <c r="U471" s="8"/>
      <c r="V471" s="8"/>
      <c r="W471" s="8"/>
      <c r="X471" s="8"/>
      <c r="Y471" s="8"/>
      <c r="Z471" s="8"/>
    </row>
    <row r="472" spans="1:26">
      <c r="A472" s="9"/>
      <c r="B472" s="17"/>
      <c r="C472" s="15"/>
      <c r="D472" s="18"/>
      <c r="E472" s="12"/>
      <c r="F472" s="12"/>
      <c r="G472" s="16"/>
      <c r="H472" s="9"/>
      <c r="I472" s="8"/>
      <c r="J472" s="8"/>
      <c r="K472" s="8"/>
      <c r="L472" s="8"/>
      <c r="M472" s="8"/>
      <c r="N472" s="14"/>
      <c r="O472" s="14"/>
      <c r="P472" s="8"/>
      <c r="Q472" s="8"/>
      <c r="R472" s="8"/>
      <c r="S472" s="8"/>
      <c r="T472" s="8"/>
      <c r="U472" s="8"/>
      <c r="V472" s="8"/>
      <c r="W472" s="8"/>
      <c r="X472" s="8"/>
      <c r="Y472" s="8"/>
      <c r="Z472" s="8"/>
    </row>
    <row r="473" spans="1:26">
      <c r="A473" s="9"/>
      <c r="B473" s="17"/>
      <c r="C473" s="15"/>
      <c r="D473" s="18"/>
      <c r="E473" s="12"/>
      <c r="F473" s="12"/>
      <c r="G473" s="16"/>
      <c r="H473" s="9"/>
      <c r="I473" s="8"/>
      <c r="J473" s="8"/>
      <c r="K473" s="8"/>
      <c r="L473" s="8"/>
      <c r="M473" s="8"/>
      <c r="N473" s="14"/>
      <c r="O473" s="14"/>
      <c r="P473" s="8"/>
      <c r="Q473" s="8"/>
      <c r="R473" s="8"/>
      <c r="S473" s="8"/>
      <c r="T473" s="8"/>
      <c r="U473" s="8"/>
      <c r="V473" s="8"/>
      <c r="W473" s="8"/>
      <c r="X473" s="8"/>
      <c r="Y473" s="8"/>
      <c r="Z473" s="8"/>
    </row>
    <row r="474" spans="1:26">
      <c r="A474" s="9"/>
      <c r="B474" s="17"/>
      <c r="C474" s="15"/>
      <c r="D474" s="18"/>
      <c r="E474" s="12"/>
      <c r="F474" s="12"/>
      <c r="G474" s="16"/>
      <c r="H474" s="9"/>
      <c r="I474" s="8"/>
      <c r="J474" s="8"/>
      <c r="K474" s="8"/>
      <c r="L474" s="8"/>
      <c r="M474" s="8"/>
      <c r="N474" s="14"/>
      <c r="O474" s="14"/>
      <c r="P474" s="8"/>
      <c r="Q474" s="8"/>
      <c r="R474" s="8"/>
      <c r="S474" s="8"/>
      <c r="T474" s="8"/>
      <c r="U474" s="8"/>
      <c r="V474" s="8"/>
      <c r="W474" s="8"/>
      <c r="X474" s="8"/>
      <c r="Y474" s="8"/>
      <c r="Z474" s="8"/>
    </row>
    <row r="475" spans="1:26">
      <c r="A475" s="9"/>
      <c r="B475" s="17"/>
      <c r="C475" s="15"/>
      <c r="D475" s="18"/>
      <c r="E475" s="12"/>
      <c r="F475" s="12"/>
      <c r="G475" s="16"/>
      <c r="H475" s="9"/>
      <c r="I475" s="8"/>
      <c r="J475" s="8"/>
      <c r="K475" s="8"/>
      <c r="L475" s="8"/>
      <c r="M475" s="8"/>
      <c r="N475" s="14"/>
      <c r="O475" s="14"/>
      <c r="P475" s="8"/>
      <c r="Q475" s="8"/>
      <c r="R475" s="8"/>
      <c r="S475" s="8"/>
      <c r="T475" s="8"/>
      <c r="U475" s="8"/>
      <c r="V475" s="8"/>
      <c r="W475" s="8"/>
      <c r="X475" s="8"/>
      <c r="Y475" s="8"/>
      <c r="Z475" s="8"/>
    </row>
    <row r="476" spans="1:26">
      <c r="A476" s="9"/>
      <c r="B476" s="17"/>
      <c r="C476" s="15"/>
      <c r="D476" s="18"/>
      <c r="E476" s="12"/>
      <c r="F476" s="12"/>
      <c r="G476" s="16"/>
      <c r="H476" s="9"/>
      <c r="I476" s="8"/>
      <c r="J476" s="8"/>
      <c r="K476" s="8"/>
      <c r="L476" s="8"/>
      <c r="M476" s="8"/>
      <c r="N476" s="14"/>
      <c r="O476" s="14"/>
      <c r="P476" s="8"/>
      <c r="Q476" s="8"/>
      <c r="R476" s="8"/>
      <c r="S476" s="8"/>
      <c r="T476" s="8"/>
      <c r="U476" s="8"/>
      <c r="V476" s="8"/>
      <c r="W476" s="8"/>
      <c r="X476" s="8"/>
      <c r="Y476" s="8"/>
      <c r="Z476" s="8"/>
    </row>
    <row r="477" spans="1:26">
      <c r="A477" s="9"/>
      <c r="B477" s="17"/>
      <c r="C477" s="15"/>
      <c r="D477" s="18"/>
      <c r="E477" s="12"/>
      <c r="F477" s="12"/>
      <c r="G477" s="16"/>
      <c r="H477" s="9"/>
      <c r="I477" s="8"/>
      <c r="J477" s="8"/>
      <c r="K477" s="8"/>
      <c r="L477" s="8"/>
      <c r="M477" s="8"/>
      <c r="N477" s="14"/>
      <c r="O477" s="14"/>
      <c r="P477" s="8"/>
      <c r="Q477" s="8"/>
      <c r="R477" s="8"/>
      <c r="S477" s="8"/>
      <c r="T477" s="8"/>
      <c r="U477" s="8"/>
      <c r="V477" s="8"/>
      <c r="W477" s="8"/>
      <c r="X477" s="8"/>
      <c r="Y477" s="8"/>
      <c r="Z477" s="8"/>
    </row>
    <row r="478" spans="1:26">
      <c r="A478" s="9"/>
      <c r="B478" s="17"/>
      <c r="C478" s="15"/>
      <c r="D478" s="18"/>
      <c r="E478" s="12"/>
      <c r="F478" s="12"/>
      <c r="G478" s="16"/>
      <c r="H478" s="9"/>
      <c r="I478" s="8"/>
      <c r="J478" s="8"/>
      <c r="K478" s="8"/>
      <c r="L478" s="8"/>
      <c r="M478" s="8"/>
      <c r="N478" s="14"/>
      <c r="O478" s="14"/>
      <c r="P478" s="8"/>
      <c r="Q478" s="8"/>
      <c r="R478" s="8"/>
      <c r="S478" s="8"/>
      <c r="T478" s="8"/>
      <c r="U478" s="8"/>
      <c r="V478" s="8"/>
      <c r="W478" s="8"/>
      <c r="X478" s="8"/>
      <c r="Y478" s="8"/>
      <c r="Z478" s="8"/>
    </row>
    <row r="479" spans="1:26">
      <c r="A479" s="9"/>
      <c r="B479" s="17"/>
      <c r="C479" s="15"/>
      <c r="D479" s="18"/>
      <c r="E479" s="12"/>
      <c r="F479" s="12"/>
      <c r="G479" s="16"/>
      <c r="H479" s="9"/>
      <c r="I479" s="8"/>
      <c r="J479" s="8"/>
      <c r="K479" s="8"/>
      <c r="L479" s="8"/>
      <c r="M479" s="8"/>
      <c r="N479" s="14"/>
      <c r="O479" s="14"/>
      <c r="P479" s="8"/>
      <c r="Q479" s="8"/>
      <c r="R479" s="8"/>
      <c r="S479" s="8"/>
      <c r="T479" s="8"/>
      <c r="U479" s="8"/>
      <c r="V479" s="8"/>
      <c r="W479" s="8"/>
      <c r="X479" s="8"/>
      <c r="Y479" s="8"/>
      <c r="Z479" s="8"/>
    </row>
    <row r="480" spans="1:26">
      <c r="A480" s="9"/>
      <c r="B480" s="17"/>
      <c r="C480" s="15"/>
      <c r="D480" s="18"/>
      <c r="E480" s="12"/>
      <c r="F480" s="12"/>
      <c r="G480" s="16"/>
      <c r="H480" s="9"/>
      <c r="I480" s="8"/>
      <c r="J480" s="8"/>
      <c r="K480" s="8"/>
      <c r="L480" s="8"/>
      <c r="M480" s="8"/>
      <c r="N480" s="14"/>
      <c r="O480" s="14"/>
      <c r="P480" s="8"/>
      <c r="Q480" s="8"/>
      <c r="R480" s="8"/>
      <c r="S480" s="8"/>
      <c r="T480" s="8"/>
      <c r="U480" s="8"/>
      <c r="V480" s="8"/>
      <c r="W480" s="8"/>
      <c r="X480" s="8"/>
      <c r="Y480" s="8"/>
      <c r="Z480" s="8"/>
    </row>
    <row r="481" spans="1:26">
      <c r="A481" s="9"/>
      <c r="B481" s="17"/>
      <c r="C481" s="15"/>
      <c r="D481" s="18"/>
      <c r="E481" s="12"/>
      <c r="F481" s="12"/>
      <c r="G481" s="16"/>
      <c r="H481" s="9"/>
      <c r="I481" s="8"/>
      <c r="J481" s="8"/>
      <c r="K481" s="8"/>
      <c r="L481" s="8"/>
      <c r="M481" s="8"/>
      <c r="N481" s="14"/>
      <c r="O481" s="14"/>
      <c r="P481" s="8"/>
      <c r="Q481" s="8"/>
      <c r="R481" s="8"/>
      <c r="S481" s="8"/>
      <c r="T481" s="8"/>
      <c r="U481" s="8"/>
      <c r="V481" s="8"/>
      <c r="W481" s="8"/>
      <c r="X481" s="8"/>
      <c r="Y481" s="8"/>
      <c r="Z481" s="8"/>
    </row>
    <row r="482" spans="1:26">
      <c r="A482" s="9"/>
      <c r="B482" s="17"/>
      <c r="C482" s="15"/>
      <c r="D482" s="18"/>
      <c r="E482" s="12"/>
      <c r="F482" s="12"/>
      <c r="G482" s="16"/>
      <c r="H482" s="9"/>
      <c r="I482" s="8"/>
      <c r="J482" s="8"/>
      <c r="K482" s="8"/>
      <c r="L482" s="8"/>
      <c r="M482" s="8"/>
      <c r="N482" s="14"/>
      <c r="O482" s="14"/>
      <c r="P482" s="8"/>
      <c r="Q482" s="8"/>
      <c r="R482" s="8"/>
      <c r="S482" s="8"/>
      <c r="T482" s="8"/>
      <c r="U482" s="8"/>
      <c r="V482" s="8"/>
      <c r="W482" s="8"/>
      <c r="X482" s="8"/>
      <c r="Y482" s="8"/>
      <c r="Z482" s="8"/>
    </row>
    <row r="483" spans="1:26">
      <c r="A483" s="9"/>
      <c r="B483" s="17"/>
      <c r="C483" s="15"/>
      <c r="D483" s="18"/>
      <c r="E483" s="12"/>
      <c r="F483" s="12"/>
      <c r="G483" s="16"/>
      <c r="H483" s="9"/>
      <c r="I483" s="8"/>
      <c r="J483" s="8"/>
      <c r="K483" s="8"/>
      <c r="L483" s="8"/>
      <c r="M483" s="8"/>
      <c r="N483" s="14"/>
      <c r="O483" s="14"/>
      <c r="P483" s="8"/>
      <c r="Q483" s="8"/>
      <c r="R483" s="8"/>
      <c r="S483" s="8"/>
      <c r="T483" s="8"/>
      <c r="U483" s="8"/>
      <c r="V483" s="8"/>
      <c r="W483" s="8"/>
      <c r="X483" s="8"/>
      <c r="Y483" s="8"/>
      <c r="Z483" s="8"/>
    </row>
    <row r="484" spans="1:26">
      <c r="A484" s="9"/>
      <c r="B484" s="17"/>
      <c r="C484" s="15"/>
      <c r="D484" s="18"/>
      <c r="E484" s="12"/>
      <c r="F484" s="12"/>
      <c r="G484" s="16"/>
      <c r="H484" s="9"/>
      <c r="I484" s="8"/>
      <c r="J484" s="8"/>
      <c r="K484" s="8"/>
      <c r="L484" s="8"/>
      <c r="M484" s="8"/>
      <c r="N484" s="14"/>
      <c r="O484" s="14"/>
      <c r="P484" s="8"/>
      <c r="Q484" s="8"/>
      <c r="R484" s="8"/>
      <c r="S484" s="8"/>
      <c r="T484" s="8"/>
      <c r="U484" s="8"/>
      <c r="V484" s="8"/>
      <c r="W484" s="8"/>
      <c r="X484" s="8"/>
      <c r="Y484" s="8"/>
      <c r="Z484" s="8"/>
    </row>
    <row r="485" spans="1:26">
      <c r="A485" s="9"/>
      <c r="B485" s="17"/>
      <c r="C485" s="15"/>
      <c r="D485" s="18"/>
      <c r="E485" s="12"/>
      <c r="F485" s="12"/>
      <c r="G485" s="16"/>
      <c r="H485" s="9"/>
      <c r="I485" s="8"/>
      <c r="J485" s="8"/>
      <c r="K485" s="8"/>
      <c r="L485" s="8"/>
      <c r="M485" s="8"/>
      <c r="N485" s="14"/>
      <c r="O485" s="14"/>
      <c r="P485" s="8"/>
      <c r="Q485" s="8"/>
      <c r="R485" s="8"/>
      <c r="S485" s="8"/>
      <c r="T485" s="8"/>
      <c r="U485" s="8"/>
      <c r="V485" s="8"/>
      <c r="W485" s="8"/>
      <c r="X485" s="8"/>
      <c r="Y485" s="8"/>
      <c r="Z485" s="8"/>
    </row>
    <row r="486" spans="1:26">
      <c r="A486" s="9"/>
      <c r="B486" s="17"/>
      <c r="C486" s="15"/>
      <c r="D486" s="18"/>
      <c r="E486" s="12"/>
      <c r="F486" s="12"/>
      <c r="G486" s="16"/>
      <c r="H486" s="9"/>
      <c r="I486" s="8"/>
      <c r="J486" s="8"/>
      <c r="K486" s="8"/>
      <c r="L486" s="8"/>
      <c r="M486" s="8"/>
      <c r="N486" s="14"/>
      <c r="O486" s="14"/>
      <c r="P486" s="8"/>
      <c r="Q486" s="8"/>
      <c r="R486" s="8"/>
      <c r="S486" s="8"/>
      <c r="T486" s="8"/>
      <c r="U486" s="8"/>
      <c r="V486" s="8"/>
      <c r="W486" s="8"/>
      <c r="X486" s="8"/>
      <c r="Y486" s="8"/>
      <c r="Z486" s="8"/>
    </row>
    <row r="487" spans="1:26">
      <c r="A487" s="9"/>
      <c r="B487" s="17"/>
      <c r="C487" s="15"/>
      <c r="D487" s="18"/>
      <c r="E487" s="12"/>
      <c r="F487" s="12"/>
      <c r="G487" s="16"/>
      <c r="H487" s="9"/>
      <c r="I487" s="8"/>
      <c r="J487" s="8"/>
      <c r="K487" s="8"/>
      <c r="L487" s="8"/>
      <c r="M487" s="8"/>
      <c r="N487" s="14"/>
      <c r="O487" s="14"/>
      <c r="P487" s="8"/>
      <c r="Q487" s="8"/>
      <c r="R487" s="8"/>
      <c r="S487" s="8"/>
      <c r="T487" s="8"/>
      <c r="U487" s="8"/>
      <c r="V487" s="8"/>
      <c r="W487" s="8"/>
      <c r="X487" s="8"/>
      <c r="Y487" s="8"/>
      <c r="Z487" s="8"/>
    </row>
    <row r="488" spans="1:26">
      <c r="A488" s="9"/>
      <c r="B488" s="17"/>
      <c r="C488" s="15"/>
      <c r="D488" s="18"/>
      <c r="E488" s="12"/>
      <c r="F488" s="12"/>
      <c r="G488" s="16"/>
      <c r="H488" s="9"/>
      <c r="I488" s="8"/>
      <c r="J488" s="8"/>
      <c r="K488" s="8"/>
      <c r="L488" s="8"/>
      <c r="M488" s="8"/>
      <c r="N488" s="14"/>
      <c r="O488" s="14"/>
      <c r="P488" s="8"/>
      <c r="Q488" s="8"/>
      <c r="R488" s="8"/>
      <c r="S488" s="8"/>
      <c r="T488" s="8"/>
      <c r="U488" s="8"/>
      <c r="V488" s="8"/>
      <c r="W488" s="8"/>
      <c r="X488" s="8"/>
      <c r="Y488" s="8"/>
      <c r="Z488" s="8"/>
    </row>
    <row r="489" spans="1:26">
      <c r="A489" s="9"/>
      <c r="B489" s="17"/>
      <c r="C489" s="15"/>
      <c r="D489" s="18"/>
      <c r="E489" s="12"/>
      <c r="F489" s="12"/>
      <c r="G489" s="16"/>
      <c r="H489" s="9"/>
      <c r="I489" s="8"/>
      <c r="J489" s="8"/>
      <c r="K489" s="8"/>
      <c r="L489" s="8"/>
      <c r="M489" s="8"/>
      <c r="N489" s="14"/>
      <c r="O489" s="14"/>
      <c r="P489" s="8"/>
      <c r="Q489" s="8"/>
      <c r="R489" s="8"/>
      <c r="S489" s="8"/>
      <c r="T489" s="8"/>
      <c r="U489" s="8"/>
      <c r="V489" s="8"/>
      <c r="W489" s="8"/>
      <c r="X489" s="8"/>
      <c r="Y489" s="8"/>
      <c r="Z489" s="8"/>
    </row>
    <row r="490" spans="1:26">
      <c r="A490" s="9"/>
      <c r="B490" s="17"/>
      <c r="C490" s="15"/>
      <c r="D490" s="18"/>
      <c r="E490" s="12"/>
      <c r="F490" s="12"/>
      <c r="G490" s="16"/>
      <c r="H490" s="9"/>
      <c r="I490" s="8"/>
      <c r="J490" s="8"/>
      <c r="K490" s="8"/>
      <c r="L490" s="8"/>
      <c r="M490" s="8"/>
      <c r="N490" s="14"/>
      <c r="O490" s="14"/>
      <c r="P490" s="8"/>
      <c r="Q490" s="8"/>
      <c r="R490" s="8"/>
      <c r="S490" s="8"/>
      <c r="T490" s="8"/>
      <c r="U490" s="8"/>
      <c r="V490" s="8"/>
      <c r="W490" s="8"/>
      <c r="X490" s="8"/>
      <c r="Y490" s="8"/>
      <c r="Z490" s="8"/>
    </row>
    <row r="491" spans="1:26">
      <c r="A491" s="9"/>
      <c r="B491" s="17"/>
      <c r="C491" s="15"/>
      <c r="D491" s="18"/>
      <c r="E491" s="12"/>
      <c r="F491" s="12"/>
      <c r="G491" s="16"/>
      <c r="H491" s="9"/>
      <c r="I491" s="8"/>
      <c r="J491" s="8"/>
      <c r="K491" s="8"/>
      <c r="L491" s="8"/>
      <c r="M491" s="8"/>
      <c r="N491" s="14"/>
      <c r="O491" s="14"/>
      <c r="P491" s="8"/>
      <c r="Q491" s="8"/>
      <c r="R491" s="8"/>
      <c r="S491" s="8"/>
      <c r="T491" s="8"/>
      <c r="U491" s="8"/>
      <c r="V491" s="8"/>
      <c r="W491" s="8"/>
      <c r="X491" s="8"/>
      <c r="Y491" s="8"/>
      <c r="Z491" s="8"/>
    </row>
    <row r="492" spans="1:26">
      <c r="A492" s="9"/>
      <c r="B492" s="17"/>
      <c r="C492" s="15"/>
      <c r="D492" s="18"/>
      <c r="E492" s="12"/>
      <c r="F492" s="12"/>
      <c r="G492" s="16"/>
      <c r="H492" s="9"/>
      <c r="I492" s="8"/>
      <c r="J492" s="8"/>
      <c r="K492" s="8"/>
      <c r="L492" s="8"/>
      <c r="M492" s="8"/>
      <c r="N492" s="14"/>
      <c r="O492" s="14"/>
      <c r="P492" s="8"/>
      <c r="Q492" s="8"/>
      <c r="R492" s="8"/>
      <c r="S492" s="8"/>
      <c r="T492" s="8"/>
      <c r="U492" s="8"/>
      <c r="V492" s="8"/>
      <c r="W492" s="8"/>
      <c r="X492" s="8"/>
      <c r="Y492" s="8"/>
      <c r="Z492" s="8"/>
    </row>
    <row r="493" spans="1:26">
      <c r="A493" s="9"/>
      <c r="B493" s="17"/>
      <c r="C493" s="15"/>
      <c r="D493" s="18"/>
      <c r="E493" s="12"/>
      <c r="F493" s="12"/>
      <c r="G493" s="16"/>
      <c r="H493" s="9"/>
      <c r="I493" s="8"/>
      <c r="J493" s="8"/>
      <c r="K493" s="8"/>
      <c r="L493" s="8"/>
      <c r="M493" s="8"/>
      <c r="N493" s="14"/>
      <c r="O493" s="14"/>
      <c r="P493" s="8"/>
      <c r="Q493" s="8"/>
      <c r="R493" s="8"/>
      <c r="S493" s="8"/>
      <c r="T493" s="8"/>
      <c r="U493" s="8"/>
      <c r="V493" s="8"/>
      <c r="W493" s="8"/>
      <c r="X493" s="8"/>
      <c r="Y493" s="8"/>
      <c r="Z493" s="8"/>
    </row>
    <row r="494" spans="1:26">
      <c r="A494" s="9"/>
      <c r="B494" s="17"/>
      <c r="C494" s="15"/>
      <c r="D494" s="18"/>
      <c r="E494" s="12"/>
      <c r="F494" s="12"/>
      <c r="G494" s="16"/>
      <c r="H494" s="9"/>
      <c r="I494" s="8"/>
      <c r="J494" s="8"/>
      <c r="K494" s="8"/>
      <c r="L494" s="8"/>
      <c r="M494" s="8"/>
      <c r="N494" s="14"/>
      <c r="O494" s="14"/>
      <c r="P494" s="8"/>
      <c r="Q494" s="8"/>
      <c r="R494" s="8"/>
      <c r="S494" s="8"/>
      <c r="T494" s="8"/>
      <c r="U494" s="8"/>
      <c r="V494" s="8"/>
      <c r="W494" s="8"/>
      <c r="X494" s="8"/>
      <c r="Y494" s="8"/>
      <c r="Z494" s="8"/>
    </row>
    <row r="495" spans="1:26">
      <c r="A495" s="9"/>
      <c r="B495" s="17"/>
      <c r="C495" s="15"/>
      <c r="D495" s="18"/>
      <c r="E495" s="12"/>
      <c r="F495" s="12"/>
      <c r="G495" s="16"/>
      <c r="H495" s="9"/>
      <c r="I495" s="8"/>
      <c r="J495" s="8"/>
      <c r="K495" s="8"/>
      <c r="L495" s="8"/>
      <c r="M495" s="8"/>
      <c r="N495" s="14"/>
      <c r="O495" s="14"/>
      <c r="P495" s="8"/>
      <c r="Q495" s="8"/>
      <c r="R495" s="8"/>
      <c r="S495" s="8"/>
      <c r="T495" s="8"/>
      <c r="U495" s="8"/>
      <c r="V495" s="8"/>
      <c r="W495" s="8"/>
      <c r="X495" s="8"/>
      <c r="Y495" s="8"/>
      <c r="Z495" s="8"/>
    </row>
    <row r="496" spans="1:26">
      <c r="A496" s="9"/>
      <c r="B496" s="17"/>
      <c r="C496" s="15"/>
      <c r="D496" s="18"/>
      <c r="E496" s="12"/>
      <c r="F496" s="12"/>
      <c r="G496" s="16"/>
      <c r="H496" s="9"/>
      <c r="I496" s="8"/>
      <c r="J496" s="8"/>
      <c r="K496" s="8"/>
      <c r="L496" s="8"/>
      <c r="M496" s="8"/>
      <c r="N496" s="14"/>
      <c r="O496" s="14"/>
      <c r="P496" s="8"/>
      <c r="Q496" s="8"/>
      <c r="R496" s="8"/>
      <c r="S496" s="8"/>
      <c r="T496" s="8"/>
      <c r="U496" s="8"/>
      <c r="V496" s="8"/>
      <c r="W496" s="8"/>
      <c r="X496" s="8"/>
      <c r="Y496" s="8"/>
      <c r="Z496" s="8"/>
    </row>
    <row r="497" spans="1:26">
      <c r="A497" s="9"/>
      <c r="B497" s="17"/>
      <c r="C497" s="15"/>
      <c r="D497" s="18"/>
      <c r="E497" s="12"/>
      <c r="F497" s="12"/>
      <c r="G497" s="16"/>
      <c r="H497" s="9"/>
      <c r="I497" s="8"/>
      <c r="J497" s="8"/>
      <c r="K497" s="8"/>
      <c r="L497" s="8"/>
      <c r="M497" s="8"/>
      <c r="N497" s="14"/>
      <c r="O497" s="14"/>
      <c r="P497" s="8"/>
      <c r="Q497" s="8"/>
      <c r="R497" s="8"/>
      <c r="S497" s="8"/>
      <c r="T497" s="8"/>
      <c r="U497" s="8"/>
      <c r="V497" s="8"/>
      <c r="W497" s="8"/>
      <c r="X497" s="8"/>
      <c r="Y497" s="8"/>
      <c r="Z497" s="8"/>
    </row>
    <row r="498" spans="1:26">
      <c r="A498" s="9"/>
      <c r="B498" s="17"/>
      <c r="C498" s="15"/>
      <c r="D498" s="18"/>
      <c r="E498" s="12"/>
      <c r="F498" s="12"/>
      <c r="G498" s="16"/>
      <c r="H498" s="9"/>
      <c r="I498" s="8"/>
      <c r="J498" s="8"/>
      <c r="K498" s="8"/>
      <c r="L498" s="8"/>
      <c r="M498" s="8"/>
      <c r="N498" s="14"/>
      <c r="O498" s="14"/>
      <c r="P498" s="8"/>
      <c r="Q498" s="8"/>
      <c r="R498" s="8"/>
      <c r="S498" s="8"/>
      <c r="T498" s="8"/>
      <c r="U498" s="8"/>
      <c r="V498" s="8"/>
      <c r="W498" s="8"/>
      <c r="X498" s="8"/>
      <c r="Y498" s="8"/>
      <c r="Z498" s="8"/>
    </row>
    <row r="499" spans="1:26">
      <c r="A499" s="9"/>
      <c r="B499" s="17"/>
      <c r="C499" s="15"/>
      <c r="D499" s="18"/>
      <c r="E499" s="12"/>
      <c r="F499" s="12"/>
      <c r="G499" s="16"/>
      <c r="H499" s="9"/>
      <c r="I499" s="8"/>
      <c r="J499" s="8"/>
      <c r="K499" s="8"/>
      <c r="L499" s="8"/>
      <c r="M499" s="8"/>
      <c r="N499" s="14"/>
      <c r="O499" s="14"/>
      <c r="P499" s="8"/>
      <c r="Q499" s="8"/>
      <c r="R499" s="8"/>
      <c r="S499" s="8"/>
      <c r="T499" s="8"/>
      <c r="U499" s="8"/>
      <c r="V499" s="8"/>
      <c r="W499" s="8"/>
      <c r="X499" s="8"/>
      <c r="Y499" s="8"/>
      <c r="Z499" s="8"/>
    </row>
    <row r="500" spans="1:26">
      <c r="A500" s="9"/>
      <c r="B500" s="17"/>
      <c r="C500" s="15"/>
      <c r="D500" s="18"/>
      <c r="E500" s="12"/>
      <c r="F500" s="12"/>
      <c r="G500" s="16"/>
      <c r="H500" s="9"/>
      <c r="I500" s="8"/>
      <c r="J500" s="8"/>
      <c r="K500" s="8"/>
      <c r="L500" s="8"/>
      <c r="M500" s="8"/>
      <c r="N500" s="14"/>
      <c r="O500" s="14"/>
      <c r="P500" s="8"/>
      <c r="Q500" s="8"/>
      <c r="R500" s="8"/>
      <c r="S500" s="8"/>
      <c r="T500" s="8"/>
      <c r="U500" s="8"/>
      <c r="V500" s="8"/>
      <c r="W500" s="8"/>
      <c r="X500" s="8"/>
      <c r="Y500" s="8"/>
      <c r="Z500" s="8"/>
    </row>
    <row r="501" spans="1:26">
      <c r="A501" s="9"/>
      <c r="B501" s="17"/>
      <c r="C501" s="15"/>
      <c r="D501" s="18"/>
      <c r="E501" s="12"/>
      <c r="F501" s="12"/>
      <c r="G501" s="16"/>
      <c r="H501" s="9"/>
      <c r="I501" s="8"/>
      <c r="J501" s="8"/>
      <c r="K501" s="8"/>
      <c r="L501" s="8"/>
      <c r="M501" s="8"/>
      <c r="N501" s="14"/>
      <c r="O501" s="14"/>
      <c r="P501" s="8"/>
      <c r="Q501" s="8"/>
      <c r="R501" s="8"/>
      <c r="S501" s="8"/>
      <c r="T501" s="8"/>
      <c r="U501" s="8"/>
      <c r="V501" s="8"/>
      <c r="W501" s="8"/>
      <c r="X501" s="8"/>
      <c r="Y501" s="8"/>
      <c r="Z501" s="8"/>
    </row>
    <row r="502" spans="1:26">
      <c r="A502" s="9"/>
      <c r="B502" s="17"/>
      <c r="C502" s="15"/>
      <c r="D502" s="18"/>
      <c r="E502" s="12"/>
      <c r="F502" s="12"/>
      <c r="G502" s="16"/>
      <c r="H502" s="9"/>
      <c r="I502" s="8"/>
      <c r="J502" s="8"/>
      <c r="K502" s="8"/>
      <c r="L502" s="8"/>
      <c r="M502" s="8"/>
      <c r="N502" s="14"/>
      <c r="O502" s="14"/>
      <c r="P502" s="8"/>
      <c r="Q502" s="8"/>
      <c r="R502" s="8"/>
      <c r="S502" s="8"/>
      <c r="T502" s="8"/>
      <c r="U502" s="8"/>
      <c r="V502" s="8"/>
      <c r="W502" s="8"/>
      <c r="X502" s="8"/>
      <c r="Y502" s="8"/>
      <c r="Z502" s="8"/>
    </row>
    <row r="503" spans="1:26">
      <c r="A503" s="9"/>
      <c r="B503" s="17"/>
      <c r="C503" s="15"/>
      <c r="D503" s="18"/>
      <c r="E503" s="12"/>
      <c r="F503" s="12"/>
      <c r="G503" s="16"/>
      <c r="H503" s="9"/>
      <c r="I503" s="8"/>
      <c r="J503" s="8"/>
      <c r="K503" s="8"/>
      <c r="L503" s="8"/>
      <c r="M503" s="8"/>
      <c r="N503" s="14"/>
      <c r="O503" s="14"/>
      <c r="P503" s="8"/>
      <c r="Q503" s="8"/>
      <c r="R503" s="8"/>
      <c r="S503" s="8"/>
      <c r="T503" s="8"/>
      <c r="U503" s="8"/>
      <c r="V503" s="8"/>
      <c r="W503" s="8"/>
      <c r="X503" s="8"/>
      <c r="Y503" s="8"/>
      <c r="Z503" s="8"/>
    </row>
    <row r="504" spans="1:26">
      <c r="A504" s="9"/>
      <c r="B504" s="17"/>
      <c r="C504" s="15"/>
      <c r="D504" s="18"/>
      <c r="E504" s="12"/>
      <c r="F504" s="12"/>
      <c r="G504" s="16"/>
      <c r="H504" s="9"/>
      <c r="I504" s="8"/>
      <c r="J504" s="8"/>
      <c r="K504" s="8"/>
      <c r="L504" s="8"/>
      <c r="M504" s="8"/>
      <c r="N504" s="14"/>
      <c r="O504" s="14"/>
      <c r="P504" s="8"/>
      <c r="Q504" s="8"/>
      <c r="R504" s="8"/>
      <c r="S504" s="8"/>
      <c r="T504" s="8"/>
      <c r="U504" s="8"/>
      <c r="V504" s="8"/>
      <c r="W504" s="8"/>
      <c r="X504" s="8"/>
      <c r="Y504" s="8"/>
      <c r="Z504" s="8"/>
    </row>
    <row r="505" spans="1:26">
      <c r="A505" s="9"/>
      <c r="B505" s="17"/>
      <c r="C505" s="15"/>
      <c r="D505" s="18"/>
      <c r="E505" s="12"/>
      <c r="F505" s="12"/>
      <c r="G505" s="16"/>
      <c r="H505" s="9"/>
      <c r="I505" s="8"/>
      <c r="J505" s="8"/>
      <c r="K505" s="8"/>
      <c r="L505" s="8"/>
      <c r="M505" s="8"/>
      <c r="N505" s="14"/>
      <c r="O505" s="14"/>
      <c r="P505" s="8"/>
      <c r="Q505" s="8"/>
      <c r="R505" s="8"/>
      <c r="S505" s="8"/>
      <c r="T505" s="8"/>
      <c r="U505" s="8"/>
      <c r="V505" s="8"/>
      <c r="W505" s="8"/>
      <c r="X505" s="8"/>
      <c r="Y505" s="8"/>
      <c r="Z505" s="8"/>
    </row>
    <row r="506" spans="1:26">
      <c r="A506" s="9"/>
      <c r="B506" s="17"/>
      <c r="C506" s="15"/>
      <c r="D506" s="18"/>
      <c r="E506" s="12"/>
      <c r="F506" s="12"/>
      <c r="G506" s="16"/>
      <c r="H506" s="9"/>
      <c r="I506" s="8"/>
      <c r="J506" s="8"/>
      <c r="K506" s="8"/>
      <c r="L506" s="8"/>
      <c r="M506" s="8"/>
      <c r="N506" s="14"/>
      <c r="O506" s="14"/>
      <c r="P506" s="8"/>
      <c r="Q506" s="8"/>
      <c r="R506" s="8"/>
      <c r="S506" s="8"/>
      <c r="T506" s="8"/>
      <c r="U506" s="8"/>
      <c r="V506" s="8"/>
      <c r="W506" s="8"/>
      <c r="X506" s="8"/>
      <c r="Y506" s="8"/>
      <c r="Z506" s="8"/>
    </row>
    <row r="507" spans="1:26">
      <c r="A507" s="9"/>
      <c r="B507" s="17"/>
      <c r="C507" s="15"/>
      <c r="D507" s="18"/>
      <c r="E507" s="12"/>
      <c r="F507" s="12"/>
      <c r="G507" s="16"/>
      <c r="H507" s="9"/>
      <c r="I507" s="8"/>
      <c r="J507" s="8"/>
      <c r="K507" s="8"/>
      <c r="L507" s="8"/>
      <c r="M507" s="8"/>
      <c r="N507" s="14"/>
      <c r="O507" s="14"/>
      <c r="P507" s="8"/>
      <c r="Q507" s="8"/>
      <c r="R507" s="8"/>
      <c r="S507" s="8"/>
      <c r="T507" s="8"/>
      <c r="U507" s="8"/>
      <c r="V507" s="8"/>
      <c r="W507" s="8"/>
      <c r="X507" s="8"/>
      <c r="Y507" s="8"/>
      <c r="Z507" s="8"/>
    </row>
    <row r="508" spans="1:26">
      <c r="A508" s="9"/>
      <c r="B508" s="17"/>
      <c r="C508" s="15"/>
      <c r="D508" s="18"/>
      <c r="E508" s="12"/>
      <c r="F508" s="12"/>
      <c r="G508" s="16"/>
      <c r="H508" s="9"/>
      <c r="I508" s="8"/>
      <c r="J508" s="8"/>
      <c r="K508" s="8"/>
      <c r="L508" s="8"/>
      <c r="M508" s="8"/>
      <c r="N508" s="14"/>
      <c r="O508" s="14"/>
      <c r="P508" s="8"/>
      <c r="Q508" s="8"/>
      <c r="R508" s="8"/>
      <c r="S508" s="8"/>
      <c r="T508" s="8"/>
      <c r="U508" s="8"/>
      <c r="V508" s="8"/>
      <c r="W508" s="8"/>
      <c r="X508" s="8"/>
      <c r="Y508" s="8"/>
      <c r="Z508" s="8"/>
    </row>
    <row r="509" spans="1:26">
      <c r="A509" s="9"/>
      <c r="B509" s="17"/>
      <c r="C509" s="15"/>
      <c r="D509" s="18"/>
      <c r="E509" s="12"/>
      <c r="F509" s="12"/>
      <c r="G509" s="16"/>
      <c r="H509" s="9"/>
      <c r="I509" s="8"/>
      <c r="J509" s="8"/>
      <c r="K509" s="8"/>
      <c r="L509" s="8"/>
      <c r="M509" s="8"/>
      <c r="N509" s="14"/>
      <c r="O509" s="14"/>
      <c r="P509" s="8"/>
      <c r="Q509" s="8"/>
      <c r="R509" s="8"/>
      <c r="S509" s="8"/>
      <c r="T509" s="8"/>
      <c r="U509" s="8"/>
      <c r="V509" s="8"/>
      <c r="W509" s="8"/>
      <c r="X509" s="8"/>
      <c r="Y509" s="8"/>
      <c r="Z509" s="8"/>
    </row>
    <row r="510" spans="1:26">
      <c r="A510" s="9"/>
      <c r="B510" s="17"/>
      <c r="C510" s="15"/>
      <c r="D510" s="18"/>
      <c r="E510" s="12"/>
      <c r="F510" s="12"/>
      <c r="G510" s="16"/>
      <c r="H510" s="9"/>
      <c r="I510" s="8"/>
      <c r="J510" s="8"/>
      <c r="K510" s="8"/>
      <c r="L510" s="8"/>
      <c r="M510" s="8"/>
      <c r="N510" s="14"/>
      <c r="O510" s="14"/>
      <c r="P510" s="8"/>
      <c r="Q510" s="8"/>
      <c r="R510" s="8"/>
      <c r="S510" s="8"/>
      <c r="T510" s="8"/>
      <c r="U510" s="8"/>
      <c r="V510" s="8"/>
      <c r="W510" s="8"/>
      <c r="X510" s="8"/>
      <c r="Y510" s="8"/>
      <c r="Z510" s="8"/>
    </row>
    <row r="511" spans="1:26">
      <c r="A511" s="9"/>
      <c r="B511" s="17"/>
      <c r="C511" s="15"/>
      <c r="D511" s="18"/>
      <c r="E511" s="12"/>
      <c r="F511" s="12"/>
      <c r="G511" s="16"/>
      <c r="H511" s="9"/>
      <c r="I511" s="8"/>
      <c r="J511" s="8"/>
      <c r="K511" s="8"/>
      <c r="L511" s="8"/>
      <c r="M511" s="8"/>
      <c r="N511" s="14"/>
      <c r="O511" s="14"/>
      <c r="P511" s="8"/>
      <c r="Q511" s="8"/>
      <c r="R511" s="8"/>
      <c r="S511" s="8"/>
      <c r="T511" s="8"/>
      <c r="U511" s="8"/>
      <c r="V511" s="8"/>
      <c r="W511" s="8"/>
      <c r="X511" s="8"/>
      <c r="Y511" s="8"/>
      <c r="Z511" s="8"/>
    </row>
    <row r="512" spans="1:26">
      <c r="A512" s="9"/>
      <c r="B512" s="17"/>
      <c r="C512" s="15"/>
      <c r="D512" s="18"/>
      <c r="E512" s="12"/>
      <c r="F512" s="12"/>
      <c r="G512" s="16"/>
      <c r="H512" s="9"/>
      <c r="I512" s="8"/>
      <c r="J512" s="8"/>
      <c r="K512" s="8"/>
      <c r="L512" s="8"/>
      <c r="M512" s="8"/>
      <c r="N512" s="14"/>
      <c r="O512" s="14"/>
      <c r="P512" s="8"/>
      <c r="Q512" s="8"/>
      <c r="R512" s="8"/>
      <c r="S512" s="8"/>
      <c r="T512" s="8"/>
      <c r="U512" s="8"/>
      <c r="V512" s="8"/>
      <c r="W512" s="8"/>
      <c r="X512" s="8"/>
      <c r="Y512" s="8"/>
      <c r="Z512" s="8"/>
    </row>
    <row r="513" spans="1:26">
      <c r="A513" s="9"/>
      <c r="B513" s="17"/>
      <c r="C513" s="15"/>
      <c r="D513" s="18"/>
      <c r="E513" s="12"/>
      <c r="F513" s="12"/>
      <c r="G513" s="16"/>
      <c r="H513" s="9"/>
      <c r="I513" s="8"/>
      <c r="J513" s="8"/>
      <c r="K513" s="8"/>
      <c r="L513" s="8"/>
      <c r="M513" s="8"/>
      <c r="N513" s="14"/>
      <c r="O513" s="14"/>
      <c r="P513" s="8"/>
      <c r="Q513" s="8"/>
      <c r="R513" s="8"/>
      <c r="S513" s="8"/>
      <c r="T513" s="8"/>
      <c r="U513" s="8"/>
      <c r="V513" s="8"/>
      <c r="W513" s="8"/>
      <c r="X513" s="8"/>
      <c r="Y513" s="8"/>
      <c r="Z513" s="8"/>
    </row>
    <row r="514" spans="1:26">
      <c r="A514" s="9"/>
      <c r="B514" s="17"/>
      <c r="C514" s="15"/>
      <c r="D514" s="18"/>
      <c r="E514" s="12"/>
      <c r="F514" s="12"/>
      <c r="G514" s="16"/>
      <c r="H514" s="9"/>
      <c r="I514" s="8"/>
      <c r="J514" s="8"/>
      <c r="K514" s="8"/>
      <c r="L514" s="8"/>
      <c r="M514" s="8"/>
      <c r="N514" s="14"/>
      <c r="O514" s="14"/>
      <c r="P514" s="8"/>
      <c r="Q514" s="8"/>
      <c r="R514" s="8"/>
      <c r="S514" s="8"/>
      <c r="T514" s="8"/>
      <c r="U514" s="8"/>
      <c r="V514" s="8"/>
      <c r="W514" s="8"/>
      <c r="X514" s="8"/>
      <c r="Y514" s="8"/>
      <c r="Z514" s="8"/>
    </row>
    <row r="515" spans="1:26">
      <c r="A515" s="9"/>
      <c r="B515" s="17"/>
      <c r="C515" s="15"/>
      <c r="D515" s="18"/>
      <c r="E515" s="12"/>
      <c r="F515" s="12"/>
      <c r="G515" s="16"/>
      <c r="H515" s="9"/>
      <c r="I515" s="8"/>
      <c r="J515" s="8"/>
      <c r="K515" s="8"/>
      <c r="L515" s="8"/>
      <c r="M515" s="8"/>
      <c r="N515" s="14"/>
      <c r="O515" s="14"/>
      <c r="P515" s="8"/>
      <c r="Q515" s="8"/>
      <c r="R515" s="8"/>
      <c r="S515" s="8"/>
      <c r="T515" s="8"/>
      <c r="U515" s="8"/>
      <c r="V515" s="8"/>
      <c r="W515" s="8"/>
      <c r="X515" s="8"/>
      <c r="Y515" s="8"/>
      <c r="Z515" s="8"/>
    </row>
    <row r="516" spans="1:26">
      <c r="A516" s="9"/>
      <c r="B516" s="17"/>
      <c r="C516" s="15"/>
      <c r="D516" s="18"/>
      <c r="E516" s="12"/>
      <c r="F516" s="12"/>
      <c r="G516" s="16"/>
      <c r="H516" s="9"/>
      <c r="I516" s="8"/>
      <c r="J516" s="8"/>
      <c r="K516" s="8"/>
      <c r="L516" s="8"/>
      <c r="M516" s="8"/>
      <c r="N516" s="14"/>
      <c r="O516" s="14"/>
      <c r="P516" s="8"/>
      <c r="Q516" s="8"/>
      <c r="R516" s="8"/>
      <c r="S516" s="8"/>
      <c r="T516" s="8"/>
      <c r="U516" s="8"/>
      <c r="V516" s="8"/>
      <c r="W516" s="8"/>
      <c r="X516" s="8"/>
      <c r="Y516" s="8"/>
      <c r="Z516" s="8"/>
    </row>
    <row r="517" spans="1:26">
      <c r="A517" s="9"/>
      <c r="B517" s="17"/>
      <c r="C517" s="15"/>
      <c r="D517" s="18"/>
      <c r="E517" s="12"/>
      <c r="F517" s="12"/>
      <c r="G517" s="16"/>
      <c r="H517" s="9"/>
      <c r="I517" s="8"/>
      <c r="J517" s="8"/>
      <c r="K517" s="8"/>
      <c r="L517" s="8"/>
      <c r="M517" s="8"/>
      <c r="N517" s="14"/>
      <c r="O517" s="14"/>
      <c r="P517" s="8"/>
      <c r="Q517" s="8"/>
      <c r="R517" s="8"/>
      <c r="S517" s="8"/>
      <c r="T517" s="8"/>
      <c r="U517" s="8"/>
      <c r="V517" s="8"/>
      <c r="W517" s="8"/>
      <c r="X517" s="8"/>
      <c r="Y517" s="8"/>
      <c r="Z517" s="8"/>
    </row>
    <row r="518" spans="1:26">
      <c r="A518" s="9"/>
      <c r="B518" s="17"/>
      <c r="C518" s="15"/>
      <c r="D518" s="18"/>
      <c r="E518" s="12"/>
      <c r="F518" s="12"/>
      <c r="G518" s="16"/>
      <c r="H518" s="9"/>
      <c r="I518" s="8"/>
      <c r="J518" s="8"/>
      <c r="K518" s="8"/>
      <c r="L518" s="8"/>
      <c r="M518" s="8"/>
      <c r="N518" s="14"/>
      <c r="O518" s="14"/>
      <c r="P518" s="8"/>
      <c r="Q518" s="8"/>
      <c r="R518" s="8"/>
      <c r="S518" s="8"/>
      <c r="T518" s="8"/>
      <c r="U518" s="8"/>
      <c r="V518" s="8"/>
      <c r="W518" s="8"/>
      <c r="X518" s="8"/>
      <c r="Y518" s="8"/>
      <c r="Z518" s="8"/>
    </row>
    <row r="519" spans="1:26">
      <c r="A519" s="9"/>
      <c r="B519" s="17"/>
      <c r="C519" s="15"/>
      <c r="D519" s="18"/>
      <c r="E519" s="12"/>
      <c r="F519" s="12"/>
      <c r="G519" s="16"/>
      <c r="H519" s="9"/>
      <c r="I519" s="8"/>
      <c r="J519" s="8"/>
      <c r="K519" s="8"/>
      <c r="L519" s="8"/>
      <c r="M519" s="8"/>
      <c r="N519" s="14"/>
      <c r="O519" s="14"/>
      <c r="P519" s="8"/>
      <c r="Q519" s="8"/>
      <c r="R519" s="8"/>
      <c r="S519" s="8"/>
      <c r="T519" s="8"/>
      <c r="U519" s="8"/>
      <c r="V519" s="8"/>
      <c r="W519" s="8"/>
      <c r="X519" s="8"/>
      <c r="Y519" s="8"/>
      <c r="Z519" s="8"/>
    </row>
    <row r="520" spans="1:26">
      <c r="A520" s="9"/>
      <c r="B520" s="17"/>
      <c r="C520" s="15"/>
      <c r="D520" s="18"/>
      <c r="E520" s="12"/>
      <c r="F520" s="12"/>
      <c r="G520" s="16"/>
      <c r="H520" s="9"/>
      <c r="I520" s="8"/>
      <c r="J520" s="8"/>
      <c r="K520" s="8"/>
      <c r="L520" s="8"/>
      <c r="M520" s="8"/>
      <c r="N520" s="14"/>
      <c r="O520" s="14"/>
      <c r="P520" s="8"/>
      <c r="Q520" s="8"/>
      <c r="R520" s="8"/>
      <c r="S520" s="8"/>
      <c r="T520" s="8"/>
      <c r="U520" s="8"/>
      <c r="V520" s="8"/>
      <c r="W520" s="8"/>
      <c r="X520" s="8"/>
      <c r="Y520" s="8"/>
      <c r="Z520" s="8"/>
    </row>
    <row r="521" spans="1:26">
      <c r="A521" s="9"/>
      <c r="B521" s="17"/>
      <c r="C521" s="15"/>
      <c r="D521" s="18"/>
      <c r="E521" s="12"/>
      <c r="F521" s="12"/>
      <c r="G521" s="16"/>
      <c r="H521" s="9"/>
      <c r="I521" s="8"/>
      <c r="J521" s="8"/>
      <c r="K521" s="8"/>
      <c r="L521" s="8"/>
      <c r="M521" s="8"/>
      <c r="N521" s="14"/>
      <c r="O521" s="14"/>
      <c r="P521" s="8"/>
      <c r="Q521" s="8"/>
      <c r="R521" s="8"/>
      <c r="S521" s="8"/>
      <c r="T521" s="8"/>
      <c r="U521" s="8"/>
      <c r="V521" s="8"/>
      <c r="W521" s="8"/>
      <c r="X521" s="8"/>
      <c r="Y521" s="8"/>
      <c r="Z521" s="8"/>
    </row>
    <row r="522" spans="1:26">
      <c r="A522" s="9"/>
      <c r="B522" s="17"/>
      <c r="C522" s="15"/>
      <c r="D522" s="18"/>
      <c r="E522" s="12"/>
      <c r="F522" s="12"/>
      <c r="G522" s="16"/>
      <c r="H522" s="9"/>
      <c r="I522" s="8"/>
      <c r="J522" s="8"/>
      <c r="K522" s="8"/>
      <c r="L522" s="8"/>
      <c r="M522" s="8"/>
      <c r="N522" s="14"/>
      <c r="O522" s="14"/>
      <c r="P522" s="8"/>
      <c r="Q522" s="8"/>
      <c r="R522" s="8"/>
      <c r="S522" s="8"/>
      <c r="T522" s="8"/>
      <c r="U522" s="8"/>
      <c r="V522" s="8"/>
      <c r="W522" s="8"/>
      <c r="X522" s="8"/>
      <c r="Y522" s="8"/>
      <c r="Z522" s="8"/>
    </row>
    <row r="523" spans="1:26">
      <c r="A523" s="9"/>
      <c r="B523" s="17"/>
      <c r="C523" s="15"/>
      <c r="D523" s="18"/>
      <c r="E523" s="12"/>
      <c r="F523" s="12"/>
      <c r="G523" s="16"/>
      <c r="H523" s="9"/>
      <c r="I523" s="8"/>
      <c r="J523" s="8"/>
      <c r="K523" s="8"/>
      <c r="L523" s="8"/>
      <c r="M523" s="8"/>
      <c r="N523" s="14"/>
      <c r="O523" s="14"/>
      <c r="P523" s="8"/>
      <c r="Q523" s="8"/>
      <c r="R523" s="8"/>
      <c r="S523" s="8"/>
      <c r="T523" s="8"/>
      <c r="U523" s="8"/>
      <c r="V523" s="8"/>
      <c r="W523" s="8"/>
      <c r="X523" s="8"/>
      <c r="Y523" s="8"/>
      <c r="Z523" s="8"/>
    </row>
    <row r="524" spans="1:26">
      <c r="A524" s="9"/>
      <c r="B524" s="17"/>
      <c r="C524" s="15"/>
      <c r="D524" s="18"/>
      <c r="E524" s="12"/>
      <c r="F524" s="12"/>
      <c r="G524" s="16"/>
      <c r="H524" s="9"/>
      <c r="I524" s="8"/>
      <c r="J524" s="8"/>
      <c r="K524" s="8"/>
      <c r="L524" s="8"/>
      <c r="M524" s="8"/>
      <c r="N524" s="14"/>
      <c r="O524" s="14"/>
      <c r="P524" s="8"/>
      <c r="Q524" s="8"/>
      <c r="R524" s="8"/>
      <c r="S524" s="8"/>
      <c r="T524" s="8"/>
      <c r="U524" s="8"/>
      <c r="V524" s="8"/>
      <c r="W524" s="8"/>
      <c r="X524" s="8"/>
      <c r="Y524" s="8"/>
      <c r="Z524" s="8"/>
    </row>
    <row r="525" spans="1:26">
      <c r="A525" s="9"/>
      <c r="B525" s="17"/>
      <c r="C525" s="15"/>
      <c r="D525" s="18"/>
      <c r="E525" s="12"/>
      <c r="F525" s="12"/>
      <c r="G525" s="16"/>
      <c r="H525" s="9"/>
      <c r="I525" s="8"/>
      <c r="J525" s="8"/>
      <c r="K525" s="8"/>
      <c r="L525" s="8"/>
      <c r="M525" s="8"/>
      <c r="N525" s="14"/>
      <c r="O525" s="14"/>
      <c r="P525" s="8"/>
      <c r="Q525" s="8"/>
      <c r="R525" s="8"/>
      <c r="S525" s="8"/>
      <c r="T525" s="8"/>
      <c r="U525" s="8"/>
      <c r="V525" s="8"/>
      <c r="W525" s="8"/>
      <c r="X525" s="8"/>
      <c r="Y525" s="8"/>
      <c r="Z525" s="8"/>
    </row>
    <row r="526" spans="1:26">
      <c r="A526" s="9"/>
      <c r="B526" s="17"/>
      <c r="C526" s="15"/>
      <c r="D526" s="18"/>
      <c r="E526" s="12"/>
      <c r="F526" s="12"/>
      <c r="G526" s="16"/>
      <c r="H526" s="9"/>
      <c r="I526" s="8"/>
      <c r="J526" s="8"/>
      <c r="K526" s="8"/>
      <c r="L526" s="8"/>
      <c r="M526" s="8"/>
      <c r="N526" s="14"/>
      <c r="O526" s="14"/>
      <c r="P526" s="8"/>
      <c r="Q526" s="8"/>
      <c r="R526" s="8"/>
      <c r="S526" s="8"/>
      <c r="T526" s="8"/>
      <c r="U526" s="8"/>
      <c r="V526" s="8"/>
      <c r="W526" s="8"/>
      <c r="X526" s="8"/>
      <c r="Y526" s="8"/>
      <c r="Z526" s="8"/>
    </row>
    <row r="527" spans="1:26">
      <c r="A527" s="9"/>
      <c r="B527" s="17"/>
      <c r="C527" s="15"/>
      <c r="D527" s="18"/>
      <c r="E527" s="12"/>
      <c r="F527" s="12"/>
      <c r="G527" s="16"/>
      <c r="H527" s="9"/>
      <c r="I527" s="8"/>
      <c r="J527" s="8"/>
      <c r="K527" s="8"/>
      <c r="L527" s="8"/>
      <c r="M527" s="8"/>
      <c r="N527" s="14"/>
      <c r="O527" s="14"/>
      <c r="P527" s="8"/>
      <c r="Q527" s="8"/>
      <c r="R527" s="8"/>
      <c r="S527" s="8"/>
      <c r="T527" s="8"/>
      <c r="U527" s="8"/>
      <c r="V527" s="8"/>
      <c r="W527" s="8"/>
      <c r="X527" s="8"/>
      <c r="Y527" s="8"/>
      <c r="Z527" s="8"/>
    </row>
    <row r="528" spans="1:26">
      <c r="A528" s="9"/>
      <c r="B528" s="17"/>
      <c r="C528" s="15"/>
      <c r="D528" s="18"/>
      <c r="E528" s="12"/>
      <c r="F528" s="12"/>
      <c r="G528" s="16"/>
      <c r="H528" s="9"/>
      <c r="I528" s="8"/>
      <c r="J528" s="8"/>
      <c r="K528" s="8"/>
      <c r="L528" s="8"/>
      <c r="M528" s="8"/>
      <c r="N528" s="14"/>
      <c r="O528" s="14"/>
      <c r="P528" s="8"/>
      <c r="Q528" s="8"/>
      <c r="R528" s="8"/>
      <c r="S528" s="8"/>
      <c r="T528" s="8"/>
      <c r="U528" s="8"/>
      <c r="V528" s="8"/>
      <c r="W528" s="8"/>
      <c r="X528" s="8"/>
      <c r="Y528" s="8"/>
      <c r="Z528" s="8"/>
    </row>
    <row r="529" spans="1:26">
      <c r="A529" s="9"/>
      <c r="B529" s="17"/>
      <c r="C529" s="15"/>
      <c r="D529" s="18"/>
      <c r="E529" s="12"/>
      <c r="F529" s="12"/>
      <c r="G529" s="16"/>
      <c r="H529" s="9"/>
      <c r="I529" s="8"/>
      <c r="J529" s="8"/>
      <c r="K529" s="8"/>
      <c r="L529" s="8"/>
      <c r="M529" s="8"/>
      <c r="N529" s="14"/>
      <c r="O529" s="14"/>
      <c r="P529" s="8"/>
      <c r="Q529" s="8"/>
      <c r="R529" s="8"/>
      <c r="S529" s="8"/>
      <c r="T529" s="8"/>
      <c r="U529" s="8"/>
      <c r="V529" s="8"/>
      <c r="W529" s="8"/>
      <c r="X529" s="8"/>
      <c r="Y529" s="8"/>
      <c r="Z529" s="8"/>
    </row>
    <row r="530" spans="1:26">
      <c r="A530" s="9"/>
      <c r="B530" s="17"/>
      <c r="C530" s="15"/>
      <c r="D530" s="18"/>
      <c r="E530" s="12"/>
      <c r="F530" s="12"/>
      <c r="G530" s="16"/>
      <c r="H530" s="9"/>
      <c r="I530" s="8"/>
      <c r="J530" s="8"/>
      <c r="K530" s="8"/>
      <c r="L530" s="8"/>
      <c r="M530" s="8"/>
      <c r="N530" s="14"/>
      <c r="O530" s="14"/>
      <c r="P530" s="8"/>
      <c r="Q530" s="8"/>
      <c r="R530" s="8"/>
      <c r="S530" s="8"/>
      <c r="T530" s="8"/>
      <c r="U530" s="8"/>
      <c r="V530" s="8"/>
      <c r="W530" s="8"/>
      <c r="X530" s="8"/>
      <c r="Y530" s="8"/>
      <c r="Z530" s="8"/>
    </row>
    <row r="531" spans="1:26">
      <c r="A531" s="9"/>
      <c r="B531" s="17"/>
      <c r="C531" s="15"/>
      <c r="D531" s="18"/>
      <c r="E531" s="12"/>
      <c r="F531" s="12"/>
      <c r="G531" s="16"/>
      <c r="H531" s="9"/>
      <c r="I531" s="8"/>
      <c r="J531" s="8"/>
      <c r="K531" s="8"/>
      <c r="L531" s="8"/>
      <c r="M531" s="8"/>
      <c r="N531" s="14"/>
      <c r="O531" s="14"/>
      <c r="P531" s="8"/>
      <c r="Q531" s="8"/>
      <c r="R531" s="8"/>
      <c r="S531" s="8"/>
      <c r="T531" s="8"/>
      <c r="U531" s="8"/>
      <c r="V531" s="8"/>
      <c r="W531" s="8"/>
      <c r="X531" s="8"/>
      <c r="Y531" s="8"/>
      <c r="Z531" s="8"/>
    </row>
    <row r="532" spans="1:26">
      <c r="A532" s="9"/>
      <c r="B532" s="17"/>
      <c r="C532" s="15"/>
      <c r="D532" s="18"/>
      <c r="E532" s="12"/>
      <c r="F532" s="12"/>
      <c r="G532" s="16"/>
      <c r="H532" s="9"/>
      <c r="I532" s="8"/>
      <c r="J532" s="8"/>
      <c r="K532" s="8"/>
      <c r="L532" s="8"/>
      <c r="M532" s="8"/>
      <c r="N532" s="14"/>
      <c r="O532" s="14"/>
      <c r="P532" s="8"/>
      <c r="Q532" s="8"/>
      <c r="R532" s="8"/>
      <c r="S532" s="8"/>
      <c r="T532" s="8"/>
      <c r="U532" s="8"/>
      <c r="V532" s="8"/>
      <c r="W532" s="8"/>
      <c r="X532" s="8"/>
      <c r="Y532" s="8"/>
      <c r="Z532" s="8"/>
    </row>
    <row r="533" spans="1:26">
      <c r="A533" s="9"/>
      <c r="B533" s="17"/>
      <c r="C533" s="15"/>
      <c r="D533" s="18"/>
      <c r="E533" s="12"/>
      <c r="F533" s="12"/>
      <c r="G533" s="16"/>
      <c r="H533" s="9"/>
      <c r="I533" s="8"/>
      <c r="J533" s="8"/>
      <c r="K533" s="8"/>
      <c r="L533" s="8"/>
      <c r="M533" s="8"/>
      <c r="N533" s="14"/>
      <c r="O533" s="14"/>
      <c r="P533" s="8"/>
      <c r="Q533" s="8"/>
      <c r="R533" s="8"/>
      <c r="S533" s="8"/>
      <c r="T533" s="8"/>
      <c r="U533" s="8"/>
      <c r="V533" s="8"/>
      <c r="W533" s="8"/>
      <c r="X533" s="8"/>
      <c r="Y533" s="8"/>
      <c r="Z533" s="8"/>
    </row>
    <row r="534" spans="1:26">
      <c r="A534" s="9"/>
      <c r="B534" s="17"/>
      <c r="C534" s="15"/>
      <c r="D534" s="18"/>
      <c r="E534" s="12"/>
      <c r="F534" s="12"/>
      <c r="G534" s="16"/>
      <c r="H534" s="9"/>
      <c r="I534" s="8"/>
      <c r="J534" s="8"/>
      <c r="K534" s="8"/>
      <c r="L534" s="8"/>
      <c r="M534" s="8"/>
      <c r="N534" s="14"/>
      <c r="O534" s="14"/>
      <c r="P534" s="8"/>
      <c r="Q534" s="8"/>
      <c r="R534" s="8"/>
      <c r="S534" s="8"/>
      <c r="T534" s="8"/>
      <c r="U534" s="8"/>
      <c r="V534" s="8"/>
      <c r="W534" s="8"/>
      <c r="X534" s="8"/>
      <c r="Y534" s="8"/>
      <c r="Z534" s="8"/>
    </row>
    <row r="535" spans="1:26">
      <c r="A535" s="9"/>
      <c r="B535" s="17"/>
      <c r="C535" s="15"/>
      <c r="D535" s="18"/>
      <c r="E535" s="12"/>
      <c r="F535" s="12"/>
      <c r="G535" s="16"/>
      <c r="H535" s="9"/>
      <c r="I535" s="8"/>
      <c r="J535" s="8"/>
      <c r="K535" s="8"/>
      <c r="L535" s="8"/>
      <c r="M535" s="8"/>
      <c r="N535" s="14"/>
      <c r="O535" s="14"/>
      <c r="P535" s="8"/>
      <c r="Q535" s="8"/>
      <c r="R535" s="8"/>
      <c r="S535" s="8"/>
      <c r="T535" s="8"/>
      <c r="U535" s="8"/>
      <c r="V535" s="8"/>
      <c r="W535" s="8"/>
      <c r="X535" s="8"/>
      <c r="Y535" s="8"/>
      <c r="Z535" s="8"/>
    </row>
    <row r="536" spans="1:26">
      <c r="A536" s="9"/>
      <c r="B536" s="17"/>
      <c r="C536" s="15"/>
      <c r="D536" s="18"/>
      <c r="E536" s="12"/>
      <c r="F536" s="12"/>
      <c r="G536" s="16"/>
      <c r="H536" s="9"/>
      <c r="I536" s="8"/>
      <c r="J536" s="8"/>
      <c r="K536" s="8"/>
      <c r="L536" s="8"/>
      <c r="M536" s="8"/>
      <c r="N536" s="14"/>
      <c r="O536" s="14"/>
      <c r="P536" s="8"/>
      <c r="Q536" s="8"/>
      <c r="R536" s="8"/>
      <c r="S536" s="8"/>
      <c r="T536" s="8"/>
      <c r="U536" s="8"/>
      <c r="V536" s="8"/>
      <c r="W536" s="8"/>
      <c r="X536" s="8"/>
      <c r="Y536" s="8"/>
      <c r="Z536" s="8"/>
    </row>
    <row r="537" spans="1:26">
      <c r="A537" s="9"/>
      <c r="B537" s="17"/>
      <c r="C537" s="15"/>
      <c r="D537" s="18"/>
      <c r="E537" s="12"/>
      <c r="F537" s="12"/>
      <c r="G537" s="16"/>
      <c r="H537" s="9"/>
      <c r="I537" s="8"/>
      <c r="J537" s="8"/>
      <c r="K537" s="8"/>
      <c r="L537" s="8"/>
      <c r="M537" s="8"/>
      <c r="N537" s="14"/>
      <c r="O537" s="14"/>
      <c r="P537" s="8"/>
      <c r="Q537" s="8"/>
      <c r="R537" s="8"/>
      <c r="S537" s="8"/>
      <c r="T537" s="8"/>
      <c r="U537" s="8"/>
      <c r="V537" s="8"/>
      <c r="W537" s="8"/>
      <c r="X537" s="8"/>
      <c r="Y537" s="8"/>
      <c r="Z537" s="8"/>
    </row>
    <row r="538" spans="1:26">
      <c r="A538" s="9"/>
      <c r="B538" s="17"/>
      <c r="C538" s="15"/>
      <c r="D538" s="18"/>
      <c r="E538" s="12"/>
      <c r="F538" s="12"/>
      <c r="G538" s="16"/>
      <c r="H538" s="9"/>
      <c r="I538" s="8"/>
      <c r="J538" s="8"/>
      <c r="K538" s="8"/>
      <c r="L538" s="8"/>
      <c r="M538" s="8"/>
      <c r="N538" s="14"/>
      <c r="O538" s="14"/>
      <c r="P538" s="8"/>
      <c r="Q538" s="8"/>
      <c r="R538" s="8"/>
      <c r="S538" s="8"/>
      <c r="T538" s="8"/>
      <c r="U538" s="8"/>
      <c r="V538" s="8"/>
      <c r="W538" s="8"/>
      <c r="X538" s="8"/>
      <c r="Y538" s="8"/>
      <c r="Z538" s="8"/>
    </row>
    <row r="539" spans="1:26">
      <c r="A539" s="9"/>
      <c r="B539" s="17"/>
      <c r="C539" s="15"/>
      <c r="D539" s="18"/>
      <c r="E539" s="12"/>
      <c r="F539" s="12"/>
      <c r="G539" s="16"/>
      <c r="H539" s="9"/>
      <c r="I539" s="8"/>
      <c r="J539" s="8"/>
      <c r="K539" s="8"/>
      <c r="L539" s="8"/>
      <c r="M539" s="8"/>
      <c r="N539" s="14"/>
      <c r="O539" s="14"/>
      <c r="P539" s="8"/>
      <c r="Q539" s="8"/>
      <c r="R539" s="8"/>
      <c r="S539" s="8"/>
      <c r="T539" s="8"/>
      <c r="U539" s="8"/>
      <c r="V539" s="8"/>
      <c r="W539" s="8"/>
      <c r="X539" s="8"/>
      <c r="Y539" s="8"/>
      <c r="Z539" s="8"/>
    </row>
    <row r="540" spans="1:26">
      <c r="A540" s="9"/>
      <c r="B540" s="17"/>
      <c r="C540" s="15"/>
      <c r="D540" s="18"/>
      <c r="E540" s="12"/>
      <c r="F540" s="12"/>
      <c r="G540" s="16"/>
      <c r="H540" s="9"/>
      <c r="I540" s="8"/>
      <c r="J540" s="8"/>
      <c r="K540" s="8"/>
      <c r="L540" s="8"/>
      <c r="M540" s="8"/>
      <c r="N540" s="14"/>
      <c r="O540" s="14"/>
      <c r="P540" s="8"/>
      <c r="Q540" s="8"/>
      <c r="R540" s="8"/>
      <c r="S540" s="8"/>
      <c r="T540" s="8"/>
      <c r="U540" s="8"/>
      <c r="V540" s="8"/>
      <c r="W540" s="8"/>
      <c r="X540" s="8"/>
      <c r="Y540" s="8"/>
      <c r="Z540" s="8"/>
    </row>
    <row r="541" spans="1:26">
      <c r="A541" s="9"/>
      <c r="B541" s="17"/>
      <c r="C541" s="15"/>
      <c r="D541" s="18"/>
      <c r="E541" s="12"/>
      <c r="F541" s="12"/>
      <c r="G541" s="16"/>
      <c r="H541" s="9"/>
      <c r="I541" s="8"/>
      <c r="J541" s="8"/>
      <c r="K541" s="8"/>
      <c r="L541" s="8"/>
      <c r="M541" s="8"/>
      <c r="N541" s="14"/>
      <c r="O541" s="14"/>
      <c r="P541" s="8"/>
      <c r="Q541" s="8"/>
      <c r="R541" s="8"/>
      <c r="S541" s="8"/>
      <c r="T541" s="8"/>
      <c r="U541" s="8"/>
      <c r="V541" s="8"/>
      <c r="W541" s="8"/>
      <c r="X541" s="8"/>
      <c r="Y541" s="8"/>
      <c r="Z541" s="8"/>
    </row>
    <row r="542" spans="1:26">
      <c r="A542" s="9"/>
      <c r="B542" s="17"/>
      <c r="C542" s="15"/>
      <c r="D542" s="18"/>
      <c r="E542" s="12"/>
      <c r="F542" s="12"/>
      <c r="G542" s="16"/>
      <c r="H542" s="9"/>
      <c r="I542" s="8"/>
      <c r="J542" s="8"/>
      <c r="K542" s="8"/>
      <c r="L542" s="8"/>
      <c r="M542" s="8"/>
      <c r="N542" s="14"/>
      <c r="O542" s="14"/>
      <c r="P542" s="8"/>
      <c r="Q542" s="8"/>
      <c r="R542" s="8"/>
      <c r="S542" s="8"/>
      <c r="T542" s="8"/>
      <c r="U542" s="8"/>
      <c r="V542" s="8"/>
      <c r="W542" s="8"/>
      <c r="X542" s="8"/>
      <c r="Y542" s="8"/>
      <c r="Z542" s="8"/>
    </row>
    <row r="543" spans="1:26">
      <c r="A543" s="9"/>
      <c r="B543" s="17"/>
      <c r="C543" s="15"/>
      <c r="D543" s="18"/>
      <c r="E543" s="12"/>
      <c r="F543" s="12"/>
      <c r="G543" s="16"/>
      <c r="H543" s="9"/>
      <c r="I543" s="8"/>
      <c r="J543" s="8"/>
      <c r="K543" s="8"/>
      <c r="L543" s="8"/>
      <c r="M543" s="8"/>
      <c r="N543" s="14"/>
      <c r="O543" s="14"/>
      <c r="P543" s="8"/>
      <c r="Q543" s="8"/>
      <c r="R543" s="8"/>
      <c r="S543" s="8"/>
      <c r="T543" s="8"/>
      <c r="U543" s="8"/>
      <c r="V543" s="8"/>
      <c r="W543" s="8"/>
      <c r="X543" s="8"/>
      <c r="Y543" s="8"/>
      <c r="Z543" s="8"/>
    </row>
    <row r="544" spans="1:26">
      <c r="A544" s="9"/>
      <c r="B544" s="17"/>
      <c r="C544" s="15"/>
      <c r="D544" s="18"/>
      <c r="E544" s="12"/>
      <c r="F544" s="12"/>
      <c r="G544" s="16"/>
      <c r="H544" s="9"/>
      <c r="I544" s="8"/>
      <c r="J544" s="8"/>
      <c r="K544" s="8"/>
      <c r="L544" s="8"/>
      <c r="M544" s="8"/>
      <c r="N544" s="14"/>
      <c r="O544" s="14"/>
      <c r="P544" s="8"/>
      <c r="Q544" s="8"/>
      <c r="R544" s="8"/>
      <c r="S544" s="8"/>
      <c r="T544" s="8"/>
      <c r="U544" s="8"/>
      <c r="V544" s="8"/>
      <c r="W544" s="8"/>
      <c r="X544" s="8"/>
      <c r="Y544" s="8"/>
      <c r="Z544" s="8"/>
    </row>
    <row r="545" spans="1:26">
      <c r="A545" s="9"/>
      <c r="B545" s="17"/>
      <c r="C545" s="15"/>
      <c r="D545" s="18"/>
      <c r="E545" s="12"/>
      <c r="F545" s="12"/>
      <c r="G545" s="16"/>
      <c r="H545" s="9"/>
      <c r="I545" s="8"/>
      <c r="J545" s="8"/>
      <c r="K545" s="8"/>
      <c r="L545" s="8"/>
      <c r="M545" s="8"/>
      <c r="N545" s="14"/>
      <c r="O545" s="14"/>
      <c r="P545" s="8"/>
      <c r="Q545" s="8"/>
      <c r="R545" s="8"/>
      <c r="S545" s="8"/>
      <c r="T545" s="8"/>
      <c r="U545" s="8"/>
      <c r="V545" s="8"/>
      <c r="W545" s="8"/>
      <c r="X545" s="8"/>
      <c r="Y545" s="8"/>
      <c r="Z545" s="8"/>
    </row>
    <row r="546" spans="1:26">
      <c r="A546" s="9"/>
      <c r="B546" s="17"/>
      <c r="C546" s="15"/>
      <c r="D546" s="18"/>
      <c r="E546" s="12"/>
      <c r="F546" s="12"/>
      <c r="G546" s="16"/>
      <c r="H546" s="9"/>
      <c r="I546" s="8"/>
      <c r="J546" s="8"/>
      <c r="K546" s="8"/>
      <c r="L546" s="8"/>
      <c r="M546" s="8"/>
      <c r="N546" s="14"/>
      <c r="O546" s="14"/>
      <c r="P546" s="8"/>
      <c r="Q546" s="8"/>
      <c r="R546" s="8"/>
      <c r="S546" s="8"/>
      <c r="T546" s="8"/>
      <c r="U546" s="8"/>
      <c r="V546" s="8"/>
      <c r="W546" s="8"/>
      <c r="X546" s="8"/>
      <c r="Y546" s="8"/>
      <c r="Z546" s="8"/>
    </row>
    <row r="547" spans="1:26">
      <c r="A547" s="9"/>
      <c r="B547" s="17"/>
      <c r="C547" s="15"/>
      <c r="D547" s="18"/>
      <c r="E547" s="12"/>
      <c r="F547" s="12"/>
      <c r="G547" s="16"/>
      <c r="H547" s="9"/>
      <c r="I547" s="8"/>
      <c r="J547" s="8"/>
      <c r="K547" s="8"/>
      <c r="L547" s="8"/>
      <c r="M547" s="8"/>
      <c r="N547" s="14"/>
      <c r="O547" s="14"/>
      <c r="P547" s="8"/>
      <c r="Q547" s="8"/>
      <c r="R547" s="8"/>
      <c r="S547" s="8"/>
      <c r="T547" s="8"/>
      <c r="U547" s="8"/>
      <c r="V547" s="8"/>
      <c r="W547" s="8"/>
      <c r="X547" s="8"/>
      <c r="Y547" s="8"/>
      <c r="Z547" s="8"/>
    </row>
    <row r="548" spans="1:26">
      <c r="A548" s="9"/>
      <c r="B548" s="17"/>
      <c r="C548" s="15"/>
      <c r="D548" s="18"/>
      <c r="E548" s="12"/>
      <c r="F548" s="12"/>
      <c r="G548" s="16"/>
      <c r="H548" s="9"/>
      <c r="I548" s="8"/>
      <c r="J548" s="8"/>
      <c r="K548" s="8"/>
      <c r="L548" s="8"/>
      <c r="M548" s="8"/>
      <c r="N548" s="14"/>
      <c r="O548" s="14"/>
      <c r="P548" s="8"/>
      <c r="Q548" s="8"/>
      <c r="R548" s="8"/>
      <c r="S548" s="8"/>
      <c r="T548" s="8"/>
      <c r="U548" s="8"/>
      <c r="V548" s="8"/>
      <c r="W548" s="8"/>
      <c r="X548" s="8"/>
      <c r="Y548" s="8"/>
      <c r="Z548" s="8"/>
    </row>
    <row r="549" spans="1:26">
      <c r="A549" s="9"/>
      <c r="B549" s="17"/>
      <c r="C549" s="15"/>
      <c r="D549" s="18"/>
      <c r="E549" s="12"/>
      <c r="F549" s="12"/>
      <c r="G549" s="16"/>
      <c r="H549" s="9"/>
      <c r="I549" s="8"/>
      <c r="J549" s="8"/>
      <c r="K549" s="8"/>
      <c r="L549" s="8"/>
      <c r="M549" s="8"/>
      <c r="N549" s="14"/>
      <c r="O549" s="14"/>
      <c r="P549" s="8"/>
      <c r="Q549" s="8"/>
      <c r="R549" s="8"/>
      <c r="S549" s="8"/>
      <c r="T549" s="8"/>
      <c r="U549" s="8"/>
      <c r="V549" s="8"/>
      <c r="W549" s="8"/>
      <c r="X549" s="8"/>
      <c r="Y549" s="8"/>
      <c r="Z549" s="8"/>
    </row>
    <row r="550" spans="1:26">
      <c r="A550" s="9"/>
      <c r="B550" s="17"/>
      <c r="C550" s="15"/>
      <c r="D550" s="18"/>
      <c r="E550" s="12"/>
      <c r="F550" s="12"/>
      <c r="G550" s="16"/>
      <c r="H550" s="9"/>
      <c r="I550" s="8"/>
      <c r="J550" s="8"/>
      <c r="K550" s="8"/>
      <c r="L550" s="8"/>
      <c r="M550" s="8"/>
      <c r="N550" s="14"/>
      <c r="O550" s="14"/>
      <c r="P550" s="8"/>
      <c r="Q550" s="8"/>
      <c r="R550" s="8"/>
      <c r="S550" s="8"/>
      <c r="T550" s="8"/>
      <c r="U550" s="8"/>
      <c r="V550" s="8"/>
      <c r="W550" s="8"/>
      <c r="X550" s="8"/>
      <c r="Y550" s="8"/>
      <c r="Z550" s="8"/>
    </row>
    <row r="551" spans="1:26">
      <c r="A551" s="9"/>
      <c r="B551" s="17"/>
      <c r="C551" s="15"/>
      <c r="D551" s="18"/>
      <c r="E551" s="12"/>
      <c r="F551" s="12"/>
      <c r="G551" s="16"/>
      <c r="H551" s="9"/>
      <c r="I551" s="8"/>
      <c r="J551" s="8"/>
      <c r="K551" s="8"/>
      <c r="L551" s="8"/>
      <c r="M551" s="8"/>
      <c r="N551" s="14"/>
      <c r="O551" s="14"/>
      <c r="P551" s="8"/>
      <c r="Q551" s="8"/>
      <c r="R551" s="8"/>
      <c r="S551" s="8"/>
      <c r="T551" s="8"/>
      <c r="U551" s="8"/>
      <c r="V551" s="8"/>
      <c r="W551" s="8"/>
      <c r="X551" s="8"/>
      <c r="Y551" s="8"/>
      <c r="Z551" s="8"/>
    </row>
    <row r="552" spans="1:26">
      <c r="A552" s="9"/>
      <c r="B552" s="17"/>
      <c r="C552" s="15"/>
      <c r="D552" s="18"/>
      <c r="E552" s="12"/>
      <c r="F552" s="12"/>
      <c r="G552" s="16"/>
      <c r="H552" s="9"/>
      <c r="I552" s="8"/>
      <c r="J552" s="8"/>
      <c r="K552" s="8"/>
      <c r="L552" s="8"/>
      <c r="M552" s="8"/>
      <c r="N552" s="14"/>
      <c r="O552" s="14"/>
      <c r="P552" s="8"/>
      <c r="Q552" s="8"/>
      <c r="R552" s="8"/>
      <c r="S552" s="8"/>
      <c r="T552" s="8"/>
      <c r="U552" s="8"/>
      <c r="V552" s="8"/>
      <c r="W552" s="8"/>
      <c r="X552" s="8"/>
      <c r="Y552" s="8"/>
      <c r="Z552" s="8"/>
    </row>
    <row r="553" spans="1:26">
      <c r="A553" s="9"/>
      <c r="B553" s="17"/>
      <c r="C553" s="15"/>
      <c r="D553" s="18"/>
      <c r="E553" s="12"/>
      <c r="F553" s="12"/>
      <c r="G553" s="16"/>
      <c r="H553" s="9"/>
      <c r="I553" s="8"/>
      <c r="J553" s="8"/>
      <c r="K553" s="8"/>
      <c r="L553" s="8"/>
      <c r="M553" s="8"/>
      <c r="N553" s="14"/>
      <c r="O553" s="14"/>
      <c r="P553" s="8"/>
      <c r="Q553" s="8"/>
      <c r="R553" s="8"/>
      <c r="S553" s="8"/>
      <c r="T553" s="8"/>
      <c r="U553" s="8"/>
      <c r="V553" s="8"/>
      <c r="W553" s="8"/>
      <c r="X553" s="8"/>
      <c r="Y553" s="8"/>
      <c r="Z553" s="8"/>
    </row>
    <row r="554" spans="1:26">
      <c r="A554" s="9"/>
      <c r="B554" s="17"/>
      <c r="C554" s="15"/>
      <c r="D554" s="18"/>
      <c r="E554" s="12"/>
      <c r="F554" s="12"/>
      <c r="G554" s="16"/>
      <c r="H554" s="9"/>
      <c r="I554" s="8"/>
      <c r="J554" s="8"/>
      <c r="K554" s="8"/>
      <c r="L554" s="8"/>
      <c r="M554" s="8"/>
      <c r="N554" s="14"/>
      <c r="O554" s="14"/>
      <c r="P554" s="8"/>
      <c r="Q554" s="8"/>
      <c r="R554" s="8"/>
      <c r="S554" s="8"/>
      <c r="T554" s="8"/>
      <c r="U554" s="8"/>
      <c r="V554" s="8"/>
      <c r="W554" s="8"/>
      <c r="X554" s="8"/>
      <c r="Y554" s="8"/>
      <c r="Z554" s="8"/>
    </row>
    <row r="555" spans="1:26">
      <c r="A555" s="9"/>
      <c r="B555" s="17"/>
      <c r="C555" s="15"/>
      <c r="D555" s="18"/>
      <c r="E555" s="12"/>
      <c r="F555" s="12"/>
      <c r="G555" s="16"/>
      <c r="H555" s="9"/>
      <c r="I555" s="8"/>
      <c r="J555" s="8"/>
      <c r="K555" s="8"/>
      <c r="L555" s="8"/>
      <c r="M555" s="8"/>
      <c r="N555" s="14"/>
      <c r="O555" s="14"/>
      <c r="P555" s="8"/>
      <c r="Q555" s="8"/>
      <c r="R555" s="8"/>
      <c r="S555" s="8"/>
      <c r="T555" s="8"/>
      <c r="U555" s="8"/>
      <c r="V555" s="8"/>
      <c r="W555" s="8"/>
      <c r="X555" s="8"/>
      <c r="Y555" s="8"/>
      <c r="Z555" s="8"/>
    </row>
    <row r="556" spans="1:26">
      <c r="A556" s="9"/>
      <c r="B556" s="17"/>
      <c r="C556" s="15"/>
      <c r="D556" s="18"/>
      <c r="E556" s="12"/>
      <c r="F556" s="12"/>
      <c r="G556" s="16"/>
      <c r="H556" s="9"/>
      <c r="I556" s="8"/>
      <c r="J556" s="8"/>
      <c r="K556" s="8"/>
      <c r="L556" s="8"/>
      <c r="M556" s="8"/>
      <c r="N556" s="14"/>
      <c r="O556" s="14"/>
      <c r="P556" s="8"/>
      <c r="Q556" s="8"/>
      <c r="R556" s="8"/>
      <c r="S556" s="8"/>
      <c r="T556" s="8"/>
      <c r="U556" s="8"/>
      <c r="V556" s="8"/>
      <c r="W556" s="8"/>
      <c r="X556" s="8"/>
      <c r="Y556" s="8"/>
      <c r="Z556" s="8"/>
    </row>
    <row r="557" spans="1:26">
      <c r="A557" s="9"/>
      <c r="B557" s="17"/>
      <c r="C557" s="15"/>
      <c r="D557" s="18"/>
      <c r="E557" s="12"/>
      <c r="F557" s="12"/>
      <c r="G557" s="16"/>
      <c r="H557" s="9"/>
      <c r="I557" s="8"/>
      <c r="J557" s="8"/>
      <c r="K557" s="8"/>
      <c r="L557" s="8"/>
      <c r="M557" s="8"/>
      <c r="N557" s="14"/>
      <c r="O557" s="14"/>
      <c r="P557" s="8"/>
      <c r="Q557" s="8"/>
      <c r="R557" s="8"/>
      <c r="S557" s="8"/>
      <c r="T557" s="8"/>
      <c r="U557" s="8"/>
      <c r="V557" s="8"/>
      <c r="W557" s="8"/>
      <c r="X557" s="8"/>
      <c r="Y557" s="8"/>
      <c r="Z557" s="8"/>
    </row>
    <row r="558" spans="1:26">
      <c r="A558" s="9"/>
      <c r="B558" s="17"/>
      <c r="C558" s="15"/>
      <c r="D558" s="18"/>
      <c r="E558" s="12"/>
      <c r="F558" s="12"/>
      <c r="G558" s="16"/>
      <c r="H558" s="9"/>
      <c r="I558" s="8"/>
      <c r="J558" s="8"/>
      <c r="K558" s="8"/>
      <c r="L558" s="8"/>
      <c r="M558" s="8"/>
      <c r="N558" s="14"/>
      <c r="O558" s="14"/>
      <c r="P558" s="8"/>
      <c r="Q558" s="8"/>
      <c r="R558" s="8"/>
      <c r="S558" s="8"/>
      <c r="T558" s="8"/>
      <c r="U558" s="8"/>
      <c r="V558" s="8"/>
      <c r="W558" s="8"/>
      <c r="X558" s="8"/>
      <c r="Y558" s="8"/>
      <c r="Z558" s="8"/>
    </row>
    <row r="559" spans="1:26">
      <c r="A559" s="9"/>
      <c r="B559" s="17"/>
      <c r="C559" s="15"/>
      <c r="D559" s="18"/>
      <c r="E559" s="12"/>
      <c r="F559" s="12"/>
      <c r="G559" s="16"/>
      <c r="H559" s="9"/>
      <c r="I559" s="8"/>
      <c r="J559" s="8"/>
      <c r="K559" s="8"/>
      <c r="L559" s="8"/>
      <c r="M559" s="8"/>
      <c r="N559" s="14"/>
      <c r="O559" s="14"/>
      <c r="P559" s="8"/>
      <c r="Q559" s="8"/>
      <c r="R559" s="8"/>
      <c r="S559" s="8"/>
      <c r="T559" s="8"/>
      <c r="U559" s="8"/>
      <c r="V559" s="8"/>
      <c r="W559" s="8"/>
      <c r="X559" s="8"/>
      <c r="Y559" s="8"/>
      <c r="Z559" s="8"/>
    </row>
    <row r="560" spans="1:26">
      <c r="A560" s="9"/>
      <c r="B560" s="17"/>
      <c r="C560" s="15"/>
      <c r="D560" s="18"/>
      <c r="E560" s="12"/>
      <c r="F560" s="12"/>
      <c r="G560" s="16"/>
      <c r="H560" s="9"/>
      <c r="I560" s="8"/>
      <c r="J560" s="8"/>
      <c r="K560" s="8"/>
      <c r="L560" s="8"/>
      <c r="M560" s="8"/>
      <c r="N560" s="14"/>
      <c r="O560" s="14"/>
      <c r="P560" s="8"/>
      <c r="Q560" s="8"/>
      <c r="R560" s="8"/>
      <c r="S560" s="8"/>
      <c r="T560" s="8"/>
      <c r="U560" s="8"/>
      <c r="V560" s="8"/>
      <c r="W560" s="8"/>
      <c r="X560" s="8"/>
      <c r="Y560" s="8"/>
      <c r="Z560" s="8"/>
    </row>
    <row r="561" spans="1:26">
      <c r="A561" s="9"/>
      <c r="B561" s="17"/>
      <c r="C561" s="15"/>
      <c r="D561" s="18"/>
      <c r="E561" s="12"/>
      <c r="F561" s="12"/>
      <c r="G561" s="16"/>
      <c r="H561" s="9"/>
      <c r="I561" s="8"/>
      <c r="J561" s="8"/>
      <c r="K561" s="8"/>
      <c r="L561" s="8"/>
      <c r="M561" s="8"/>
      <c r="N561" s="14"/>
      <c r="O561" s="14"/>
      <c r="P561" s="8"/>
      <c r="Q561" s="8"/>
      <c r="R561" s="8"/>
      <c r="S561" s="8"/>
      <c r="T561" s="8"/>
      <c r="U561" s="8"/>
      <c r="V561" s="8"/>
      <c r="W561" s="8"/>
      <c r="X561" s="8"/>
      <c r="Y561" s="8"/>
      <c r="Z561" s="8"/>
    </row>
    <row r="562" spans="1:26">
      <c r="A562" s="9"/>
      <c r="B562" s="17"/>
      <c r="C562" s="15"/>
      <c r="D562" s="18"/>
      <c r="E562" s="12"/>
      <c r="F562" s="12"/>
      <c r="G562" s="16"/>
      <c r="H562" s="9"/>
      <c r="I562" s="8"/>
      <c r="J562" s="8"/>
      <c r="K562" s="8"/>
      <c r="L562" s="8"/>
      <c r="M562" s="8"/>
      <c r="N562" s="14"/>
      <c r="O562" s="14"/>
      <c r="P562" s="8"/>
      <c r="Q562" s="8"/>
      <c r="R562" s="8"/>
      <c r="S562" s="8"/>
      <c r="T562" s="8"/>
      <c r="U562" s="8"/>
      <c r="V562" s="8"/>
      <c r="W562" s="8"/>
      <c r="X562" s="8"/>
      <c r="Y562" s="8"/>
      <c r="Z562" s="8"/>
    </row>
    <row r="563" spans="1:26">
      <c r="A563" s="9"/>
      <c r="B563" s="17"/>
      <c r="C563" s="15"/>
      <c r="D563" s="18"/>
      <c r="E563" s="12"/>
      <c r="F563" s="12"/>
      <c r="G563" s="16"/>
      <c r="H563" s="9"/>
      <c r="I563" s="8"/>
      <c r="J563" s="8"/>
      <c r="K563" s="8"/>
      <c r="L563" s="8"/>
      <c r="M563" s="8"/>
      <c r="N563" s="14"/>
      <c r="O563" s="14"/>
      <c r="P563" s="8"/>
      <c r="Q563" s="8"/>
      <c r="R563" s="8"/>
      <c r="S563" s="8"/>
      <c r="T563" s="8"/>
      <c r="U563" s="8"/>
      <c r="V563" s="8"/>
      <c r="W563" s="8"/>
      <c r="X563" s="8"/>
      <c r="Y563" s="8"/>
      <c r="Z563" s="8"/>
    </row>
    <row r="564" spans="1:26">
      <c r="A564" s="9"/>
      <c r="B564" s="17"/>
      <c r="C564" s="15"/>
      <c r="D564" s="18"/>
      <c r="E564" s="12"/>
      <c r="F564" s="12"/>
      <c r="G564" s="16"/>
      <c r="H564" s="9"/>
      <c r="I564" s="8"/>
      <c r="J564" s="8"/>
      <c r="K564" s="8"/>
      <c r="L564" s="8"/>
      <c r="M564" s="8"/>
      <c r="N564" s="14"/>
      <c r="O564" s="14"/>
      <c r="P564" s="8"/>
      <c r="Q564" s="8"/>
      <c r="R564" s="8"/>
      <c r="S564" s="8"/>
      <c r="T564" s="8"/>
      <c r="U564" s="8"/>
      <c r="V564" s="8"/>
      <c r="W564" s="8"/>
      <c r="X564" s="8"/>
      <c r="Y564" s="8"/>
      <c r="Z564" s="8"/>
    </row>
    <row r="565" spans="1:26">
      <c r="A565" s="9"/>
      <c r="B565" s="17"/>
      <c r="C565" s="15"/>
      <c r="D565" s="18"/>
      <c r="E565" s="12"/>
      <c r="F565" s="12"/>
      <c r="G565" s="16"/>
      <c r="H565" s="9"/>
      <c r="I565" s="8"/>
      <c r="J565" s="8"/>
      <c r="K565" s="8"/>
      <c r="L565" s="8"/>
      <c r="M565" s="8"/>
      <c r="N565" s="14"/>
      <c r="O565" s="14"/>
      <c r="P565" s="8"/>
      <c r="Q565" s="8"/>
      <c r="R565" s="8"/>
      <c r="S565" s="8"/>
      <c r="T565" s="8"/>
      <c r="U565" s="8"/>
      <c r="V565" s="8"/>
      <c r="W565" s="8"/>
      <c r="X565" s="8"/>
      <c r="Y565" s="8"/>
      <c r="Z565" s="8"/>
    </row>
    <row r="566" spans="1:26">
      <c r="A566" s="9"/>
      <c r="B566" s="17"/>
      <c r="C566" s="15"/>
      <c r="D566" s="18"/>
      <c r="E566" s="12"/>
      <c r="F566" s="12"/>
      <c r="G566" s="16"/>
      <c r="H566" s="9"/>
      <c r="I566" s="8"/>
      <c r="J566" s="8"/>
      <c r="K566" s="8"/>
      <c r="L566" s="8"/>
      <c r="M566" s="8"/>
      <c r="N566" s="14"/>
      <c r="O566" s="14"/>
      <c r="P566" s="8"/>
      <c r="Q566" s="8"/>
      <c r="R566" s="8"/>
      <c r="S566" s="8"/>
      <c r="T566" s="8"/>
      <c r="U566" s="8"/>
      <c r="V566" s="8"/>
      <c r="W566" s="8"/>
      <c r="X566" s="8"/>
      <c r="Y566" s="8"/>
      <c r="Z566" s="8"/>
    </row>
    <row r="567" spans="1:26">
      <c r="A567" s="9"/>
      <c r="B567" s="17"/>
      <c r="C567" s="15"/>
      <c r="D567" s="18"/>
      <c r="E567" s="12"/>
      <c r="F567" s="12"/>
      <c r="G567" s="16"/>
      <c r="H567" s="9"/>
      <c r="I567" s="8"/>
      <c r="J567" s="8"/>
      <c r="K567" s="8"/>
      <c r="L567" s="8"/>
      <c r="M567" s="8"/>
      <c r="N567" s="14"/>
      <c r="O567" s="14"/>
      <c r="P567" s="8"/>
      <c r="Q567" s="8"/>
      <c r="R567" s="8"/>
      <c r="S567" s="8"/>
      <c r="T567" s="8"/>
      <c r="U567" s="8"/>
      <c r="V567" s="8"/>
      <c r="W567" s="8"/>
      <c r="X567" s="8"/>
      <c r="Y567" s="8"/>
      <c r="Z567" s="8"/>
    </row>
    <row r="568" spans="1:26">
      <c r="A568" s="9"/>
      <c r="B568" s="17"/>
      <c r="C568" s="15"/>
      <c r="D568" s="18"/>
      <c r="E568" s="12"/>
      <c r="F568" s="12"/>
      <c r="G568" s="16"/>
      <c r="H568" s="9"/>
      <c r="I568" s="8"/>
      <c r="J568" s="8"/>
      <c r="K568" s="8"/>
      <c r="L568" s="8"/>
      <c r="M568" s="8"/>
      <c r="N568" s="14"/>
      <c r="O568" s="14"/>
      <c r="P568" s="8"/>
      <c r="Q568" s="8"/>
      <c r="R568" s="8"/>
      <c r="S568" s="8"/>
      <c r="T568" s="8"/>
      <c r="U568" s="8"/>
      <c r="V568" s="8"/>
      <c r="W568" s="8"/>
      <c r="X568" s="8"/>
      <c r="Y568" s="8"/>
      <c r="Z568" s="8"/>
    </row>
    <row r="569" spans="1:26">
      <c r="A569" s="9"/>
      <c r="B569" s="17"/>
      <c r="C569" s="15"/>
      <c r="D569" s="18"/>
      <c r="E569" s="12"/>
      <c r="F569" s="12"/>
      <c r="G569" s="16"/>
      <c r="H569" s="9"/>
      <c r="I569" s="8"/>
      <c r="J569" s="8"/>
      <c r="K569" s="8"/>
      <c r="L569" s="8"/>
      <c r="M569" s="8"/>
      <c r="N569" s="14"/>
      <c r="O569" s="14"/>
      <c r="P569" s="8"/>
      <c r="Q569" s="8"/>
      <c r="R569" s="8"/>
      <c r="S569" s="8"/>
      <c r="T569" s="8"/>
      <c r="U569" s="8"/>
      <c r="V569" s="8"/>
      <c r="W569" s="8"/>
      <c r="X569" s="8"/>
      <c r="Y569" s="8"/>
      <c r="Z569" s="8"/>
    </row>
    <row r="570" spans="1:26">
      <c r="A570" s="9"/>
      <c r="B570" s="17"/>
      <c r="C570" s="15"/>
      <c r="D570" s="18"/>
      <c r="E570" s="12"/>
      <c r="F570" s="12"/>
      <c r="G570" s="16"/>
      <c r="H570" s="9"/>
      <c r="I570" s="8"/>
      <c r="J570" s="8"/>
      <c r="K570" s="8"/>
      <c r="L570" s="8"/>
      <c r="M570" s="8"/>
      <c r="N570" s="14"/>
      <c r="O570" s="14"/>
      <c r="P570" s="8"/>
      <c r="Q570" s="8"/>
      <c r="R570" s="8"/>
      <c r="S570" s="8"/>
      <c r="T570" s="8"/>
      <c r="U570" s="8"/>
      <c r="V570" s="8"/>
      <c r="W570" s="8"/>
      <c r="X570" s="8"/>
      <c r="Y570" s="8"/>
      <c r="Z570" s="8"/>
    </row>
    <row r="571" spans="1:26">
      <c r="A571" s="9"/>
      <c r="B571" s="17"/>
      <c r="C571" s="15"/>
      <c r="D571" s="18"/>
      <c r="E571" s="12"/>
      <c r="F571" s="12"/>
      <c r="G571" s="16"/>
      <c r="H571" s="9"/>
      <c r="I571" s="8"/>
      <c r="J571" s="8"/>
      <c r="K571" s="8"/>
      <c r="L571" s="8"/>
      <c r="M571" s="8"/>
      <c r="N571" s="14"/>
      <c r="O571" s="14"/>
      <c r="P571" s="8"/>
      <c r="Q571" s="8"/>
      <c r="R571" s="8"/>
      <c r="S571" s="8"/>
      <c r="T571" s="8"/>
      <c r="U571" s="8"/>
      <c r="V571" s="8"/>
      <c r="W571" s="8"/>
      <c r="X571" s="8"/>
      <c r="Y571" s="8"/>
      <c r="Z571" s="8"/>
    </row>
    <row r="572" spans="1:26">
      <c r="A572" s="9"/>
      <c r="B572" s="17"/>
      <c r="C572" s="15"/>
      <c r="D572" s="18"/>
      <c r="E572" s="12"/>
      <c r="F572" s="12"/>
      <c r="G572" s="16"/>
      <c r="H572" s="9"/>
      <c r="I572" s="8"/>
      <c r="J572" s="8"/>
      <c r="K572" s="8"/>
      <c r="L572" s="8"/>
      <c r="M572" s="8"/>
      <c r="N572" s="14"/>
      <c r="O572" s="14"/>
      <c r="P572" s="8"/>
      <c r="Q572" s="8"/>
      <c r="R572" s="8"/>
      <c r="S572" s="8"/>
      <c r="T572" s="8"/>
      <c r="U572" s="8"/>
      <c r="V572" s="8"/>
      <c r="W572" s="8"/>
      <c r="X572" s="8"/>
      <c r="Y572" s="8"/>
      <c r="Z572" s="8"/>
    </row>
    <row r="573" spans="1:26">
      <c r="A573" s="9"/>
      <c r="B573" s="17"/>
      <c r="C573" s="15"/>
      <c r="D573" s="18"/>
      <c r="E573" s="12"/>
      <c r="F573" s="12"/>
      <c r="G573" s="16"/>
      <c r="H573" s="9"/>
      <c r="I573" s="8"/>
      <c r="J573" s="8"/>
      <c r="K573" s="8"/>
      <c r="L573" s="8"/>
      <c r="M573" s="8"/>
      <c r="N573" s="14"/>
      <c r="O573" s="14"/>
      <c r="P573" s="8"/>
      <c r="Q573" s="8"/>
      <c r="R573" s="8"/>
      <c r="S573" s="8"/>
      <c r="T573" s="8"/>
      <c r="U573" s="8"/>
      <c r="V573" s="8"/>
      <c r="W573" s="8"/>
      <c r="X573" s="8"/>
      <c r="Y573" s="8"/>
      <c r="Z573" s="8"/>
    </row>
    <row r="574" spans="1:26">
      <c r="A574" s="9"/>
      <c r="B574" s="17"/>
      <c r="C574" s="15"/>
      <c r="D574" s="18"/>
      <c r="E574" s="12"/>
      <c r="F574" s="12"/>
      <c r="G574" s="16"/>
      <c r="H574" s="9"/>
      <c r="I574" s="8"/>
      <c r="J574" s="8"/>
      <c r="K574" s="8"/>
      <c r="L574" s="8"/>
      <c r="M574" s="8"/>
      <c r="N574" s="14"/>
      <c r="O574" s="14"/>
      <c r="P574" s="8"/>
      <c r="Q574" s="8"/>
      <c r="R574" s="8"/>
      <c r="S574" s="8"/>
      <c r="T574" s="8"/>
      <c r="U574" s="8"/>
      <c r="V574" s="8"/>
      <c r="W574" s="8"/>
      <c r="X574" s="8"/>
      <c r="Y574" s="8"/>
      <c r="Z574" s="8"/>
    </row>
    <row r="575" spans="1:26">
      <c r="A575" s="9"/>
      <c r="B575" s="17"/>
      <c r="C575" s="15"/>
      <c r="D575" s="18"/>
      <c r="E575" s="12"/>
      <c r="F575" s="12"/>
      <c r="G575" s="16"/>
      <c r="H575" s="9"/>
      <c r="I575" s="8"/>
      <c r="J575" s="8"/>
      <c r="K575" s="8"/>
      <c r="L575" s="8"/>
      <c r="M575" s="8"/>
      <c r="N575" s="14"/>
      <c r="O575" s="14"/>
      <c r="P575" s="8"/>
      <c r="Q575" s="8"/>
      <c r="R575" s="8"/>
      <c r="S575" s="8"/>
      <c r="T575" s="8"/>
      <c r="U575" s="8"/>
      <c r="V575" s="8"/>
      <c r="W575" s="8"/>
      <c r="X575" s="8"/>
      <c r="Y575" s="8"/>
      <c r="Z575" s="8"/>
    </row>
    <row r="576" spans="1:26">
      <c r="A576" s="9"/>
      <c r="B576" s="17"/>
      <c r="C576" s="15"/>
      <c r="D576" s="18"/>
      <c r="E576" s="12"/>
      <c r="F576" s="12"/>
      <c r="G576" s="16"/>
      <c r="H576" s="9"/>
      <c r="I576" s="8"/>
      <c r="J576" s="8"/>
      <c r="K576" s="8"/>
      <c r="L576" s="8"/>
      <c r="M576" s="8"/>
      <c r="N576" s="14"/>
      <c r="O576" s="14"/>
      <c r="P576" s="8"/>
      <c r="Q576" s="8"/>
      <c r="R576" s="8"/>
      <c r="S576" s="8"/>
      <c r="T576" s="8"/>
      <c r="U576" s="8"/>
      <c r="V576" s="8"/>
      <c r="W576" s="8"/>
      <c r="X576" s="8"/>
      <c r="Y576" s="8"/>
      <c r="Z576" s="8"/>
    </row>
    <row r="577" spans="1:26">
      <c r="A577" s="9"/>
      <c r="B577" s="17"/>
      <c r="C577" s="15"/>
      <c r="D577" s="18"/>
      <c r="E577" s="12"/>
      <c r="F577" s="12"/>
      <c r="G577" s="16"/>
      <c r="H577" s="9"/>
      <c r="I577" s="8"/>
      <c r="J577" s="8"/>
      <c r="K577" s="8"/>
      <c r="L577" s="8"/>
      <c r="M577" s="8"/>
      <c r="N577" s="14"/>
      <c r="O577" s="14"/>
      <c r="P577" s="8"/>
      <c r="Q577" s="8"/>
      <c r="R577" s="8"/>
      <c r="S577" s="8"/>
      <c r="T577" s="8"/>
      <c r="U577" s="8"/>
      <c r="V577" s="8"/>
      <c r="W577" s="8"/>
      <c r="X577" s="8"/>
      <c r="Y577" s="8"/>
      <c r="Z577" s="8"/>
    </row>
    <row r="578" spans="1:26">
      <c r="A578" s="9"/>
      <c r="B578" s="17"/>
      <c r="C578" s="15"/>
      <c r="D578" s="18"/>
      <c r="E578" s="12"/>
      <c r="F578" s="12"/>
      <c r="G578" s="16"/>
      <c r="H578" s="9"/>
      <c r="I578" s="8"/>
      <c r="J578" s="8"/>
      <c r="K578" s="8"/>
      <c r="L578" s="8"/>
      <c r="M578" s="8"/>
      <c r="N578" s="14"/>
      <c r="O578" s="14"/>
      <c r="P578" s="8"/>
      <c r="Q578" s="8"/>
      <c r="R578" s="8"/>
      <c r="S578" s="8"/>
      <c r="T578" s="8"/>
      <c r="U578" s="8"/>
      <c r="V578" s="8"/>
      <c r="W578" s="8"/>
      <c r="X578" s="8"/>
      <c r="Y578" s="8"/>
      <c r="Z578" s="8"/>
    </row>
    <row r="579" spans="1:26">
      <c r="A579" s="9"/>
      <c r="B579" s="17"/>
      <c r="C579" s="15"/>
      <c r="D579" s="18"/>
      <c r="E579" s="12"/>
      <c r="F579" s="12"/>
      <c r="G579" s="16"/>
      <c r="H579" s="9"/>
      <c r="I579" s="8"/>
      <c r="J579" s="8"/>
      <c r="K579" s="8"/>
      <c r="L579" s="8"/>
      <c r="M579" s="8"/>
      <c r="N579" s="14"/>
      <c r="O579" s="14"/>
      <c r="P579" s="8"/>
      <c r="Q579" s="8"/>
      <c r="R579" s="8"/>
      <c r="S579" s="8"/>
      <c r="T579" s="8"/>
      <c r="U579" s="8"/>
      <c r="V579" s="8"/>
      <c r="W579" s="8"/>
      <c r="X579" s="8"/>
      <c r="Y579" s="8"/>
      <c r="Z579" s="8"/>
    </row>
    <row r="580" spans="1:26">
      <c r="A580" s="9"/>
      <c r="B580" s="17"/>
      <c r="C580" s="15"/>
      <c r="D580" s="18"/>
      <c r="E580" s="12"/>
      <c r="F580" s="12"/>
      <c r="G580" s="16"/>
      <c r="H580" s="9"/>
      <c r="I580" s="8"/>
      <c r="J580" s="8"/>
      <c r="K580" s="8"/>
      <c r="L580" s="8"/>
      <c r="M580" s="8"/>
      <c r="N580" s="14"/>
      <c r="O580" s="14"/>
      <c r="P580" s="8"/>
      <c r="Q580" s="8"/>
      <c r="R580" s="8"/>
      <c r="S580" s="8"/>
      <c r="T580" s="8"/>
      <c r="U580" s="8"/>
      <c r="V580" s="8"/>
      <c r="W580" s="8"/>
      <c r="X580" s="8"/>
      <c r="Y580" s="8"/>
      <c r="Z580" s="8"/>
    </row>
    <row r="581" spans="1:26">
      <c r="A581" s="9"/>
      <c r="B581" s="17"/>
      <c r="C581" s="15"/>
      <c r="D581" s="18"/>
      <c r="E581" s="12"/>
      <c r="F581" s="12"/>
      <c r="G581" s="16"/>
      <c r="H581" s="9"/>
      <c r="I581" s="8"/>
      <c r="J581" s="8"/>
      <c r="K581" s="8"/>
      <c r="L581" s="8"/>
      <c r="M581" s="8"/>
      <c r="N581" s="14"/>
      <c r="O581" s="14"/>
      <c r="P581" s="8"/>
      <c r="Q581" s="8"/>
      <c r="R581" s="8"/>
      <c r="S581" s="8"/>
      <c r="T581" s="8"/>
      <c r="U581" s="8"/>
      <c r="V581" s="8"/>
      <c r="W581" s="8"/>
      <c r="X581" s="8"/>
      <c r="Y581" s="8"/>
      <c r="Z581" s="8"/>
    </row>
    <row r="582" spans="1:26">
      <c r="A582" s="9"/>
      <c r="B582" s="17"/>
      <c r="C582" s="15"/>
      <c r="D582" s="18"/>
      <c r="E582" s="12"/>
      <c r="F582" s="12"/>
      <c r="G582" s="16"/>
      <c r="H582" s="9"/>
      <c r="I582" s="8"/>
      <c r="J582" s="8"/>
      <c r="K582" s="8"/>
      <c r="L582" s="8"/>
      <c r="M582" s="8"/>
      <c r="N582" s="14"/>
      <c r="O582" s="14"/>
      <c r="P582" s="8"/>
      <c r="Q582" s="8"/>
      <c r="R582" s="8"/>
      <c r="S582" s="8"/>
      <c r="T582" s="8"/>
      <c r="U582" s="8"/>
      <c r="V582" s="8"/>
      <c r="W582" s="8"/>
      <c r="X582" s="8"/>
      <c r="Y582" s="8"/>
      <c r="Z582" s="8"/>
    </row>
    <row r="583" spans="1:26">
      <c r="A583" s="9"/>
      <c r="B583" s="17"/>
      <c r="C583" s="15"/>
      <c r="D583" s="18"/>
      <c r="E583" s="12"/>
      <c r="F583" s="12"/>
      <c r="G583" s="16"/>
      <c r="H583" s="9"/>
      <c r="I583" s="8"/>
      <c r="J583" s="8"/>
      <c r="K583" s="8"/>
      <c r="L583" s="8"/>
      <c r="M583" s="8"/>
      <c r="N583" s="14"/>
      <c r="O583" s="14"/>
      <c r="P583" s="8"/>
      <c r="Q583" s="8"/>
      <c r="R583" s="8"/>
      <c r="S583" s="8"/>
      <c r="T583" s="8"/>
      <c r="U583" s="8"/>
      <c r="V583" s="8"/>
      <c r="W583" s="8"/>
      <c r="X583" s="8"/>
      <c r="Y583" s="8"/>
      <c r="Z583" s="8"/>
    </row>
    <row r="584" spans="1:26">
      <c r="A584" s="9"/>
      <c r="B584" s="17"/>
      <c r="C584" s="15"/>
      <c r="D584" s="18"/>
      <c r="E584" s="12"/>
      <c r="F584" s="12"/>
      <c r="G584" s="16"/>
      <c r="H584" s="9"/>
      <c r="I584" s="8"/>
      <c r="J584" s="8"/>
      <c r="K584" s="8"/>
      <c r="L584" s="8"/>
      <c r="M584" s="8"/>
      <c r="N584" s="14"/>
      <c r="O584" s="14"/>
      <c r="P584" s="8"/>
      <c r="Q584" s="8"/>
      <c r="R584" s="8"/>
      <c r="S584" s="8"/>
      <c r="T584" s="8"/>
      <c r="U584" s="8"/>
      <c r="V584" s="8"/>
      <c r="W584" s="8"/>
      <c r="X584" s="8"/>
      <c r="Y584" s="8"/>
      <c r="Z584" s="8"/>
    </row>
    <row r="585" spans="1:26">
      <c r="A585" s="9"/>
      <c r="B585" s="17"/>
      <c r="C585" s="15"/>
      <c r="D585" s="18"/>
      <c r="E585" s="12"/>
      <c r="F585" s="12"/>
      <c r="G585" s="16"/>
      <c r="H585" s="9"/>
      <c r="I585" s="8"/>
      <c r="J585" s="8"/>
      <c r="K585" s="8"/>
      <c r="L585" s="8"/>
      <c r="M585" s="8"/>
      <c r="N585" s="14"/>
      <c r="O585" s="14"/>
      <c r="P585" s="8"/>
      <c r="Q585" s="8"/>
      <c r="R585" s="8"/>
      <c r="S585" s="8"/>
      <c r="T585" s="8"/>
      <c r="U585" s="8"/>
      <c r="V585" s="8"/>
      <c r="W585" s="8"/>
      <c r="X585" s="8"/>
      <c r="Y585" s="8"/>
      <c r="Z585" s="8"/>
    </row>
    <row r="586" spans="1:26">
      <c r="A586" s="9"/>
      <c r="B586" s="17"/>
      <c r="C586" s="15"/>
      <c r="D586" s="18"/>
      <c r="E586" s="12"/>
      <c r="F586" s="12"/>
      <c r="G586" s="16"/>
      <c r="H586" s="9"/>
      <c r="I586" s="8"/>
      <c r="J586" s="8"/>
      <c r="K586" s="8"/>
      <c r="L586" s="8"/>
      <c r="M586" s="8"/>
      <c r="N586" s="14"/>
      <c r="O586" s="14"/>
      <c r="P586" s="8"/>
      <c r="Q586" s="8"/>
      <c r="R586" s="8"/>
      <c r="S586" s="8"/>
      <c r="T586" s="8"/>
      <c r="U586" s="8"/>
      <c r="V586" s="8"/>
      <c r="W586" s="8"/>
      <c r="X586" s="8"/>
      <c r="Y586" s="8"/>
      <c r="Z586" s="8"/>
    </row>
    <row r="587" spans="1:26">
      <c r="A587" s="9"/>
      <c r="B587" s="17"/>
      <c r="C587" s="15"/>
      <c r="D587" s="18"/>
      <c r="E587" s="12"/>
      <c r="F587" s="12"/>
      <c r="G587" s="16"/>
      <c r="H587" s="9"/>
      <c r="I587" s="8"/>
      <c r="J587" s="8"/>
      <c r="K587" s="8"/>
      <c r="L587" s="8"/>
      <c r="M587" s="8"/>
      <c r="N587" s="14"/>
      <c r="O587" s="14"/>
      <c r="P587" s="8"/>
      <c r="Q587" s="8"/>
      <c r="R587" s="8"/>
      <c r="S587" s="8"/>
      <c r="T587" s="8"/>
      <c r="U587" s="8"/>
      <c r="V587" s="8"/>
      <c r="W587" s="8"/>
      <c r="X587" s="8"/>
      <c r="Y587" s="8"/>
      <c r="Z587" s="8"/>
    </row>
    <row r="588" spans="1:26">
      <c r="A588" s="9"/>
      <c r="B588" s="17"/>
      <c r="C588" s="15"/>
      <c r="D588" s="18"/>
      <c r="E588" s="12"/>
      <c r="F588" s="12"/>
      <c r="G588" s="16"/>
      <c r="H588" s="9"/>
      <c r="I588" s="8"/>
      <c r="J588" s="8"/>
      <c r="K588" s="8"/>
      <c r="L588" s="8"/>
      <c r="M588" s="8"/>
      <c r="N588" s="14"/>
      <c r="O588" s="14"/>
      <c r="P588" s="8"/>
      <c r="Q588" s="8"/>
      <c r="R588" s="8"/>
      <c r="S588" s="8"/>
      <c r="T588" s="8"/>
      <c r="U588" s="8"/>
      <c r="V588" s="8"/>
      <c r="W588" s="8"/>
      <c r="X588" s="8"/>
      <c r="Y588" s="8"/>
      <c r="Z588" s="8"/>
    </row>
    <row r="589" spans="1:26">
      <c r="A589" s="9"/>
      <c r="B589" s="17"/>
      <c r="C589" s="15"/>
      <c r="D589" s="18"/>
      <c r="E589" s="12"/>
      <c r="F589" s="12"/>
      <c r="G589" s="16"/>
      <c r="H589" s="9"/>
      <c r="I589" s="8"/>
      <c r="J589" s="8"/>
      <c r="K589" s="8"/>
      <c r="L589" s="8"/>
      <c r="M589" s="8"/>
      <c r="N589" s="14"/>
      <c r="O589" s="14"/>
      <c r="P589" s="8"/>
      <c r="Q589" s="8"/>
      <c r="R589" s="8"/>
      <c r="S589" s="8"/>
      <c r="T589" s="8"/>
      <c r="U589" s="8"/>
      <c r="V589" s="8"/>
      <c r="W589" s="8"/>
      <c r="X589" s="8"/>
      <c r="Y589" s="8"/>
      <c r="Z589" s="8"/>
    </row>
    <row r="590" spans="1:26">
      <c r="A590" s="9"/>
      <c r="B590" s="17"/>
      <c r="C590" s="15"/>
      <c r="D590" s="18"/>
      <c r="E590" s="12"/>
      <c r="F590" s="12"/>
      <c r="G590" s="16"/>
      <c r="H590" s="9"/>
      <c r="I590" s="8"/>
      <c r="J590" s="8"/>
      <c r="K590" s="8"/>
      <c r="L590" s="8"/>
      <c r="M590" s="8"/>
      <c r="N590" s="14"/>
      <c r="O590" s="14"/>
      <c r="P590" s="8"/>
      <c r="Q590" s="8"/>
      <c r="R590" s="8"/>
      <c r="S590" s="8"/>
      <c r="T590" s="8"/>
      <c r="U590" s="8"/>
      <c r="V590" s="8"/>
      <c r="W590" s="8"/>
      <c r="X590" s="8"/>
      <c r="Y590" s="8"/>
      <c r="Z590" s="8"/>
    </row>
    <row r="591" spans="1:26">
      <c r="A591" s="9"/>
      <c r="B591" s="17"/>
      <c r="C591" s="15"/>
      <c r="D591" s="18"/>
      <c r="E591" s="12"/>
      <c r="F591" s="12"/>
      <c r="G591" s="16"/>
      <c r="H591" s="9"/>
      <c r="I591" s="8"/>
      <c r="J591" s="8"/>
      <c r="K591" s="8"/>
      <c r="L591" s="8"/>
      <c r="M591" s="8"/>
      <c r="N591" s="14"/>
      <c r="O591" s="14"/>
      <c r="P591" s="8"/>
      <c r="Q591" s="8"/>
      <c r="R591" s="8"/>
      <c r="S591" s="8"/>
      <c r="T591" s="8"/>
      <c r="U591" s="8"/>
      <c r="V591" s="8"/>
      <c r="W591" s="8"/>
      <c r="X591" s="8"/>
      <c r="Y591" s="8"/>
      <c r="Z591" s="8"/>
    </row>
    <row r="592" spans="1:26">
      <c r="A592" s="9"/>
      <c r="B592" s="17"/>
      <c r="C592" s="15"/>
      <c r="D592" s="18"/>
      <c r="E592" s="12"/>
      <c r="F592" s="12"/>
      <c r="G592" s="16"/>
      <c r="H592" s="9"/>
      <c r="I592" s="8"/>
      <c r="J592" s="8"/>
      <c r="K592" s="8"/>
      <c r="L592" s="8"/>
      <c r="M592" s="8"/>
      <c r="N592" s="14"/>
      <c r="O592" s="14"/>
      <c r="P592" s="8"/>
      <c r="Q592" s="8"/>
      <c r="R592" s="8"/>
      <c r="S592" s="8"/>
      <c r="T592" s="8"/>
      <c r="U592" s="8"/>
      <c r="V592" s="8"/>
      <c r="W592" s="8"/>
      <c r="X592" s="8"/>
      <c r="Y592" s="8"/>
      <c r="Z592" s="8"/>
    </row>
    <row r="593" spans="1:26">
      <c r="A593" s="9"/>
      <c r="B593" s="17"/>
      <c r="C593" s="15"/>
      <c r="D593" s="18"/>
      <c r="E593" s="12"/>
      <c r="F593" s="12"/>
      <c r="G593" s="16"/>
      <c r="H593" s="9"/>
      <c r="I593" s="8"/>
      <c r="J593" s="8"/>
      <c r="K593" s="8"/>
      <c r="L593" s="8"/>
      <c r="M593" s="8"/>
      <c r="N593" s="14"/>
      <c r="O593" s="14"/>
      <c r="P593" s="8"/>
      <c r="Q593" s="8"/>
      <c r="R593" s="8"/>
      <c r="S593" s="8"/>
      <c r="T593" s="8"/>
      <c r="U593" s="8"/>
      <c r="V593" s="8"/>
      <c r="W593" s="8"/>
      <c r="X593" s="8"/>
      <c r="Y593" s="8"/>
      <c r="Z593" s="8"/>
    </row>
    <row r="594" spans="1:26">
      <c r="A594" s="9"/>
      <c r="B594" s="17"/>
      <c r="C594" s="15"/>
      <c r="D594" s="18"/>
      <c r="E594" s="12"/>
      <c r="F594" s="12"/>
      <c r="G594" s="16"/>
      <c r="H594" s="9"/>
      <c r="I594" s="8"/>
      <c r="J594" s="8"/>
      <c r="K594" s="8"/>
      <c r="L594" s="8"/>
      <c r="M594" s="8"/>
      <c r="N594" s="14"/>
      <c r="O594" s="14"/>
      <c r="P594" s="8"/>
      <c r="Q594" s="8"/>
      <c r="R594" s="8"/>
      <c r="S594" s="8"/>
      <c r="T594" s="8"/>
      <c r="U594" s="8"/>
      <c r="V594" s="8"/>
      <c r="W594" s="8"/>
      <c r="X594" s="8"/>
      <c r="Y594" s="8"/>
      <c r="Z594" s="8"/>
    </row>
    <row r="595" spans="1:26">
      <c r="A595" s="9"/>
      <c r="B595" s="17"/>
      <c r="C595" s="15"/>
      <c r="D595" s="18"/>
      <c r="E595" s="12"/>
      <c r="F595" s="12"/>
      <c r="G595" s="16"/>
      <c r="H595" s="9"/>
      <c r="I595" s="8"/>
      <c r="J595" s="8"/>
      <c r="K595" s="8"/>
      <c r="L595" s="8"/>
      <c r="M595" s="8"/>
      <c r="N595" s="14"/>
      <c r="O595" s="14"/>
      <c r="P595" s="8"/>
      <c r="Q595" s="8"/>
      <c r="R595" s="8"/>
      <c r="S595" s="8"/>
      <c r="T595" s="8"/>
      <c r="U595" s="8"/>
      <c r="V595" s="8"/>
      <c r="W595" s="8"/>
      <c r="X595" s="8"/>
      <c r="Y595" s="8"/>
      <c r="Z595" s="8"/>
    </row>
    <row r="596" spans="1:26">
      <c r="A596" s="9"/>
      <c r="B596" s="17"/>
      <c r="C596" s="15"/>
      <c r="D596" s="18"/>
      <c r="E596" s="12"/>
      <c r="F596" s="12"/>
      <c r="G596" s="16"/>
      <c r="H596" s="9"/>
      <c r="I596" s="8"/>
      <c r="J596" s="8"/>
      <c r="K596" s="8"/>
      <c r="L596" s="8"/>
      <c r="M596" s="8"/>
      <c r="N596" s="14"/>
      <c r="O596" s="14"/>
      <c r="P596" s="8"/>
      <c r="Q596" s="8"/>
      <c r="R596" s="8"/>
      <c r="S596" s="8"/>
      <c r="T596" s="8"/>
      <c r="U596" s="8"/>
      <c r="V596" s="8"/>
      <c r="W596" s="8"/>
      <c r="X596" s="8"/>
      <c r="Y596" s="8"/>
      <c r="Z596" s="8"/>
    </row>
    <row r="597" spans="1:26">
      <c r="A597" s="9"/>
      <c r="B597" s="17"/>
      <c r="C597" s="15"/>
      <c r="D597" s="18"/>
      <c r="E597" s="12"/>
      <c r="F597" s="12"/>
      <c r="G597" s="16"/>
      <c r="H597" s="9"/>
      <c r="I597" s="8"/>
      <c r="J597" s="8"/>
      <c r="K597" s="8"/>
      <c r="L597" s="8"/>
      <c r="M597" s="8"/>
      <c r="N597" s="14"/>
      <c r="O597" s="14"/>
      <c r="P597" s="8"/>
      <c r="Q597" s="8"/>
      <c r="R597" s="8"/>
      <c r="S597" s="8"/>
      <c r="T597" s="8"/>
      <c r="U597" s="8"/>
      <c r="V597" s="8"/>
      <c r="W597" s="8"/>
      <c r="X597" s="8"/>
      <c r="Y597" s="8"/>
      <c r="Z597" s="8"/>
    </row>
    <row r="598" spans="1:26">
      <c r="A598" s="9"/>
      <c r="B598" s="17"/>
      <c r="C598" s="15"/>
      <c r="D598" s="18"/>
      <c r="E598" s="12"/>
      <c r="F598" s="12"/>
      <c r="G598" s="16"/>
      <c r="H598" s="9"/>
      <c r="I598" s="8"/>
      <c r="J598" s="8"/>
      <c r="K598" s="8"/>
      <c r="L598" s="8"/>
      <c r="M598" s="8"/>
      <c r="N598" s="14"/>
      <c r="O598" s="14"/>
      <c r="P598" s="8"/>
      <c r="Q598" s="8"/>
      <c r="R598" s="8"/>
      <c r="S598" s="8"/>
      <c r="T598" s="8"/>
      <c r="U598" s="8"/>
      <c r="V598" s="8"/>
      <c r="W598" s="8"/>
      <c r="X598" s="8"/>
      <c r="Y598" s="8"/>
      <c r="Z598" s="8"/>
    </row>
    <row r="599" spans="1:26">
      <c r="A599" s="9"/>
      <c r="B599" s="17"/>
      <c r="C599" s="15"/>
      <c r="D599" s="18"/>
      <c r="E599" s="12"/>
      <c r="F599" s="12"/>
      <c r="G599" s="16"/>
      <c r="H599" s="9"/>
      <c r="I599" s="8"/>
      <c r="J599" s="8"/>
      <c r="K599" s="8"/>
      <c r="L599" s="8"/>
      <c r="M599" s="8"/>
      <c r="N599" s="14"/>
      <c r="O599" s="14"/>
      <c r="P599" s="8"/>
      <c r="Q599" s="8"/>
      <c r="R599" s="8"/>
      <c r="S599" s="8"/>
      <c r="T599" s="8"/>
      <c r="U599" s="8"/>
      <c r="V599" s="8"/>
      <c r="W599" s="8"/>
      <c r="X599" s="8"/>
      <c r="Y599" s="8"/>
      <c r="Z599" s="8"/>
    </row>
    <row r="600" spans="1:26">
      <c r="A600" s="9"/>
      <c r="B600" s="17"/>
      <c r="C600" s="15"/>
      <c r="D600" s="18"/>
      <c r="E600" s="12"/>
      <c r="F600" s="12"/>
      <c r="G600" s="16"/>
      <c r="H600" s="9"/>
      <c r="I600" s="8"/>
      <c r="J600" s="8"/>
      <c r="K600" s="8"/>
      <c r="L600" s="8"/>
      <c r="M600" s="8"/>
      <c r="N600" s="14"/>
      <c r="O600" s="14"/>
      <c r="P600" s="8"/>
      <c r="Q600" s="8"/>
      <c r="R600" s="8"/>
      <c r="S600" s="8"/>
      <c r="T600" s="8"/>
      <c r="U600" s="8"/>
      <c r="V600" s="8"/>
      <c r="W600" s="8"/>
      <c r="X600" s="8"/>
      <c r="Y600" s="8"/>
      <c r="Z600" s="8"/>
    </row>
    <row r="601" spans="1:26">
      <c r="A601" s="9"/>
      <c r="B601" s="17"/>
      <c r="C601" s="15"/>
      <c r="D601" s="18"/>
      <c r="E601" s="12"/>
      <c r="F601" s="12"/>
      <c r="G601" s="16"/>
      <c r="H601" s="9"/>
      <c r="I601" s="8"/>
      <c r="J601" s="8"/>
      <c r="K601" s="8"/>
      <c r="L601" s="8"/>
      <c r="M601" s="8"/>
      <c r="N601" s="14"/>
      <c r="O601" s="14"/>
      <c r="P601" s="8"/>
      <c r="Q601" s="8"/>
      <c r="R601" s="8"/>
      <c r="S601" s="8"/>
      <c r="T601" s="8"/>
      <c r="U601" s="8"/>
      <c r="V601" s="8"/>
      <c r="W601" s="8"/>
      <c r="X601" s="8"/>
      <c r="Y601" s="8"/>
      <c r="Z601" s="8"/>
    </row>
    <row r="602" spans="1:26">
      <c r="A602" s="9"/>
      <c r="B602" s="17"/>
      <c r="C602" s="15"/>
      <c r="D602" s="18"/>
      <c r="E602" s="12"/>
      <c r="F602" s="12"/>
      <c r="G602" s="16"/>
      <c r="H602" s="9"/>
      <c r="I602" s="8"/>
      <c r="J602" s="8"/>
      <c r="K602" s="8"/>
      <c r="L602" s="8"/>
      <c r="M602" s="8"/>
      <c r="N602" s="14"/>
      <c r="O602" s="14"/>
      <c r="P602" s="8"/>
      <c r="Q602" s="8"/>
      <c r="R602" s="8"/>
      <c r="S602" s="8"/>
      <c r="T602" s="8"/>
      <c r="U602" s="8"/>
      <c r="V602" s="8"/>
      <c r="W602" s="8"/>
      <c r="X602" s="8"/>
      <c r="Y602" s="8"/>
      <c r="Z602" s="8"/>
    </row>
    <row r="603" spans="1:26">
      <c r="A603" s="9"/>
      <c r="B603" s="17"/>
      <c r="C603" s="15"/>
      <c r="D603" s="18"/>
      <c r="E603" s="12"/>
      <c r="F603" s="12"/>
      <c r="G603" s="16"/>
      <c r="H603" s="9"/>
      <c r="I603" s="8"/>
      <c r="J603" s="8"/>
      <c r="K603" s="8"/>
      <c r="L603" s="8"/>
      <c r="M603" s="8"/>
      <c r="N603" s="14"/>
      <c r="O603" s="14"/>
      <c r="P603" s="8"/>
      <c r="Q603" s="8"/>
      <c r="R603" s="8"/>
      <c r="S603" s="8"/>
      <c r="T603" s="8"/>
      <c r="U603" s="8"/>
      <c r="V603" s="8"/>
      <c r="W603" s="8"/>
      <c r="X603" s="8"/>
      <c r="Y603" s="8"/>
      <c r="Z603" s="8"/>
    </row>
    <row r="604" spans="1:26">
      <c r="A604" s="9"/>
      <c r="B604" s="17"/>
      <c r="C604" s="15"/>
      <c r="D604" s="18"/>
      <c r="E604" s="12"/>
      <c r="F604" s="12"/>
      <c r="G604" s="16"/>
      <c r="H604" s="9"/>
      <c r="I604" s="8"/>
      <c r="J604" s="8"/>
      <c r="K604" s="8"/>
      <c r="L604" s="8"/>
      <c r="M604" s="8"/>
      <c r="N604" s="14"/>
      <c r="O604" s="14"/>
      <c r="P604" s="8"/>
      <c r="Q604" s="8"/>
      <c r="R604" s="8"/>
      <c r="S604" s="8"/>
      <c r="T604" s="8"/>
      <c r="U604" s="8"/>
      <c r="V604" s="8"/>
      <c r="W604" s="8"/>
      <c r="X604" s="8"/>
      <c r="Y604" s="8"/>
      <c r="Z604" s="8"/>
    </row>
    <row r="605" spans="1:26">
      <c r="A605" s="9"/>
      <c r="B605" s="17"/>
      <c r="C605" s="15"/>
      <c r="D605" s="18"/>
      <c r="E605" s="12"/>
      <c r="F605" s="12"/>
      <c r="G605" s="16"/>
      <c r="H605" s="9"/>
      <c r="I605" s="8"/>
      <c r="J605" s="8"/>
      <c r="K605" s="8"/>
      <c r="L605" s="8"/>
      <c r="M605" s="8"/>
      <c r="N605" s="14"/>
      <c r="O605" s="14"/>
      <c r="P605" s="8"/>
      <c r="Q605" s="8"/>
      <c r="R605" s="8"/>
      <c r="S605" s="8"/>
      <c r="T605" s="8"/>
      <c r="U605" s="8"/>
      <c r="V605" s="8"/>
      <c r="W605" s="8"/>
      <c r="X605" s="8"/>
      <c r="Y605" s="8"/>
      <c r="Z605" s="8"/>
    </row>
    <row r="606" spans="1:26">
      <c r="A606" s="9"/>
      <c r="B606" s="17"/>
      <c r="C606" s="15"/>
      <c r="D606" s="18"/>
      <c r="E606" s="12"/>
      <c r="F606" s="12"/>
      <c r="G606" s="16"/>
      <c r="H606" s="9"/>
      <c r="I606" s="8"/>
      <c r="J606" s="8"/>
      <c r="K606" s="8"/>
      <c r="L606" s="8"/>
      <c r="M606" s="8"/>
      <c r="N606" s="14"/>
      <c r="O606" s="14"/>
      <c r="P606" s="8"/>
      <c r="Q606" s="8"/>
      <c r="R606" s="8"/>
      <c r="S606" s="8"/>
      <c r="T606" s="8"/>
      <c r="U606" s="8"/>
      <c r="V606" s="8"/>
      <c r="W606" s="8"/>
      <c r="X606" s="8"/>
      <c r="Y606" s="8"/>
      <c r="Z606" s="8"/>
    </row>
    <row r="607" spans="1:26">
      <c r="A607" s="9"/>
      <c r="B607" s="17"/>
      <c r="C607" s="15"/>
      <c r="D607" s="18"/>
      <c r="E607" s="12"/>
      <c r="F607" s="12"/>
      <c r="G607" s="16"/>
      <c r="H607" s="9"/>
      <c r="I607" s="8"/>
      <c r="J607" s="8"/>
      <c r="K607" s="8"/>
      <c r="L607" s="8"/>
      <c r="M607" s="8"/>
      <c r="N607" s="14"/>
      <c r="O607" s="14"/>
      <c r="P607" s="8"/>
      <c r="Q607" s="8"/>
      <c r="R607" s="8"/>
      <c r="S607" s="8"/>
      <c r="T607" s="8"/>
      <c r="U607" s="8"/>
      <c r="V607" s="8"/>
      <c r="W607" s="8"/>
      <c r="X607" s="8"/>
      <c r="Y607" s="8"/>
      <c r="Z607" s="8"/>
    </row>
    <row r="608" spans="1:26">
      <c r="A608" s="9"/>
      <c r="B608" s="17"/>
      <c r="C608" s="15"/>
      <c r="D608" s="18"/>
      <c r="E608" s="12"/>
      <c r="F608" s="12"/>
      <c r="G608" s="16"/>
      <c r="H608" s="9"/>
      <c r="I608" s="8"/>
      <c r="J608" s="8"/>
      <c r="K608" s="8"/>
      <c r="L608" s="8"/>
      <c r="M608" s="8"/>
      <c r="N608" s="14"/>
      <c r="O608" s="14"/>
      <c r="P608" s="8"/>
      <c r="Q608" s="8"/>
      <c r="R608" s="8"/>
      <c r="S608" s="8"/>
      <c r="T608" s="8"/>
      <c r="U608" s="8"/>
      <c r="V608" s="8"/>
      <c r="W608" s="8"/>
      <c r="X608" s="8"/>
      <c r="Y608" s="8"/>
      <c r="Z608" s="8"/>
    </row>
    <row r="609" spans="1:26">
      <c r="A609" s="9"/>
      <c r="B609" s="17"/>
      <c r="C609" s="15"/>
      <c r="D609" s="18"/>
      <c r="E609" s="12"/>
      <c r="F609" s="12"/>
      <c r="G609" s="16"/>
      <c r="H609" s="9"/>
      <c r="I609" s="8"/>
      <c r="J609" s="8"/>
      <c r="K609" s="8"/>
      <c r="L609" s="8"/>
      <c r="M609" s="8"/>
      <c r="N609" s="14"/>
      <c r="O609" s="14"/>
      <c r="P609" s="8"/>
      <c r="Q609" s="8"/>
      <c r="R609" s="8"/>
      <c r="S609" s="8"/>
      <c r="T609" s="8"/>
      <c r="U609" s="8"/>
      <c r="V609" s="8"/>
      <c r="W609" s="8"/>
      <c r="X609" s="8"/>
      <c r="Y609" s="8"/>
      <c r="Z609" s="8"/>
    </row>
    <row r="610" spans="1:26">
      <c r="A610" s="9"/>
      <c r="B610" s="17"/>
      <c r="C610" s="15"/>
      <c r="D610" s="18"/>
      <c r="E610" s="12"/>
      <c r="F610" s="12"/>
      <c r="G610" s="16"/>
      <c r="H610" s="9"/>
      <c r="I610" s="8"/>
      <c r="J610" s="8"/>
      <c r="K610" s="8"/>
      <c r="L610" s="8"/>
      <c r="M610" s="8"/>
      <c r="N610" s="14"/>
      <c r="O610" s="14"/>
      <c r="P610" s="8"/>
      <c r="Q610" s="8"/>
      <c r="R610" s="8"/>
      <c r="S610" s="8"/>
      <c r="T610" s="8"/>
      <c r="U610" s="8"/>
      <c r="V610" s="8"/>
      <c r="W610" s="8"/>
      <c r="X610" s="8"/>
      <c r="Y610" s="8"/>
      <c r="Z610" s="8"/>
    </row>
    <row r="611" spans="1:26">
      <c r="A611" s="9"/>
      <c r="B611" s="17"/>
      <c r="C611" s="15"/>
      <c r="D611" s="18"/>
      <c r="E611" s="12"/>
      <c r="F611" s="12"/>
      <c r="G611" s="16"/>
      <c r="H611" s="9"/>
      <c r="I611" s="8"/>
      <c r="J611" s="8"/>
      <c r="K611" s="8"/>
      <c r="L611" s="8"/>
      <c r="M611" s="8"/>
      <c r="N611" s="14"/>
      <c r="O611" s="14"/>
      <c r="P611" s="8"/>
      <c r="Q611" s="8"/>
      <c r="R611" s="8"/>
      <c r="S611" s="8"/>
      <c r="T611" s="8"/>
      <c r="U611" s="8"/>
      <c r="V611" s="8"/>
      <c r="W611" s="8"/>
      <c r="X611" s="8"/>
      <c r="Y611" s="8"/>
      <c r="Z611" s="8"/>
    </row>
    <row r="612" spans="1:26">
      <c r="A612" s="9"/>
      <c r="B612" s="17"/>
      <c r="C612" s="15"/>
      <c r="D612" s="18"/>
      <c r="E612" s="12"/>
      <c r="F612" s="12"/>
      <c r="G612" s="16"/>
      <c r="H612" s="9"/>
      <c r="I612" s="8"/>
      <c r="J612" s="8"/>
      <c r="K612" s="8"/>
      <c r="L612" s="8"/>
      <c r="M612" s="8"/>
      <c r="N612" s="14"/>
      <c r="O612" s="14"/>
      <c r="P612" s="8"/>
      <c r="Q612" s="8"/>
      <c r="R612" s="8"/>
      <c r="S612" s="8"/>
      <c r="T612" s="8"/>
      <c r="U612" s="8"/>
      <c r="V612" s="8"/>
      <c r="W612" s="8"/>
      <c r="X612" s="8"/>
      <c r="Y612" s="8"/>
      <c r="Z612" s="8"/>
    </row>
    <row r="613" spans="1:26">
      <c r="A613" s="9"/>
      <c r="B613" s="17"/>
      <c r="C613" s="15"/>
      <c r="D613" s="18"/>
      <c r="E613" s="12"/>
      <c r="F613" s="12"/>
      <c r="G613" s="16"/>
      <c r="H613" s="9"/>
      <c r="I613" s="8"/>
      <c r="J613" s="8"/>
      <c r="K613" s="8"/>
      <c r="L613" s="8"/>
      <c r="M613" s="8"/>
      <c r="N613" s="14"/>
      <c r="O613" s="14"/>
      <c r="P613" s="8"/>
      <c r="Q613" s="8"/>
      <c r="R613" s="8"/>
      <c r="S613" s="8"/>
      <c r="T613" s="8"/>
      <c r="U613" s="8"/>
      <c r="V613" s="8"/>
      <c r="W613" s="8"/>
      <c r="X613" s="8"/>
      <c r="Y613" s="8"/>
      <c r="Z613" s="8"/>
    </row>
    <row r="614" spans="1:26">
      <c r="A614" s="9"/>
      <c r="B614" s="17"/>
      <c r="C614" s="15"/>
      <c r="D614" s="18"/>
      <c r="E614" s="12"/>
      <c r="F614" s="12"/>
      <c r="G614" s="16"/>
      <c r="H614" s="9"/>
      <c r="I614" s="8"/>
      <c r="J614" s="8"/>
      <c r="K614" s="8"/>
      <c r="L614" s="8"/>
      <c r="M614" s="8"/>
      <c r="N614" s="14"/>
      <c r="O614" s="14"/>
      <c r="P614" s="8"/>
      <c r="Q614" s="8"/>
      <c r="R614" s="8"/>
      <c r="S614" s="8"/>
      <c r="T614" s="8"/>
      <c r="U614" s="8"/>
      <c r="V614" s="8"/>
      <c r="W614" s="8"/>
      <c r="X614" s="8"/>
      <c r="Y614" s="8"/>
      <c r="Z614" s="8"/>
    </row>
    <row r="615" spans="1:26">
      <c r="A615" s="9"/>
      <c r="B615" s="17"/>
      <c r="C615" s="15"/>
      <c r="D615" s="18"/>
      <c r="E615" s="12"/>
      <c r="F615" s="12"/>
      <c r="G615" s="16"/>
      <c r="H615" s="9"/>
      <c r="I615" s="8"/>
      <c r="J615" s="8"/>
      <c r="K615" s="8"/>
      <c r="L615" s="8"/>
      <c r="M615" s="8"/>
      <c r="N615" s="14"/>
      <c r="O615" s="14"/>
      <c r="P615" s="8"/>
      <c r="Q615" s="8"/>
      <c r="R615" s="8"/>
      <c r="S615" s="8"/>
      <c r="T615" s="8"/>
      <c r="U615" s="8"/>
      <c r="V615" s="8"/>
      <c r="W615" s="8"/>
      <c r="X615" s="8"/>
      <c r="Y615" s="8"/>
      <c r="Z615" s="8"/>
    </row>
    <row r="616" spans="1:26">
      <c r="A616" s="9"/>
      <c r="B616" s="17"/>
      <c r="C616" s="15"/>
      <c r="D616" s="18"/>
      <c r="E616" s="12"/>
      <c r="F616" s="12"/>
      <c r="G616" s="16"/>
      <c r="H616" s="9"/>
      <c r="I616" s="8"/>
      <c r="J616" s="8"/>
      <c r="K616" s="8"/>
      <c r="L616" s="8"/>
      <c r="M616" s="8"/>
      <c r="N616" s="14"/>
      <c r="O616" s="14"/>
      <c r="P616" s="8"/>
      <c r="Q616" s="8"/>
      <c r="R616" s="8"/>
      <c r="S616" s="8"/>
      <c r="T616" s="8"/>
      <c r="U616" s="8"/>
      <c r="V616" s="8"/>
      <c r="W616" s="8"/>
      <c r="X616" s="8"/>
      <c r="Y616" s="8"/>
      <c r="Z616" s="8"/>
    </row>
    <row r="617" spans="1:26">
      <c r="A617" s="9"/>
      <c r="B617" s="17"/>
      <c r="C617" s="15"/>
      <c r="D617" s="18"/>
      <c r="E617" s="12"/>
      <c r="F617" s="12"/>
      <c r="G617" s="16"/>
      <c r="H617" s="9"/>
      <c r="I617" s="8"/>
      <c r="J617" s="8"/>
      <c r="K617" s="8"/>
      <c r="L617" s="8"/>
      <c r="M617" s="8"/>
      <c r="N617" s="14"/>
      <c r="O617" s="14"/>
      <c r="P617" s="8"/>
      <c r="Q617" s="8"/>
      <c r="R617" s="8"/>
      <c r="S617" s="8"/>
      <c r="T617" s="8"/>
      <c r="U617" s="8"/>
      <c r="V617" s="8"/>
      <c r="W617" s="8"/>
      <c r="X617" s="8"/>
      <c r="Y617" s="8"/>
      <c r="Z617" s="8"/>
    </row>
    <row r="618" spans="1:26">
      <c r="A618" s="9"/>
      <c r="B618" s="17"/>
      <c r="C618" s="15"/>
      <c r="D618" s="18"/>
      <c r="E618" s="12"/>
      <c r="F618" s="12"/>
      <c r="G618" s="16"/>
      <c r="H618" s="9"/>
      <c r="I618" s="8"/>
      <c r="J618" s="8"/>
      <c r="K618" s="8"/>
      <c r="L618" s="8"/>
      <c r="M618" s="8"/>
      <c r="N618" s="14"/>
      <c r="O618" s="14"/>
      <c r="P618" s="8"/>
      <c r="Q618" s="8"/>
      <c r="R618" s="8"/>
      <c r="S618" s="8"/>
      <c r="T618" s="8"/>
      <c r="U618" s="8"/>
      <c r="V618" s="8"/>
      <c r="W618" s="8"/>
      <c r="X618" s="8"/>
      <c r="Y618" s="8"/>
      <c r="Z618" s="8"/>
    </row>
    <row r="619" spans="1:26">
      <c r="A619" s="9"/>
      <c r="B619" s="17"/>
      <c r="C619" s="15"/>
      <c r="D619" s="18"/>
      <c r="E619" s="12"/>
      <c r="F619" s="12"/>
      <c r="G619" s="16"/>
      <c r="H619" s="9"/>
      <c r="I619" s="8"/>
      <c r="J619" s="8"/>
      <c r="K619" s="8"/>
      <c r="L619" s="8"/>
      <c r="M619" s="8"/>
      <c r="N619" s="14"/>
      <c r="O619" s="14"/>
      <c r="P619" s="8"/>
      <c r="Q619" s="8"/>
      <c r="R619" s="8"/>
      <c r="S619" s="8"/>
      <c r="T619" s="8"/>
      <c r="U619" s="8"/>
      <c r="V619" s="8"/>
      <c r="W619" s="8"/>
      <c r="X619" s="8"/>
      <c r="Y619" s="8"/>
      <c r="Z619" s="8"/>
    </row>
    <row r="620" spans="1:26">
      <c r="A620" s="9"/>
      <c r="B620" s="17"/>
      <c r="C620" s="15"/>
      <c r="D620" s="18"/>
      <c r="E620" s="12"/>
      <c r="F620" s="12"/>
      <c r="G620" s="16"/>
      <c r="H620" s="9"/>
      <c r="I620" s="8"/>
      <c r="J620" s="8"/>
      <c r="K620" s="8"/>
      <c r="L620" s="8"/>
      <c r="M620" s="8"/>
      <c r="N620" s="14"/>
      <c r="O620" s="14"/>
      <c r="P620" s="8"/>
      <c r="Q620" s="8"/>
      <c r="R620" s="8"/>
      <c r="S620" s="8"/>
      <c r="T620" s="8"/>
      <c r="U620" s="8"/>
      <c r="V620" s="8"/>
      <c r="W620" s="8"/>
      <c r="X620" s="8"/>
      <c r="Y620" s="8"/>
      <c r="Z620" s="8"/>
    </row>
    <row r="621" spans="1:26">
      <c r="A621" s="9"/>
      <c r="B621" s="17"/>
      <c r="C621" s="15"/>
      <c r="D621" s="18"/>
      <c r="E621" s="12"/>
      <c r="F621" s="12"/>
      <c r="G621" s="16"/>
      <c r="H621" s="9"/>
      <c r="I621" s="8"/>
      <c r="J621" s="8"/>
      <c r="K621" s="8"/>
      <c r="L621" s="8"/>
      <c r="M621" s="8"/>
      <c r="N621" s="14"/>
      <c r="O621" s="14"/>
      <c r="P621" s="8"/>
      <c r="Q621" s="8"/>
      <c r="R621" s="8"/>
      <c r="S621" s="8"/>
      <c r="T621" s="8"/>
      <c r="U621" s="8"/>
      <c r="V621" s="8"/>
      <c r="W621" s="8"/>
      <c r="X621" s="8"/>
      <c r="Y621" s="8"/>
      <c r="Z621" s="8"/>
    </row>
    <row r="622" spans="1:26">
      <c r="A622" s="9"/>
      <c r="B622" s="17"/>
      <c r="C622" s="15"/>
      <c r="D622" s="18"/>
      <c r="E622" s="12"/>
      <c r="F622" s="12"/>
      <c r="G622" s="16"/>
      <c r="H622" s="9"/>
      <c r="I622" s="8"/>
      <c r="J622" s="8"/>
      <c r="K622" s="8"/>
      <c r="L622" s="8"/>
      <c r="M622" s="8"/>
      <c r="N622" s="14"/>
      <c r="O622" s="14"/>
      <c r="P622" s="8"/>
      <c r="Q622" s="8"/>
      <c r="R622" s="8"/>
      <c r="S622" s="8"/>
      <c r="T622" s="8"/>
      <c r="U622" s="8"/>
      <c r="V622" s="8"/>
      <c r="W622" s="8"/>
      <c r="X622" s="8"/>
      <c r="Y622" s="8"/>
      <c r="Z622" s="8"/>
    </row>
    <row r="623" spans="1:26">
      <c r="A623" s="9"/>
      <c r="B623" s="17"/>
      <c r="C623" s="15"/>
      <c r="D623" s="18"/>
      <c r="E623" s="12"/>
      <c r="F623" s="12"/>
      <c r="G623" s="16"/>
      <c r="H623" s="9"/>
      <c r="I623" s="8"/>
      <c r="J623" s="8"/>
      <c r="K623" s="8"/>
      <c r="L623" s="8"/>
      <c r="M623" s="8"/>
      <c r="N623" s="14"/>
      <c r="O623" s="14"/>
      <c r="P623" s="8"/>
      <c r="Q623" s="8"/>
      <c r="R623" s="8"/>
      <c r="S623" s="8"/>
      <c r="T623" s="8"/>
      <c r="U623" s="8"/>
      <c r="V623" s="8"/>
      <c r="W623" s="8"/>
      <c r="X623" s="8"/>
      <c r="Y623" s="8"/>
      <c r="Z623" s="8"/>
    </row>
    <row r="624" spans="1:26">
      <c r="A624" s="9"/>
      <c r="B624" s="17"/>
      <c r="C624" s="15"/>
      <c r="D624" s="18"/>
      <c r="E624" s="12"/>
      <c r="F624" s="12"/>
      <c r="G624" s="16"/>
      <c r="H624" s="9"/>
      <c r="I624" s="8"/>
      <c r="J624" s="8"/>
      <c r="K624" s="8"/>
      <c r="L624" s="8"/>
      <c r="M624" s="8"/>
      <c r="N624" s="14"/>
      <c r="O624" s="14"/>
      <c r="P624" s="8"/>
      <c r="Q624" s="8"/>
      <c r="R624" s="8"/>
      <c r="S624" s="8"/>
      <c r="T624" s="8"/>
      <c r="U624" s="8"/>
      <c r="V624" s="8"/>
      <c r="W624" s="8"/>
      <c r="X624" s="8"/>
      <c r="Y624" s="8"/>
      <c r="Z624" s="8"/>
    </row>
    <row r="625" spans="1:26">
      <c r="A625" s="9"/>
      <c r="B625" s="17"/>
      <c r="C625" s="15"/>
      <c r="D625" s="18"/>
      <c r="E625" s="12"/>
      <c r="F625" s="12"/>
      <c r="G625" s="16"/>
      <c r="H625" s="9"/>
      <c r="I625" s="8"/>
      <c r="J625" s="8"/>
      <c r="K625" s="8"/>
      <c r="L625" s="8"/>
      <c r="M625" s="8"/>
      <c r="N625" s="14"/>
      <c r="O625" s="14"/>
      <c r="P625" s="8"/>
      <c r="Q625" s="8"/>
      <c r="R625" s="8"/>
      <c r="S625" s="8"/>
      <c r="T625" s="8"/>
      <c r="U625" s="8"/>
      <c r="V625" s="8"/>
      <c r="W625" s="8"/>
      <c r="X625" s="8"/>
      <c r="Y625" s="8"/>
      <c r="Z625" s="8"/>
    </row>
    <row r="626" spans="1:26">
      <c r="A626" s="9"/>
      <c r="B626" s="17"/>
      <c r="C626" s="15"/>
      <c r="D626" s="18"/>
      <c r="E626" s="12"/>
      <c r="F626" s="12"/>
      <c r="G626" s="16"/>
      <c r="H626" s="9"/>
      <c r="I626" s="8"/>
      <c r="J626" s="8"/>
      <c r="K626" s="8"/>
      <c r="L626" s="8"/>
      <c r="M626" s="8"/>
      <c r="N626" s="14"/>
      <c r="O626" s="14"/>
      <c r="P626" s="8"/>
      <c r="Q626" s="8"/>
      <c r="R626" s="8"/>
      <c r="S626" s="8"/>
      <c r="T626" s="8"/>
      <c r="U626" s="8"/>
      <c r="V626" s="8"/>
      <c r="W626" s="8"/>
      <c r="X626" s="8"/>
      <c r="Y626" s="8"/>
      <c r="Z626" s="8"/>
    </row>
    <row r="627" spans="1:26">
      <c r="A627" s="9"/>
      <c r="B627" s="17"/>
      <c r="C627" s="15"/>
      <c r="D627" s="18"/>
      <c r="E627" s="12"/>
      <c r="F627" s="12"/>
      <c r="G627" s="16"/>
      <c r="H627" s="9"/>
      <c r="I627" s="8"/>
      <c r="J627" s="8"/>
      <c r="K627" s="8"/>
      <c r="L627" s="8"/>
      <c r="M627" s="8"/>
      <c r="N627" s="14"/>
      <c r="O627" s="14"/>
      <c r="P627" s="8"/>
      <c r="Q627" s="8"/>
      <c r="R627" s="8"/>
      <c r="S627" s="8"/>
      <c r="T627" s="8"/>
      <c r="U627" s="8"/>
      <c r="V627" s="8"/>
      <c r="W627" s="8"/>
      <c r="X627" s="8"/>
      <c r="Y627" s="8"/>
      <c r="Z627" s="8"/>
    </row>
    <row r="628" spans="1:26">
      <c r="A628" s="9"/>
      <c r="B628" s="17"/>
      <c r="C628" s="15"/>
      <c r="D628" s="18"/>
      <c r="E628" s="12"/>
      <c r="F628" s="12"/>
      <c r="G628" s="16"/>
      <c r="H628" s="9"/>
      <c r="I628" s="8"/>
      <c r="J628" s="8"/>
      <c r="K628" s="8"/>
      <c r="L628" s="8"/>
      <c r="M628" s="8"/>
      <c r="N628" s="14"/>
      <c r="O628" s="14"/>
      <c r="P628" s="8"/>
      <c r="Q628" s="8"/>
      <c r="R628" s="8"/>
      <c r="S628" s="8"/>
      <c r="T628" s="8"/>
      <c r="U628" s="8"/>
      <c r="V628" s="8"/>
      <c r="W628" s="8"/>
      <c r="X628" s="8"/>
      <c r="Y628" s="8"/>
      <c r="Z628" s="8"/>
    </row>
    <row r="629" spans="1:26">
      <c r="A629" s="9"/>
      <c r="B629" s="17"/>
      <c r="C629" s="15"/>
      <c r="D629" s="18"/>
      <c r="E629" s="12"/>
      <c r="F629" s="12"/>
      <c r="G629" s="16"/>
      <c r="H629" s="9"/>
      <c r="I629" s="8"/>
      <c r="J629" s="8"/>
      <c r="K629" s="8"/>
      <c r="L629" s="8"/>
      <c r="M629" s="8"/>
      <c r="N629" s="14"/>
      <c r="O629" s="14"/>
      <c r="P629" s="8"/>
      <c r="Q629" s="8"/>
      <c r="R629" s="8"/>
      <c r="S629" s="8"/>
      <c r="T629" s="8"/>
      <c r="U629" s="8"/>
      <c r="V629" s="8"/>
      <c r="W629" s="8"/>
      <c r="X629" s="8"/>
      <c r="Y629" s="8"/>
      <c r="Z629" s="8"/>
    </row>
    <row r="630" spans="1:26">
      <c r="A630" s="9"/>
      <c r="B630" s="17"/>
      <c r="C630" s="15"/>
      <c r="D630" s="18"/>
      <c r="E630" s="12"/>
      <c r="F630" s="12"/>
      <c r="G630" s="16"/>
      <c r="H630" s="9"/>
      <c r="I630" s="8"/>
      <c r="J630" s="8"/>
      <c r="K630" s="8"/>
      <c r="L630" s="8"/>
      <c r="M630" s="8"/>
      <c r="N630" s="14"/>
      <c r="O630" s="14"/>
      <c r="P630" s="8"/>
      <c r="Q630" s="8"/>
      <c r="R630" s="8"/>
      <c r="S630" s="8"/>
      <c r="T630" s="8"/>
      <c r="U630" s="8"/>
      <c r="V630" s="8"/>
      <c r="W630" s="8"/>
      <c r="X630" s="8"/>
      <c r="Y630" s="8"/>
      <c r="Z630" s="8"/>
    </row>
    <row r="631" spans="1:26">
      <c r="A631" s="9"/>
      <c r="B631" s="17"/>
      <c r="C631" s="15"/>
      <c r="D631" s="18"/>
      <c r="E631" s="12"/>
      <c r="F631" s="12"/>
      <c r="G631" s="16"/>
      <c r="H631" s="9"/>
      <c r="I631" s="8"/>
      <c r="J631" s="8"/>
      <c r="K631" s="8"/>
      <c r="L631" s="8"/>
      <c r="M631" s="8"/>
      <c r="N631" s="14"/>
      <c r="O631" s="14"/>
      <c r="P631" s="8"/>
      <c r="Q631" s="8"/>
      <c r="R631" s="8"/>
      <c r="S631" s="8"/>
      <c r="T631" s="8"/>
      <c r="U631" s="8"/>
      <c r="V631" s="8"/>
      <c r="W631" s="8"/>
      <c r="X631" s="8"/>
      <c r="Y631" s="8"/>
      <c r="Z631" s="8"/>
    </row>
    <row r="632" spans="1:26">
      <c r="A632" s="9"/>
      <c r="B632" s="17"/>
      <c r="C632" s="15"/>
      <c r="D632" s="18"/>
      <c r="E632" s="12"/>
      <c r="F632" s="12"/>
      <c r="G632" s="16"/>
      <c r="H632" s="9"/>
      <c r="I632" s="8"/>
      <c r="J632" s="8"/>
      <c r="K632" s="8"/>
      <c r="L632" s="8"/>
      <c r="M632" s="8"/>
      <c r="N632" s="14"/>
      <c r="O632" s="14"/>
      <c r="P632" s="8"/>
      <c r="Q632" s="8"/>
      <c r="R632" s="8"/>
      <c r="S632" s="8"/>
      <c r="T632" s="8"/>
      <c r="U632" s="8"/>
      <c r="V632" s="8"/>
      <c r="W632" s="8"/>
      <c r="X632" s="8"/>
      <c r="Y632" s="8"/>
      <c r="Z632" s="8"/>
    </row>
    <row r="633" spans="1:26">
      <c r="A633" s="9"/>
      <c r="B633" s="17"/>
      <c r="C633" s="15"/>
      <c r="D633" s="18"/>
      <c r="E633" s="12"/>
      <c r="F633" s="12"/>
      <c r="G633" s="16"/>
      <c r="H633" s="9"/>
      <c r="I633" s="8"/>
      <c r="J633" s="8"/>
      <c r="K633" s="8"/>
      <c r="L633" s="8"/>
      <c r="M633" s="8"/>
      <c r="N633" s="14"/>
      <c r="O633" s="14"/>
      <c r="P633" s="8"/>
      <c r="Q633" s="8"/>
      <c r="R633" s="8"/>
      <c r="S633" s="8"/>
      <c r="T633" s="8"/>
      <c r="U633" s="8"/>
      <c r="V633" s="8"/>
      <c r="W633" s="8"/>
      <c r="X633" s="8"/>
      <c r="Y633" s="8"/>
      <c r="Z633" s="8"/>
    </row>
    <row r="634" spans="1:26">
      <c r="A634" s="9"/>
      <c r="B634" s="17"/>
      <c r="C634" s="15"/>
      <c r="D634" s="18"/>
      <c r="E634" s="12"/>
      <c r="F634" s="12"/>
      <c r="G634" s="16"/>
      <c r="H634" s="9"/>
      <c r="I634" s="8"/>
      <c r="J634" s="8"/>
      <c r="K634" s="8"/>
      <c r="L634" s="8"/>
      <c r="M634" s="8"/>
      <c r="N634" s="14"/>
      <c r="O634" s="14"/>
      <c r="P634" s="8"/>
      <c r="Q634" s="8"/>
      <c r="R634" s="8"/>
      <c r="S634" s="8"/>
      <c r="T634" s="8"/>
      <c r="U634" s="8"/>
      <c r="V634" s="8"/>
      <c r="W634" s="8"/>
      <c r="X634" s="8"/>
      <c r="Y634" s="8"/>
      <c r="Z634" s="8"/>
    </row>
    <row r="635" spans="1:26">
      <c r="A635" s="9"/>
      <c r="B635" s="17"/>
      <c r="C635" s="15"/>
      <c r="D635" s="18"/>
      <c r="E635" s="12"/>
      <c r="F635" s="12"/>
      <c r="G635" s="16"/>
      <c r="H635" s="9"/>
      <c r="I635" s="8"/>
      <c r="J635" s="8"/>
      <c r="K635" s="8"/>
      <c r="L635" s="8"/>
      <c r="M635" s="8"/>
      <c r="N635" s="14"/>
      <c r="O635" s="14"/>
      <c r="P635" s="8"/>
      <c r="Q635" s="8"/>
      <c r="R635" s="8"/>
      <c r="S635" s="8"/>
      <c r="T635" s="8"/>
      <c r="U635" s="8"/>
      <c r="V635" s="8"/>
      <c r="W635" s="8"/>
      <c r="X635" s="8"/>
      <c r="Y635" s="8"/>
      <c r="Z635" s="8"/>
    </row>
    <row r="636" spans="1:26">
      <c r="A636" s="9"/>
      <c r="B636" s="17"/>
      <c r="C636" s="15"/>
      <c r="D636" s="18"/>
      <c r="E636" s="12"/>
      <c r="F636" s="12"/>
      <c r="G636" s="16"/>
      <c r="H636" s="9"/>
      <c r="I636" s="8"/>
      <c r="J636" s="8"/>
      <c r="K636" s="8"/>
      <c r="L636" s="8"/>
      <c r="M636" s="8"/>
      <c r="N636" s="14"/>
      <c r="O636" s="14"/>
      <c r="P636" s="8"/>
      <c r="Q636" s="8"/>
      <c r="R636" s="8"/>
      <c r="S636" s="8"/>
      <c r="T636" s="8"/>
      <c r="U636" s="8"/>
      <c r="V636" s="8"/>
      <c r="W636" s="8"/>
      <c r="X636" s="8"/>
      <c r="Y636" s="8"/>
      <c r="Z636" s="8"/>
    </row>
    <row r="637" spans="1:26">
      <c r="A637" s="9"/>
      <c r="B637" s="17"/>
      <c r="C637" s="15"/>
      <c r="D637" s="18"/>
      <c r="E637" s="12"/>
      <c r="F637" s="12"/>
      <c r="G637" s="16"/>
      <c r="H637" s="9"/>
      <c r="I637" s="8"/>
      <c r="J637" s="8"/>
      <c r="K637" s="8"/>
      <c r="L637" s="8"/>
      <c r="M637" s="8"/>
      <c r="N637" s="14"/>
      <c r="O637" s="14"/>
      <c r="P637" s="8"/>
      <c r="Q637" s="8"/>
      <c r="R637" s="8"/>
      <c r="S637" s="8"/>
      <c r="T637" s="8"/>
      <c r="U637" s="8"/>
      <c r="V637" s="8"/>
      <c r="W637" s="8"/>
      <c r="X637" s="8"/>
      <c r="Y637" s="8"/>
      <c r="Z637" s="8"/>
    </row>
    <row r="638" spans="1:26">
      <c r="A638" s="9"/>
      <c r="B638" s="17"/>
      <c r="C638" s="15"/>
      <c r="D638" s="18"/>
      <c r="E638" s="12"/>
      <c r="F638" s="12"/>
      <c r="G638" s="16"/>
      <c r="H638" s="9"/>
      <c r="I638" s="8"/>
      <c r="J638" s="8"/>
      <c r="K638" s="8"/>
      <c r="L638" s="8"/>
      <c r="M638" s="8"/>
      <c r="N638" s="14"/>
      <c r="O638" s="14"/>
      <c r="P638" s="8"/>
      <c r="Q638" s="8"/>
      <c r="R638" s="8"/>
      <c r="S638" s="8"/>
      <c r="T638" s="8"/>
      <c r="U638" s="8"/>
      <c r="V638" s="8"/>
      <c r="W638" s="8"/>
      <c r="X638" s="8"/>
      <c r="Y638" s="8"/>
      <c r="Z638" s="8"/>
    </row>
    <row r="639" spans="1:26">
      <c r="A639" s="9"/>
      <c r="B639" s="17"/>
      <c r="C639" s="15"/>
      <c r="D639" s="18"/>
      <c r="E639" s="12"/>
      <c r="F639" s="12"/>
      <c r="G639" s="16"/>
      <c r="H639" s="9"/>
      <c r="I639" s="8"/>
      <c r="J639" s="8"/>
      <c r="K639" s="8"/>
      <c r="L639" s="8"/>
      <c r="M639" s="8"/>
      <c r="N639" s="14"/>
      <c r="O639" s="14"/>
      <c r="P639" s="8"/>
      <c r="Q639" s="8"/>
      <c r="R639" s="8"/>
      <c r="S639" s="8"/>
      <c r="T639" s="8"/>
      <c r="U639" s="8"/>
      <c r="V639" s="8"/>
      <c r="W639" s="8"/>
      <c r="X639" s="8"/>
      <c r="Y639" s="8"/>
      <c r="Z639" s="8"/>
    </row>
    <row r="640" spans="1:26">
      <c r="A640" s="9"/>
      <c r="B640" s="17"/>
      <c r="C640" s="15"/>
      <c r="D640" s="18"/>
      <c r="E640" s="12"/>
      <c r="F640" s="12"/>
      <c r="G640" s="16"/>
      <c r="H640" s="9"/>
      <c r="I640" s="8"/>
      <c r="J640" s="8"/>
      <c r="K640" s="8"/>
      <c r="L640" s="8"/>
      <c r="M640" s="8"/>
      <c r="N640" s="14"/>
      <c r="O640" s="14"/>
      <c r="P640" s="8"/>
      <c r="Q640" s="8"/>
      <c r="R640" s="8"/>
      <c r="S640" s="8"/>
      <c r="T640" s="8"/>
      <c r="U640" s="8"/>
      <c r="V640" s="8"/>
      <c r="W640" s="8"/>
      <c r="X640" s="8"/>
      <c r="Y640" s="8"/>
      <c r="Z640" s="8"/>
    </row>
    <row r="641" spans="1:26">
      <c r="A641" s="9"/>
      <c r="B641" s="17"/>
      <c r="C641" s="15"/>
      <c r="D641" s="18"/>
      <c r="E641" s="12"/>
      <c r="F641" s="12"/>
      <c r="G641" s="16"/>
      <c r="H641" s="9"/>
      <c r="I641" s="8"/>
      <c r="J641" s="8"/>
      <c r="K641" s="8"/>
      <c r="L641" s="8"/>
      <c r="M641" s="8"/>
      <c r="N641" s="14"/>
      <c r="O641" s="14"/>
      <c r="P641" s="8"/>
      <c r="Q641" s="8"/>
      <c r="R641" s="8"/>
      <c r="S641" s="8"/>
      <c r="T641" s="8"/>
      <c r="U641" s="8"/>
      <c r="V641" s="8"/>
      <c r="W641" s="8"/>
      <c r="X641" s="8"/>
      <c r="Y641" s="8"/>
      <c r="Z641" s="8"/>
    </row>
    <row r="642" spans="1:26">
      <c r="A642" s="9"/>
      <c r="B642" s="17"/>
      <c r="C642" s="15"/>
      <c r="D642" s="18"/>
      <c r="E642" s="12"/>
      <c r="F642" s="12"/>
      <c r="G642" s="16"/>
      <c r="H642" s="9"/>
      <c r="I642" s="8"/>
      <c r="J642" s="8"/>
      <c r="K642" s="8"/>
      <c r="L642" s="8"/>
      <c r="M642" s="8"/>
      <c r="N642" s="14"/>
      <c r="O642" s="14"/>
      <c r="P642" s="8"/>
      <c r="Q642" s="8"/>
      <c r="R642" s="8"/>
      <c r="S642" s="8"/>
      <c r="T642" s="8"/>
      <c r="U642" s="8"/>
      <c r="V642" s="8"/>
      <c r="W642" s="8"/>
      <c r="X642" s="8"/>
      <c r="Y642" s="8"/>
      <c r="Z642" s="8"/>
    </row>
    <row r="643" spans="1:26">
      <c r="A643" s="9"/>
      <c r="B643" s="17"/>
      <c r="C643" s="15"/>
      <c r="D643" s="18"/>
      <c r="E643" s="12"/>
      <c r="F643" s="12"/>
      <c r="G643" s="16"/>
      <c r="H643" s="9"/>
      <c r="I643" s="8"/>
      <c r="J643" s="8"/>
      <c r="K643" s="8"/>
      <c r="L643" s="8"/>
      <c r="M643" s="8"/>
      <c r="N643" s="14"/>
      <c r="O643" s="14"/>
      <c r="P643" s="8"/>
      <c r="Q643" s="8"/>
      <c r="R643" s="8"/>
      <c r="S643" s="8"/>
      <c r="T643" s="8"/>
      <c r="U643" s="8"/>
      <c r="V643" s="8"/>
      <c r="W643" s="8"/>
      <c r="X643" s="8"/>
      <c r="Y643" s="8"/>
      <c r="Z643" s="8"/>
    </row>
    <row r="644" spans="1:26">
      <c r="A644" s="9"/>
      <c r="B644" s="17"/>
      <c r="C644" s="15"/>
      <c r="D644" s="18"/>
      <c r="E644" s="12"/>
      <c r="F644" s="12"/>
      <c r="G644" s="16"/>
      <c r="H644" s="9"/>
      <c r="I644" s="8"/>
      <c r="J644" s="8"/>
      <c r="K644" s="8"/>
      <c r="L644" s="8"/>
      <c r="M644" s="8"/>
      <c r="N644" s="14"/>
      <c r="O644" s="14"/>
      <c r="P644" s="8"/>
      <c r="Q644" s="8"/>
      <c r="R644" s="8"/>
      <c r="S644" s="8"/>
      <c r="T644" s="8"/>
      <c r="U644" s="8"/>
      <c r="V644" s="8"/>
      <c r="W644" s="8"/>
      <c r="X644" s="8"/>
      <c r="Y644" s="8"/>
      <c r="Z644" s="8"/>
    </row>
    <row r="645" spans="1:26">
      <c r="A645" s="9"/>
      <c r="B645" s="17"/>
      <c r="C645" s="15"/>
      <c r="D645" s="18"/>
      <c r="E645" s="12"/>
      <c r="F645" s="12"/>
      <c r="G645" s="16"/>
      <c r="H645" s="9"/>
      <c r="I645" s="8"/>
      <c r="J645" s="8"/>
      <c r="K645" s="8"/>
      <c r="L645" s="8"/>
      <c r="M645" s="8"/>
      <c r="N645" s="14"/>
      <c r="O645" s="14"/>
      <c r="P645" s="8"/>
      <c r="Q645" s="8"/>
      <c r="R645" s="8"/>
      <c r="S645" s="8"/>
      <c r="T645" s="8"/>
      <c r="U645" s="8"/>
      <c r="V645" s="8"/>
      <c r="W645" s="8"/>
      <c r="X645" s="8"/>
      <c r="Y645" s="8"/>
      <c r="Z645" s="8"/>
    </row>
    <row r="646" spans="1:26">
      <c r="A646" s="9"/>
      <c r="B646" s="17"/>
      <c r="C646" s="15"/>
      <c r="D646" s="18"/>
      <c r="E646" s="12"/>
      <c r="F646" s="12"/>
      <c r="G646" s="16"/>
      <c r="H646" s="9"/>
      <c r="I646" s="8"/>
      <c r="J646" s="8"/>
      <c r="K646" s="8"/>
      <c r="L646" s="8"/>
      <c r="M646" s="8"/>
      <c r="N646" s="14"/>
      <c r="O646" s="14"/>
      <c r="P646" s="8"/>
      <c r="Q646" s="8"/>
      <c r="R646" s="8"/>
      <c r="S646" s="8"/>
      <c r="T646" s="8"/>
      <c r="U646" s="8"/>
      <c r="V646" s="8"/>
      <c r="W646" s="8"/>
      <c r="X646" s="8"/>
      <c r="Y646" s="8"/>
      <c r="Z646" s="8"/>
    </row>
    <row r="647" spans="1:26">
      <c r="A647" s="9"/>
      <c r="B647" s="17"/>
      <c r="C647" s="15"/>
      <c r="D647" s="18"/>
      <c r="E647" s="12"/>
      <c r="F647" s="12"/>
      <c r="G647" s="16"/>
      <c r="H647" s="9"/>
      <c r="I647" s="8"/>
      <c r="J647" s="8"/>
      <c r="K647" s="8"/>
      <c r="L647" s="8"/>
      <c r="M647" s="8"/>
      <c r="N647" s="14"/>
      <c r="O647" s="14"/>
      <c r="P647" s="8"/>
      <c r="Q647" s="8"/>
      <c r="R647" s="8"/>
      <c r="S647" s="8"/>
      <c r="T647" s="8"/>
      <c r="U647" s="8"/>
      <c r="V647" s="8"/>
      <c r="W647" s="8"/>
      <c r="X647" s="8"/>
      <c r="Y647" s="8"/>
      <c r="Z647" s="8"/>
    </row>
    <row r="648" spans="1:26">
      <c r="A648" s="9"/>
      <c r="B648" s="17"/>
      <c r="C648" s="15"/>
      <c r="D648" s="18"/>
      <c r="E648" s="12"/>
      <c r="F648" s="12"/>
      <c r="G648" s="16"/>
      <c r="H648" s="9"/>
      <c r="I648" s="8"/>
      <c r="J648" s="8"/>
      <c r="K648" s="8"/>
      <c r="L648" s="8"/>
      <c r="M648" s="8"/>
      <c r="N648" s="14"/>
      <c r="O648" s="14"/>
      <c r="P648" s="8"/>
      <c r="Q648" s="8"/>
      <c r="R648" s="8"/>
      <c r="S648" s="8"/>
      <c r="T648" s="8"/>
      <c r="U648" s="8"/>
      <c r="V648" s="8"/>
      <c r="W648" s="8"/>
      <c r="X648" s="8"/>
      <c r="Y648" s="8"/>
      <c r="Z648" s="8"/>
    </row>
    <row r="649" spans="1:26">
      <c r="A649" s="9"/>
      <c r="B649" s="17"/>
      <c r="C649" s="15"/>
      <c r="D649" s="18"/>
      <c r="E649" s="12"/>
      <c r="F649" s="12"/>
      <c r="G649" s="16"/>
      <c r="H649" s="9"/>
      <c r="I649" s="8"/>
      <c r="J649" s="8"/>
      <c r="K649" s="8"/>
      <c r="L649" s="8"/>
      <c r="M649" s="8"/>
      <c r="N649" s="14"/>
      <c r="O649" s="14"/>
      <c r="P649" s="8"/>
      <c r="Q649" s="8"/>
      <c r="R649" s="8"/>
      <c r="S649" s="8"/>
      <c r="T649" s="8"/>
      <c r="U649" s="8"/>
      <c r="V649" s="8"/>
      <c r="W649" s="8"/>
      <c r="X649" s="8"/>
      <c r="Y649" s="8"/>
      <c r="Z649" s="8"/>
    </row>
    <row r="650" spans="1:26">
      <c r="A650" s="9"/>
      <c r="B650" s="17"/>
      <c r="C650" s="15"/>
      <c r="D650" s="18"/>
      <c r="E650" s="12"/>
      <c r="F650" s="12"/>
      <c r="G650" s="16"/>
      <c r="H650" s="9"/>
      <c r="I650" s="8"/>
      <c r="J650" s="8"/>
      <c r="K650" s="8"/>
      <c r="L650" s="8"/>
      <c r="M650" s="8"/>
      <c r="N650" s="14"/>
      <c r="O650" s="14"/>
      <c r="P650" s="8"/>
      <c r="Q650" s="8"/>
      <c r="R650" s="8"/>
      <c r="S650" s="8"/>
      <c r="T650" s="8"/>
      <c r="U650" s="8"/>
      <c r="V650" s="8"/>
      <c r="W650" s="8"/>
      <c r="X650" s="8"/>
      <c r="Y650" s="8"/>
      <c r="Z650" s="8"/>
    </row>
    <row r="651" spans="1:26">
      <c r="A651" s="9"/>
      <c r="B651" s="17"/>
      <c r="C651" s="15"/>
      <c r="D651" s="18"/>
      <c r="E651" s="12"/>
      <c r="F651" s="12"/>
      <c r="G651" s="16"/>
      <c r="H651" s="9"/>
      <c r="I651" s="8"/>
      <c r="J651" s="8"/>
      <c r="K651" s="8"/>
      <c r="L651" s="8"/>
      <c r="M651" s="8"/>
      <c r="N651" s="14"/>
      <c r="O651" s="14"/>
      <c r="P651" s="8"/>
      <c r="Q651" s="8"/>
      <c r="R651" s="8"/>
      <c r="S651" s="8"/>
      <c r="T651" s="8"/>
      <c r="U651" s="8"/>
      <c r="V651" s="8"/>
      <c r="W651" s="8"/>
      <c r="X651" s="8"/>
      <c r="Y651" s="8"/>
      <c r="Z651" s="8"/>
    </row>
    <row r="652" spans="1:26">
      <c r="A652" s="9"/>
      <c r="B652" s="17"/>
      <c r="C652" s="15"/>
      <c r="D652" s="18"/>
      <c r="E652" s="12"/>
      <c r="F652" s="12"/>
      <c r="G652" s="16"/>
      <c r="H652" s="9"/>
      <c r="I652" s="8"/>
      <c r="J652" s="8"/>
      <c r="K652" s="8"/>
      <c r="L652" s="8"/>
      <c r="M652" s="8"/>
      <c r="N652" s="14"/>
      <c r="O652" s="14"/>
      <c r="P652" s="8"/>
      <c r="Q652" s="8"/>
      <c r="R652" s="8"/>
      <c r="S652" s="8"/>
      <c r="T652" s="8"/>
      <c r="U652" s="8"/>
      <c r="V652" s="8"/>
      <c r="W652" s="8"/>
      <c r="X652" s="8"/>
      <c r="Y652" s="8"/>
      <c r="Z652" s="8"/>
    </row>
    <row r="653" spans="1:26">
      <c r="A653" s="9"/>
      <c r="B653" s="17"/>
      <c r="C653" s="15"/>
      <c r="D653" s="18"/>
      <c r="E653" s="12"/>
      <c r="F653" s="12"/>
      <c r="G653" s="16"/>
      <c r="H653" s="9"/>
      <c r="I653" s="8"/>
      <c r="J653" s="8"/>
      <c r="K653" s="8"/>
      <c r="L653" s="8"/>
      <c r="M653" s="8"/>
      <c r="N653" s="14"/>
      <c r="O653" s="14"/>
      <c r="P653" s="8"/>
      <c r="Q653" s="8"/>
      <c r="R653" s="8"/>
      <c r="S653" s="8"/>
      <c r="T653" s="8"/>
      <c r="U653" s="8"/>
      <c r="V653" s="8"/>
      <c r="W653" s="8"/>
      <c r="X653" s="8"/>
      <c r="Y653" s="8"/>
      <c r="Z653" s="8"/>
    </row>
    <row r="654" spans="1:26">
      <c r="A654" s="9"/>
      <c r="B654" s="17"/>
      <c r="C654" s="15"/>
      <c r="D654" s="18"/>
      <c r="E654" s="12"/>
      <c r="F654" s="12"/>
      <c r="G654" s="16"/>
      <c r="H654" s="9"/>
      <c r="I654" s="8"/>
      <c r="J654" s="8"/>
      <c r="K654" s="8"/>
      <c r="L654" s="8"/>
      <c r="M654" s="8"/>
      <c r="N654" s="14"/>
      <c r="O654" s="14"/>
      <c r="P654" s="8"/>
      <c r="Q654" s="8"/>
      <c r="R654" s="8"/>
      <c r="S654" s="8"/>
      <c r="T654" s="8"/>
      <c r="U654" s="8"/>
      <c r="V654" s="8"/>
      <c r="W654" s="8"/>
      <c r="X654" s="8"/>
      <c r="Y654" s="8"/>
      <c r="Z654" s="8"/>
    </row>
    <row r="655" spans="1:26">
      <c r="A655" s="9"/>
      <c r="B655" s="17"/>
      <c r="C655" s="15"/>
      <c r="D655" s="18"/>
      <c r="E655" s="12"/>
      <c r="F655" s="12"/>
      <c r="G655" s="16"/>
      <c r="H655" s="9"/>
      <c r="I655" s="8"/>
      <c r="J655" s="8"/>
      <c r="K655" s="8"/>
      <c r="L655" s="8"/>
      <c r="M655" s="8"/>
      <c r="N655" s="14"/>
      <c r="O655" s="14"/>
      <c r="P655" s="8"/>
      <c r="Q655" s="8"/>
      <c r="R655" s="8"/>
      <c r="S655" s="8"/>
      <c r="T655" s="8"/>
      <c r="U655" s="8"/>
      <c r="V655" s="8"/>
      <c r="W655" s="8"/>
      <c r="X655" s="8"/>
      <c r="Y655" s="8"/>
      <c r="Z655" s="8"/>
    </row>
    <row r="656" spans="1:26">
      <c r="A656" s="9"/>
      <c r="B656" s="17"/>
      <c r="C656" s="15"/>
      <c r="D656" s="18"/>
      <c r="E656" s="12"/>
      <c r="F656" s="12"/>
      <c r="G656" s="16"/>
      <c r="H656" s="9"/>
      <c r="I656" s="8"/>
      <c r="J656" s="8"/>
      <c r="K656" s="8"/>
      <c r="L656" s="8"/>
      <c r="M656" s="8"/>
      <c r="N656" s="14"/>
      <c r="O656" s="14"/>
      <c r="P656" s="8"/>
      <c r="Q656" s="8"/>
      <c r="R656" s="8"/>
      <c r="S656" s="8"/>
      <c r="T656" s="8"/>
      <c r="U656" s="8"/>
      <c r="V656" s="8"/>
      <c r="W656" s="8"/>
      <c r="X656" s="8"/>
      <c r="Y656" s="8"/>
      <c r="Z656" s="8"/>
    </row>
    <row r="657" spans="1:26">
      <c r="A657" s="9"/>
      <c r="B657" s="17"/>
      <c r="C657" s="15"/>
      <c r="D657" s="18"/>
      <c r="E657" s="12"/>
      <c r="F657" s="12"/>
      <c r="G657" s="16"/>
      <c r="H657" s="9"/>
      <c r="I657" s="8"/>
      <c r="J657" s="8"/>
      <c r="K657" s="8"/>
      <c r="L657" s="8"/>
      <c r="M657" s="8"/>
      <c r="N657" s="14"/>
      <c r="O657" s="14"/>
      <c r="P657" s="8"/>
      <c r="Q657" s="8"/>
      <c r="R657" s="8"/>
      <c r="S657" s="8"/>
      <c r="T657" s="8"/>
      <c r="U657" s="8"/>
      <c r="V657" s="8"/>
      <c r="W657" s="8"/>
      <c r="X657" s="8"/>
      <c r="Y657" s="8"/>
      <c r="Z657" s="8"/>
    </row>
    <row r="658" spans="1:26">
      <c r="A658" s="9"/>
      <c r="B658" s="17"/>
      <c r="C658" s="15"/>
      <c r="D658" s="18"/>
      <c r="E658" s="12"/>
      <c r="F658" s="12"/>
      <c r="G658" s="16"/>
      <c r="H658" s="9"/>
      <c r="I658" s="8"/>
      <c r="J658" s="8"/>
      <c r="K658" s="8"/>
      <c r="L658" s="8"/>
      <c r="M658" s="8"/>
      <c r="N658" s="14"/>
      <c r="O658" s="14"/>
      <c r="P658" s="8"/>
      <c r="Q658" s="8"/>
      <c r="R658" s="8"/>
      <c r="S658" s="8"/>
      <c r="T658" s="8"/>
      <c r="U658" s="8"/>
      <c r="V658" s="8"/>
      <c r="W658" s="8"/>
      <c r="X658" s="8"/>
      <c r="Y658" s="8"/>
      <c r="Z658" s="8"/>
    </row>
    <row r="659" spans="1:26">
      <c r="A659" s="9"/>
      <c r="B659" s="17"/>
      <c r="C659" s="15"/>
      <c r="D659" s="18"/>
      <c r="E659" s="12"/>
      <c r="F659" s="12"/>
      <c r="G659" s="16"/>
      <c r="H659" s="9"/>
      <c r="I659" s="8"/>
      <c r="J659" s="8"/>
      <c r="K659" s="8"/>
      <c r="L659" s="8"/>
      <c r="M659" s="8"/>
      <c r="N659" s="14"/>
      <c r="O659" s="14"/>
      <c r="P659" s="8"/>
      <c r="Q659" s="8"/>
      <c r="R659" s="8"/>
      <c r="S659" s="8"/>
      <c r="T659" s="8"/>
      <c r="U659" s="8"/>
      <c r="V659" s="8"/>
      <c r="W659" s="8"/>
      <c r="X659" s="8"/>
      <c r="Y659" s="8"/>
      <c r="Z659" s="8"/>
    </row>
    <row r="660" spans="1:26">
      <c r="A660" s="9"/>
      <c r="B660" s="17"/>
      <c r="C660" s="15"/>
      <c r="D660" s="18"/>
      <c r="E660" s="12"/>
      <c r="F660" s="12"/>
      <c r="G660" s="16"/>
      <c r="H660" s="9"/>
      <c r="I660" s="8"/>
      <c r="J660" s="8"/>
      <c r="K660" s="8"/>
      <c r="L660" s="8"/>
      <c r="M660" s="8"/>
      <c r="N660" s="14"/>
      <c r="O660" s="14"/>
      <c r="P660" s="8"/>
      <c r="Q660" s="8"/>
      <c r="R660" s="8"/>
      <c r="S660" s="8"/>
      <c r="T660" s="8"/>
      <c r="U660" s="8"/>
      <c r="V660" s="8"/>
      <c r="W660" s="8"/>
      <c r="X660" s="8"/>
      <c r="Y660" s="8"/>
      <c r="Z660" s="8"/>
    </row>
    <row r="661" spans="1:26">
      <c r="A661" s="9"/>
      <c r="B661" s="17"/>
      <c r="C661" s="15"/>
      <c r="D661" s="18"/>
      <c r="E661" s="12"/>
      <c r="F661" s="12"/>
      <c r="G661" s="16"/>
      <c r="H661" s="9"/>
      <c r="I661" s="8"/>
      <c r="J661" s="8"/>
      <c r="K661" s="8"/>
      <c r="L661" s="8"/>
      <c r="M661" s="8"/>
      <c r="N661" s="14"/>
      <c r="O661" s="14"/>
      <c r="P661" s="8"/>
      <c r="Q661" s="8"/>
      <c r="R661" s="8"/>
      <c r="S661" s="8"/>
      <c r="T661" s="8"/>
      <c r="U661" s="8"/>
      <c r="V661" s="8"/>
      <c r="W661" s="8"/>
      <c r="X661" s="8"/>
      <c r="Y661" s="8"/>
      <c r="Z661" s="8"/>
    </row>
    <row r="662" spans="1:26">
      <c r="A662" s="9"/>
      <c r="B662" s="17"/>
      <c r="C662" s="15"/>
      <c r="D662" s="18"/>
      <c r="E662" s="12"/>
      <c r="F662" s="12"/>
      <c r="G662" s="16"/>
      <c r="H662" s="9"/>
      <c r="I662" s="8"/>
      <c r="J662" s="8"/>
      <c r="K662" s="8"/>
      <c r="L662" s="8"/>
      <c r="M662" s="8"/>
      <c r="N662" s="14"/>
      <c r="O662" s="14"/>
      <c r="P662" s="8"/>
      <c r="Q662" s="8"/>
      <c r="R662" s="8"/>
      <c r="S662" s="8"/>
      <c r="T662" s="8"/>
      <c r="U662" s="8"/>
      <c r="V662" s="8"/>
      <c r="W662" s="8"/>
      <c r="X662" s="8"/>
      <c r="Y662" s="8"/>
      <c r="Z662" s="8"/>
    </row>
    <row r="663" spans="1:26">
      <c r="A663" s="9"/>
      <c r="B663" s="17"/>
      <c r="C663" s="15"/>
      <c r="D663" s="18"/>
      <c r="E663" s="12"/>
      <c r="F663" s="12"/>
      <c r="G663" s="16"/>
      <c r="H663" s="9"/>
      <c r="I663" s="8"/>
      <c r="J663" s="8"/>
      <c r="K663" s="8"/>
      <c r="L663" s="8"/>
      <c r="M663" s="8"/>
      <c r="N663" s="14"/>
      <c r="O663" s="14"/>
      <c r="P663" s="8"/>
      <c r="Q663" s="8"/>
      <c r="R663" s="8"/>
      <c r="S663" s="8"/>
      <c r="T663" s="8"/>
      <c r="U663" s="8"/>
      <c r="V663" s="8"/>
      <c r="W663" s="8"/>
      <c r="X663" s="8"/>
      <c r="Y663" s="8"/>
      <c r="Z663" s="8"/>
    </row>
    <row r="664" spans="1:26">
      <c r="A664" s="9"/>
      <c r="B664" s="17"/>
      <c r="C664" s="15"/>
      <c r="D664" s="18"/>
      <c r="E664" s="12"/>
      <c r="F664" s="12"/>
      <c r="G664" s="16"/>
      <c r="H664" s="9"/>
      <c r="I664" s="8"/>
      <c r="J664" s="8"/>
      <c r="K664" s="8"/>
      <c r="L664" s="8"/>
      <c r="M664" s="8"/>
      <c r="N664" s="14"/>
      <c r="O664" s="14"/>
      <c r="P664" s="8"/>
      <c r="Q664" s="8"/>
      <c r="R664" s="8"/>
      <c r="S664" s="8"/>
      <c r="T664" s="8"/>
      <c r="U664" s="8"/>
      <c r="V664" s="8"/>
      <c r="W664" s="8"/>
      <c r="X664" s="8"/>
      <c r="Y664" s="8"/>
      <c r="Z664" s="8"/>
    </row>
    <row r="665" spans="1:26">
      <c r="A665" s="9"/>
      <c r="B665" s="17"/>
      <c r="C665" s="15"/>
      <c r="D665" s="18"/>
      <c r="E665" s="12"/>
      <c r="F665" s="12"/>
      <c r="G665" s="16"/>
      <c r="H665" s="9"/>
      <c r="I665" s="8"/>
      <c r="J665" s="8"/>
      <c r="K665" s="8"/>
      <c r="L665" s="8"/>
      <c r="M665" s="8"/>
      <c r="N665" s="14"/>
      <c r="O665" s="14"/>
      <c r="P665" s="8"/>
      <c r="Q665" s="8"/>
      <c r="R665" s="8"/>
      <c r="S665" s="8"/>
      <c r="T665" s="8"/>
      <c r="U665" s="8"/>
      <c r="V665" s="8"/>
      <c r="W665" s="8"/>
      <c r="X665" s="8"/>
      <c r="Y665" s="8"/>
      <c r="Z665" s="8"/>
    </row>
    <row r="666" spans="1:26">
      <c r="A666" s="9"/>
      <c r="B666" s="17"/>
      <c r="C666" s="15"/>
      <c r="D666" s="18"/>
      <c r="E666" s="12"/>
      <c r="F666" s="12"/>
      <c r="G666" s="16"/>
      <c r="H666" s="9"/>
      <c r="I666" s="8"/>
      <c r="J666" s="8"/>
      <c r="K666" s="8"/>
      <c r="L666" s="8"/>
      <c r="M666" s="8"/>
      <c r="N666" s="14"/>
      <c r="O666" s="14"/>
      <c r="P666" s="8"/>
      <c r="Q666" s="8"/>
      <c r="R666" s="8"/>
      <c r="S666" s="8"/>
      <c r="T666" s="8"/>
      <c r="U666" s="8"/>
      <c r="V666" s="8"/>
      <c r="W666" s="8"/>
      <c r="X666" s="8"/>
      <c r="Y666" s="8"/>
      <c r="Z666" s="8"/>
    </row>
    <row r="667" spans="1:26">
      <c r="A667" s="9"/>
      <c r="B667" s="17"/>
      <c r="C667" s="15"/>
      <c r="D667" s="18"/>
      <c r="E667" s="12"/>
      <c r="F667" s="12"/>
      <c r="G667" s="16"/>
      <c r="H667" s="9"/>
      <c r="I667" s="8"/>
      <c r="J667" s="8"/>
      <c r="K667" s="8"/>
      <c r="L667" s="8"/>
      <c r="M667" s="8"/>
      <c r="N667" s="14"/>
      <c r="O667" s="14"/>
      <c r="P667" s="8"/>
      <c r="Q667" s="8"/>
      <c r="R667" s="8"/>
      <c r="S667" s="8"/>
      <c r="T667" s="8"/>
      <c r="U667" s="8"/>
      <c r="V667" s="8"/>
      <c r="W667" s="8"/>
      <c r="X667" s="8"/>
      <c r="Y667" s="8"/>
      <c r="Z667" s="8"/>
    </row>
    <row r="668" spans="1:26">
      <c r="A668" s="9"/>
      <c r="B668" s="17"/>
      <c r="C668" s="15"/>
      <c r="D668" s="18"/>
      <c r="E668" s="12"/>
      <c r="F668" s="12"/>
      <c r="G668" s="16"/>
      <c r="H668" s="9"/>
      <c r="I668" s="8"/>
      <c r="J668" s="8"/>
      <c r="K668" s="8"/>
      <c r="L668" s="8"/>
      <c r="M668" s="8"/>
      <c r="N668" s="14"/>
      <c r="O668" s="14"/>
      <c r="P668" s="8"/>
      <c r="Q668" s="8"/>
      <c r="R668" s="8"/>
      <c r="S668" s="8"/>
      <c r="T668" s="8"/>
      <c r="U668" s="8"/>
      <c r="V668" s="8"/>
      <c r="W668" s="8"/>
      <c r="X668" s="8"/>
      <c r="Y668" s="8"/>
      <c r="Z668" s="8"/>
    </row>
    <row r="669" spans="1:26">
      <c r="A669" s="9"/>
      <c r="B669" s="17"/>
      <c r="C669" s="15"/>
      <c r="D669" s="18"/>
      <c r="E669" s="12"/>
      <c r="F669" s="12"/>
      <c r="G669" s="16"/>
      <c r="H669" s="9"/>
      <c r="I669" s="8"/>
      <c r="J669" s="8"/>
      <c r="K669" s="8"/>
      <c r="L669" s="8"/>
      <c r="M669" s="8"/>
      <c r="N669" s="14"/>
      <c r="O669" s="14"/>
      <c r="P669" s="8"/>
      <c r="Q669" s="8"/>
      <c r="R669" s="8"/>
      <c r="S669" s="8"/>
      <c r="T669" s="8"/>
      <c r="U669" s="8"/>
      <c r="V669" s="8"/>
      <c r="W669" s="8"/>
      <c r="X669" s="8"/>
      <c r="Y669" s="8"/>
      <c r="Z669" s="8"/>
    </row>
    <row r="670" spans="1:26">
      <c r="A670" s="9"/>
      <c r="B670" s="17"/>
      <c r="C670" s="15"/>
      <c r="D670" s="18"/>
      <c r="E670" s="12"/>
      <c r="F670" s="12"/>
      <c r="G670" s="16"/>
      <c r="H670" s="9"/>
      <c r="I670" s="8"/>
      <c r="J670" s="8"/>
      <c r="K670" s="8"/>
      <c r="L670" s="8"/>
      <c r="M670" s="8"/>
      <c r="N670" s="14"/>
      <c r="O670" s="14"/>
      <c r="P670" s="8"/>
      <c r="Q670" s="8"/>
      <c r="R670" s="8"/>
      <c r="S670" s="8"/>
      <c r="T670" s="8"/>
      <c r="U670" s="8"/>
      <c r="V670" s="8"/>
      <c r="W670" s="8"/>
      <c r="X670" s="8"/>
      <c r="Y670" s="8"/>
      <c r="Z670" s="8"/>
    </row>
    <row r="671" spans="1:26">
      <c r="A671" s="9"/>
      <c r="B671" s="17"/>
      <c r="C671" s="15"/>
      <c r="D671" s="18"/>
      <c r="E671" s="12"/>
      <c r="F671" s="12"/>
      <c r="G671" s="16"/>
      <c r="H671" s="9"/>
      <c r="I671" s="8"/>
      <c r="J671" s="8"/>
      <c r="K671" s="8"/>
      <c r="L671" s="8"/>
      <c r="M671" s="8"/>
      <c r="N671" s="14"/>
      <c r="O671" s="14"/>
      <c r="P671" s="8"/>
      <c r="Q671" s="8"/>
      <c r="R671" s="8"/>
      <c r="S671" s="8"/>
      <c r="T671" s="8"/>
      <c r="U671" s="8"/>
      <c r="V671" s="8"/>
      <c r="W671" s="8"/>
      <c r="X671" s="8"/>
      <c r="Y671" s="8"/>
      <c r="Z671" s="8"/>
    </row>
    <row r="672" spans="1:26">
      <c r="A672" s="9"/>
      <c r="B672" s="17"/>
      <c r="C672" s="15"/>
      <c r="D672" s="18"/>
      <c r="E672" s="12"/>
      <c r="F672" s="12"/>
      <c r="G672" s="16"/>
      <c r="H672" s="9"/>
      <c r="I672" s="8"/>
      <c r="J672" s="8"/>
      <c r="K672" s="8"/>
      <c r="L672" s="8"/>
      <c r="M672" s="8"/>
      <c r="N672" s="14"/>
      <c r="O672" s="14"/>
      <c r="P672" s="8"/>
      <c r="Q672" s="8"/>
      <c r="R672" s="8"/>
      <c r="S672" s="8"/>
      <c r="T672" s="8"/>
      <c r="U672" s="8"/>
      <c r="V672" s="8"/>
      <c r="W672" s="8"/>
      <c r="X672" s="8"/>
      <c r="Y672" s="8"/>
      <c r="Z672" s="8"/>
    </row>
    <row r="673" spans="1:26">
      <c r="A673" s="9"/>
      <c r="B673" s="17"/>
      <c r="C673" s="15"/>
      <c r="D673" s="18"/>
      <c r="E673" s="12"/>
      <c r="F673" s="12"/>
      <c r="G673" s="16"/>
      <c r="H673" s="9"/>
      <c r="I673" s="8"/>
      <c r="J673" s="8"/>
      <c r="K673" s="8"/>
      <c r="L673" s="8"/>
      <c r="M673" s="8"/>
      <c r="N673" s="14"/>
      <c r="O673" s="14"/>
      <c r="P673" s="8"/>
      <c r="Q673" s="8"/>
      <c r="R673" s="8"/>
      <c r="S673" s="8"/>
      <c r="T673" s="8"/>
      <c r="U673" s="8"/>
      <c r="V673" s="8"/>
      <c r="W673" s="8"/>
      <c r="X673" s="8"/>
      <c r="Y673" s="8"/>
      <c r="Z673" s="8"/>
    </row>
    <row r="674" spans="1:26">
      <c r="A674" s="9"/>
      <c r="B674" s="17"/>
      <c r="C674" s="15"/>
      <c r="D674" s="18"/>
      <c r="E674" s="12"/>
      <c r="F674" s="12"/>
      <c r="G674" s="16"/>
      <c r="H674" s="9"/>
      <c r="I674" s="8"/>
      <c r="J674" s="8"/>
      <c r="K674" s="8"/>
      <c r="L674" s="8"/>
      <c r="M674" s="8"/>
      <c r="N674" s="14"/>
      <c r="O674" s="14"/>
      <c r="P674" s="8"/>
      <c r="Q674" s="8"/>
      <c r="R674" s="8"/>
      <c r="S674" s="8"/>
      <c r="T674" s="8"/>
      <c r="U674" s="8"/>
      <c r="V674" s="8"/>
      <c r="W674" s="8"/>
      <c r="X674" s="8"/>
      <c r="Y674" s="8"/>
      <c r="Z674" s="8"/>
    </row>
    <row r="675" spans="1:26">
      <c r="A675" s="9"/>
      <c r="B675" s="17"/>
      <c r="C675" s="15"/>
      <c r="D675" s="18"/>
      <c r="E675" s="12"/>
      <c r="F675" s="12"/>
      <c r="G675" s="16"/>
      <c r="H675" s="9"/>
      <c r="I675" s="8"/>
      <c r="J675" s="8"/>
      <c r="K675" s="8"/>
      <c r="L675" s="8"/>
      <c r="M675" s="8"/>
      <c r="N675" s="14"/>
      <c r="O675" s="14"/>
      <c r="P675" s="8"/>
      <c r="Q675" s="8"/>
      <c r="R675" s="8"/>
      <c r="S675" s="8"/>
      <c r="T675" s="8"/>
      <c r="U675" s="8"/>
      <c r="V675" s="8"/>
      <c r="W675" s="8"/>
      <c r="X675" s="8"/>
      <c r="Y675" s="8"/>
      <c r="Z675" s="8"/>
    </row>
    <row r="676" spans="1:26">
      <c r="A676" s="9"/>
      <c r="B676" s="17"/>
      <c r="C676" s="15"/>
      <c r="D676" s="18"/>
      <c r="E676" s="12"/>
      <c r="F676" s="12"/>
      <c r="G676" s="16"/>
      <c r="H676" s="9"/>
      <c r="I676" s="8"/>
      <c r="J676" s="8"/>
      <c r="K676" s="8"/>
      <c r="L676" s="8"/>
      <c r="M676" s="8"/>
      <c r="N676" s="14"/>
      <c r="O676" s="14"/>
      <c r="P676" s="8"/>
      <c r="Q676" s="8"/>
      <c r="R676" s="8"/>
      <c r="S676" s="8"/>
      <c r="T676" s="8"/>
      <c r="U676" s="8"/>
      <c r="V676" s="8"/>
      <c r="W676" s="8"/>
      <c r="X676" s="8"/>
      <c r="Y676" s="8"/>
      <c r="Z676" s="8"/>
    </row>
    <row r="677" spans="1:26">
      <c r="A677" s="9"/>
      <c r="B677" s="17"/>
      <c r="C677" s="15"/>
      <c r="D677" s="18"/>
      <c r="E677" s="12"/>
      <c r="F677" s="12"/>
      <c r="G677" s="16"/>
      <c r="H677" s="9"/>
      <c r="I677" s="8"/>
      <c r="J677" s="8"/>
      <c r="K677" s="8"/>
      <c r="L677" s="8"/>
      <c r="M677" s="8"/>
      <c r="N677" s="14"/>
      <c r="O677" s="14"/>
      <c r="P677" s="8"/>
      <c r="Q677" s="8"/>
      <c r="R677" s="8"/>
      <c r="S677" s="8"/>
      <c r="T677" s="8"/>
      <c r="U677" s="8"/>
      <c r="V677" s="8"/>
      <c r="W677" s="8"/>
      <c r="X677" s="8"/>
      <c r="Y677" s="8"/>
      <c r="Z677" s="8"/>
    </row>
    <row r="678" spans="1:26">
      <c r="A678" s="9"/>
      <c r="B678" s="17"/>
      <c r="C678" s="15"/>
      <c r="D678" s="18"/>
      <c r="E678" s="12"/>
      <c r="F678" s="12"/>
      <c r="G678" s="16"/>
      <c r="H678" s="9"/>
      <c r="I678" s="8"/>
      <c r="J678" s="8"/>
      <c r="K678" s="8"/>
      <c r="L678" s="8"/>
      <c r="M678" s="8"/>
      <c r="N678" s="14"/>
      <c r="O678" s="14"/>
      <c r="P678" s="8"/>
      <c r="Q678" s="8"/>
      <c r="R678" s="8"/>
      <c r="S678" s="8"/>
      <c r="T678" s="8"/>
      <c r="U678" s="8"/>
      <c r="V678" s="8"/>
      <c r="W678" s="8"/>
      <c r="X678" s="8"/>
      <c r="Y678" s="8"/>
      <c r="Z678" s="8"/>
    </row>
    <row r="679" spans="1:26">
      <c r="A679" s="9"/>
      <c r="B679" s="17"/>
      <c r="C679" s="15"/>
      <c r="D679" s="18"/>
      <c r="E679" s="12"/>
      <c r="F679" s="12"/>
      <c r="G679" s="16"/>
      <c r="H679" s="9"/>
      <c r="I679" s="8"/>
      <c r="J679" s="8"/>
      <c r="K679" s="8"/>
      <c r="L679" s="8"/>
      <c r="M679" s="8"/>
      <c r="N679" s="14"/>
      <c r="O679" s="14"/>
      <c r="P679" s="8"/>
      <c r="Q679" s="8"/>
      <c r="R679" s="8"/>
      <c r="S679" s="8"/>
      <c r="T679" s="8"/>
      <c r="U679" s="8"/>
      <c r="V679" s="8"/>
      <c r="W679" s="8"/>
      <c r="X679" s="8"/>
      <c r="Y679" s="8"/>
      <c r="Z679" s="8"/>
    </row>
    <row r="680" spans="1:26">
      <c r="A680" s="9"/>
      <c r="B680" s="17"/>
      <c r="C680" s="15"/>
      <c r="D680" s="18"/>
      <c r="E680" s="12"/>
      <c r="F680" s="12"/>
      <c r="G680" s="16"/>
      <c r="H680" s="9"/>
      <c r="I680" s="8"/>
      <c r="J680" s="8"/>
      <c r="K680" s="8"/>
      <c r="L680" s="8"/>
      <c r="M680" s="8"/>
      <c r="N680" s="14"/>
      <c r="O680" s="14"/>
      <c r="P680" s="8"/>
      <c r="Q680" s="8"/>
      <c r="R680" s="8"/>
      <c r="S680" s="8"/>
      <c r="T680" s="8"/>
      <c r="U680" s="8"/>
      <c r="V680" s="8"/>
      <c r="W680" s="8"/>
      <c r="X680" s="8"/>
      <c r="Y680" s="8"/>
      <c r="Z680" s="8"/>
    </row>
    <row r="681" spans="1:26">
      <c r="A681" s="9"/>
      <c r="B681" s="17"/>
      <c r="C681" s="15"/>
      <c r="D681" s="18"/>
      <c r="E681" s="12"/>
      <c r="F681" s="12"/>
      <c r="G681" s="16"/>
      <c r="H681" s="9"/>
      <c r="I681" s="8"/>
      <c r="J681" s="8"/>
      <c r="K681" s="8"/>
      <c r="L681" s="8"/>
      <c r="M681" s="8"/>
      <c r="N681" s="14"/>
      <c r="O681" s="14"/>
      <c r="P681" s="8"/>
      <c r="Q681" s="8"/>
      <c r="R681" s="8"/>
      <c r="S681" s="8"/>
      <c r="T681" s="8"/>
      <c r="U681" s="8"/>
      <c r="V681" s="8"/>
      <c r="W681" s="8"/>
      <c r="X681" s="8"/>
      <c r="Y681" s="8"/>
      <c r="Z681" s="8"/>
    </row>
    <row r="682" spans="1:26">
      <c r="A682" s="9"/>
      <c r="B682" s="17"/>
      <c r="C682" s="15"/>
      <c r="D682" s="18"/>
      <c r="E682" s="12"/>
      <c r="F682" s="12"/>
      <c r="G682" s="16"/>
      <c r="H682" s="9"/>
      <c r="I682" s="8"/>
      <c r="J682" s="8"/>
      <c r="K682" s="8"/>
      <c r="L682" s="8"/>
      <c r="M682" s="8"/>
      <c r="N682" s="14"/>
      <c r="O682" s="14"/>
      <c r="P682" s="8"/>
      <c r="Q682" s="8"/>
      <c r="R682" s="8"/>
      <c r="S682" s="8"/>
      <c r="T682" s="8"/>
      <c r="U682" s="8"/>
      <c r="V682" s="8"/>
      <c r="W682" s="8"/>
      <c r="X682" s="8"/>
      <c r="Y682" s="8"/>
      <c r="Z682" s="8"/>
    </row>
    <row r="683" spans="1:26">
      <c r="A683" s="9"/>
      <c r="B683" s="17"/>
      <c r="C683" s="15"/>
      <c r="D683" s="18"/>
      <c r="E683" s="12"/>
      <c r="F683" s="12"/>
      <c r="G683" s="16"/>
      <c r="H683" s="9"/>
      <c r="I683" s="8"/>
      <c r="J683" s="8"/>
      <c r="K683" s="8"/>
      <c r="L683" s="8"/>
      <c r="M683" s="8"/>
      <c r="N683" s="14"/>
      <c r="O683" s="14"/>
      <c r="P683" s="8"/>
      <c r="Q683" s="8"/>
      <c r="R683" s="8"/>
      <c r="S683" s="8"/>
      <c r="T683" s="8"/>
      <c r="U683" s="8"/>
      <c r="V683" s="8"/>
      <c r="W683" s="8"/>
      <c r="X683" s="8"/>
      <c r="Y683" s="8"/>
      <c r="Z683" s="8"/>
    </row>
    <row r="684" spans="1:26">
      <c r="A684" s="9"/>
      <c r="B684" s="17"/>
      <c r="C684" s="15"/>
      <c r="D684" s="18"/>
      <c r="E684" s="12"/>
      <c r="F684" s="12"/>
      <c r="G684" s="16"/>
      <c r="H684" s="9"/>
      <c r="I684" s="8"/>
      <c r="J684" s="8"/>
      <c r="K684" s="8"/>
      <c r="L684" s="8"/>
      <c r="M684" s="8"/>
      <c r="N684" s="14"/>
      <c r="O684" s="14"/>
      <c r="P684" s="8"/>
      <c r="Q684" s="8"/>
      <c r="R684" s="8"/>
      <c r="S684" s="8"/>
      <c r="T684" s="8"/>
      <c r="U684" s="8"/>
      <c r="V684" s="8"/>
      <c r="W684" s="8"/>
      <c r="X684" s="8"/>
      <c r="Y684" s="8"/>
      <c r="Z684" s="8"/>
    </row>
    <row r="685" spans="1:26">
      <c r="A685" s="9"/>
      <c r="B685" s="17"/>
      <c r="C685" s="15"/>
      <c r="D685" s="18"/>
      <c r="E685" s="12"/>
      <c r="F685" s="12"/>
      <c r="G685" s="16"/>
      <c r="H685" s="9"/>
      <c r="I685" s="8"/>
      <c r="J685" s="8"/>
      <c r="K685" s="8"/>
      <c r="L685" s="8"/>
      <c r="M685" s="8"/>
      <c r="N685" s="14"/>
      <c r="O685" s="14"/>
      <c r="P685" s="8"/>
      <c r="Q685" s="8"/>
      <c r="R685" s="8"/>
      <c r="S685" s="8"/>
      <c r="T685" s="8"/>
      <c r="U685" s="8"/>
      <c r="V685" s="8"/>
      <c r="W685" s="8"/>
      <c r="X685" s="8"/>
      <c r="Y685" s="8"/>
      <c r="Z685" s="8"/>
    </row>
    <row r="686" spans="1:26">
      <c r="A686" s="9"/>
      <c r="B686" s="17"/>
      <c r="C686" s="15"/>
      <c r="D686" s="18"/>
      <c r="E686" s="12"/>
      <c r="F686" s="12"/>
      <c r="G686" s="16"/>
      <c r="H686" s="9"/>
      <c r="I686" s="8"/>
      <c r="J686" s="8"/>
      <c r="K686" s="8"/>
      <c r="L686" s="8"/>
      <c r="M686" s="8"/>
      <c r="N686" s="14"/>
      <c r="O686" s="14"/>
      <c r="P686" s="8"/>
      <c r="Q686" s="8"/>
      <c r="R686" s="8"/>
      <c r="S686" s="8"/>
      <c r="T686" s="8"/>
      <c r="U686" s="8"/>
      <c r="V686" s="8"/>
      <c r="W686" s="8"/>
      <c r="X686" s="8"/>
      <c r="Y686" s="8"/>
      <c r="Z686" s="8"/>
    </row>
    <row r="687" spans="1:26">
      <c r="A687" s="9"/>
      <c r="B687" s="17"/>
      <c r="C687" s="15"/>
      <c r="D687" s="18"/>
      <c r="E687" s="12"/>
      <c r="F687" s="12"/>
      <c r="G687" s="16"/>
      <c r="H687" s="9"/>
      <c r="I687" s="8"/>
      <c r="J687" s="8"/>
      <c r="K687" s="8"/>
      <c r="L687" s="8"/>
      <c r="M687" s="8"/>
      <c r="N687" s="14"/>
      <c r="O687" s="14"/>
      <c r="P687" s="8"/>
      <c r="Q687" s="8"/>
      <c r="R687" s="8"/>
      <c r="S687" s="8"/>
      <c r="T687" s="8"/>
      <c r="U687" s="8"/>
      <c r="V687" s="8"/>
      <c r="W687" s="8"/>
      <c r="X687" s="8"/>
      <c r="Y687" s="8"/>
      <c r="Z687" s="8"/>
    </row>
    <row r="688" spans="1:26">
      <c r="A688" s="9"/>
      <c r="B688" s="17"/>
      <c r="C688" s="15"/>
      <c r="D688" s="18"/>
      <c r="E688" s="12"/>
      <c r="F688" s="12"/>
      <c r="G688" s="16"/>
      <c r="H688" s="9"/>
      <c r="I688" s="8"/>
      <c r="J688" s="8"/>
      <c r="K688" s="8"/>
      <c r="L688" s="8"/>
      <c r="M688" s="8"/>
      <c r="N688" s="14"/>
      <c r="O688" s="14"/>
      <c r="P688" s="8"/>
      <c r="Q688" s="8"/>
      <c r="R688" s="8"/>
      <c r="S688" s="8"/>
      <c r="T688" s="8"/>
      <c r="U688" s="8"/>
      <c r="V688" s="8"/>
      <c r="W688" s="8"/>
      <c r="X688" s="8"/>
      <c r="Y688" s="8"/>
      <c r="Z688" s="8"/>
    </row>
    <row r="689" spans="1:26">
      <c r="A689" s="9"/>
      <c r="B689" s="17"/>
      <c r="C689" s="15"/>
      <c r="D689" s="18"/>
      <c r="E689" s="12"/>
      <c r="F689" s="12"/>
      <c r="G689" s="16"/>
      <c r="H689" s="9"/>
      <c r="I689" s="8"/>
      <c r="J689" s="8"/>
      <c r="K689" s="8"/>
      <c r="L689" s="8"/>
      <c r="M689" s="8"/>
      <c r="N689" s="14"/>
      <c r="O689" s="14"/>
      <c r="P689" s="8"/>
      <c r="Q689" s="8"/>
      <c r="R689" s="8"/>
      <c r="S689" s="8"/>
      <c r="T689" s="8"/>
      <c r="U689" s="8"/>
      <c r="V689" s="8"/>
      <c r="W689" s="8"/>
      <c r="X689" s="8"/>
      <c r="Y689" s="8"/>
      <c r="Z689" s="8"/>
    </row>
    <row r="690" spans="1:26">
      <c r="A690" s="9"/>
      <c r="B690" s="17"/>
      <c r="C690" s="15"/>
      <c r="D690" s="18"/>
      <c r="E690" s="12"/>
      <c r="F690" s="12"/>
      <c r="G690" s="16"/>
      <c r="H690" s="9"/>
      <c r="I690" s="8"/>
      <c r="J690" s="8"/>
      <c r="K690" s="8"/>
      <c r="L690" s="8"/>
      <c r="M690" s="8"/>
      <c r="N690" s="14"/>
      <c r="O690" s="14"/>
      <c r="P690" s="8"/>
      <c r="Q690" s="8"/>
      <c r="R690" s="8"/>
      <c r="S690" s="8"/>
      <c r="T690" s="8"/>
      <c r="U690" s="8"/>
      <c r="V690" s="8"/>
      <c r="W690" s="8"/>
      <c r="X690" s="8"/>
      <c r="Y690" s="8"/>
      <c r="Z690" s="8"/>
    </row>
    <row r="691" spans="1:26">
      <c r="A691" s="9"/>
      <c r="B691" s="17"/>
      <c r="C691" s="15"/>
      <c r="D691" s="18"/>
      <c r="E691" s="12"/>
      <c r="F691" s="12"/>
      <c r="G691" s="16"/>
      <c r="H691" s="9"/>
      <c r="I691" s="8"/>
      <c r="J691" s="8"/>
      <c r="K691" s="8"/>
      <c r="L691" s="8"/>
      <c r="M691" s="8"/>
      <c r="N691" s="14"/>
      <c r="O691" s="14"/>
      <c r="P691" s="8"/>
      <c r="Q691" s="8"/>
      <c r="R691" s="8"/>
      <c r="S691" s="8"/>
      <c r="T691" s="8"/>
      <c r="U691" s="8"/>
      <c r="V691" s="8"/>
      <c r="W691" s="8"/>
      <c r="X691" s="8"/>
      <c r="Y691" s="8"/>
      <c r="Z691" s="8"/>
    </row>
    <row r="692" spans="1:26">
      <c r="A692" s="9"/>
      <c r="B692" s="17"/>
      <c r="C692" s="15"/>
      <c r="D692" s="18"/>
      <c r="E692" s="12"/>
      <c r="F692" s="12"/>
      <c r="G692" s="16"/>
      <c r="H692" s="9"/>
      <c r="I692" s="8"/>
      <c r="J692" s="8"/>
      <c r="K692" s="8"/>
      <c r="L692" s="8"/>
      <c r="M692" s="8"/>
      <c r="N692" s="14"/>
      <c r="O692" s="14"/>
      <c r="P692" s="8"/>
      <c r="Q692" s="8"/>
      <c r="R692" s="8"/>
      <c r="S692" s="8"/>
      <c r="T692" s="8"/>
      <c r="U692" s="8"/>
      <c r="V692" s="8"/>
      <c r="W692" s="8"/>
      <c r="X692" s="8"/>
      <c r="Y692" s="8"/>
      <c r="Z692" s="8"/>
    </row>
    <row r="693" spans="1:26">
      <c r="A693" s="9"/>
      <c r="B693" s="17"/>
      <c r="C693" s="15"/>
      <c r="D693" s="18"/>
      <c r="E693" s="12"/>
      <c r="F693" s="12"/>
      <c r="G693" s="16"/>
      <c r="H693" s="9"/>
      <c r="I693" s="8"/>
      <c r="J693" s="8"/>
      <c r="K693" s="8"/>
      <c r="L693" s="8"/>
      <c r="M693" s="8"/>
      <c r="N693" s="14"/>
      <c r="O693" s="14"/>
      <c r="P693" s="8"/>
      <c r="Q693" s="8"/>
      <c r="R693" s="8"/>
      <c r="S693" s="8"/>
      <c r="T693" s="8"/>
      <c r="U693" s="8"/>
      <c r="V693" s="8"/>
      <c r="W693" s="8"/>
      <c r="X693" s="8"/>
      <c r="Y693" s="8"/>
      <c r="Z693" s="8"/>
    </row>
    <row r="694" spans="1:26">
      <c r="A694" s="9"/>
      <c r="B694" s="17"/>
      <c r="C694" s="15"/>
      <c r="D694" s="18"/>
      <c r="E694" s="12"/>
      <c r="F694" s="12"/>
      <c r="G694" s="16"/>
      <c r="H694" s="9"/>
      <c r="I694" s="8"/>
      <c r="J694" s="8"/>
      <c r="K694" s="8"/>
      <c r="L694" s="8"/>
      <c r="M694" s="8"/>
      <c r="N694" s="14"/>
      <c r="O694" s="14"/>
      <c r="P694" s="8"/>
      <c r="Q694" s="8"/>
      <c r="R694" s="8"/>
      <c r="S694" s="8"/>
      <c r="T694" s="8"/>
      <c r="U694" s="8"/>
      <c r="V694" s="8"/>
      <c r="W694" s="8"/>
      <c r="X694" s="8"/>
      <c r="Y694" s="8"/>
      <c r="Z694" s="8"/>
    </row>
    <row r="695" spans="1:26">
      <c r="A695" s="9"/>
      <c r="B695" s="17"/>
      <c r="C695" s="15"/>
      <c r="D695" s="18"/>
      <c r="E695" s="12"/>
      <c r="F695" s="12"/>
      <c r="G695" s="16"/>
      <c r="H695" s="9"/>
      <c r="I695" s="8"/>
      <c r="J695" s="8"/>
      <c r="K695" s="8"/>
      <c r="L695" s="8"/>
      <c r="M695" s="8"/>
      <c r="N695" s="14"/>
      <c r="O695" s="14"/>
      <c r="P695" s="8"/>
      <c r="Q695" s="8"/>
      <c r="R695" s="8"/>
      <c r="S695" s="8"/>
      <c r="T695" s="8"/>
      <c r="U695" s="8"/>
      <c r="V695" s="8"/>
      <c r="W695" s="8"/>
      <c r="X695" s="8"/>
      <c r="Y695" s="8"/>
      <c r="Z695" s="8"/>
    </row>
    <row r="696" spans="1:26">
      <c r="A696" s="9"/>
      <c r="B696" s="17"/>
      <c r="C696" s="15"/>
      <c r="D696" s="18"/>
      <c r="E696" s="12"/>
      <c r="F696" s="12"/>
      <c r="G696" s="16"/>
      <c r="H696" s="9"/>
      <c r="I696" s="8"/>
      <c r="J696" s="8"/>
      <c r="K696" s="8"/>
      <c r="L696" s="8"/>
      <c r="M696" s="8"/>
      <c r="N696" s="14"/>
      <c r="O696" s="14"/>
      <c r="P696" s="8"/>
      <c r="Q696" s="8"/>
      <c r="R696" s="8"/>
      <c r="S696" s="8"/>
      <c r="T696" s="8"/>
      <c r="U696" s="8"/>
      <c r="V696" s="8"/>
      <c r="W696" s="8"/>
      <c r="X696" s="8"/>
      <c r="Y696" s="8"/>
      <c r="Z696" s="8"/>
    </row>
    <row r="697" spans="1:26">
      <c r="A697" s="9"/>
      <c r="B697" s="17"/>
      <c r="C697" s="15"/>
      <c r="D697" s="18"/>
      <c r="E697" s="12"/>
      <c r="F697" s="12"/>
      <c r="G697" s="16"/>
      <c r="H697" s="9"/>
      <c r="I697" s="8"/>
      <c r="J697" s="8"/>
      <c r="K697" s="8"/>
      <c r="L697" s="8"/>
      <c r="M697" s="8"/>
      <c r="N697" s="14"/>
      <c r="O697" s="14"/>
      <c r="P697" s="8"/>
      <c r="Q697" s="8"/>
      <c r="R697" s="8"/>
      <c r="S697" s="8"/>
      <c r="T697" s="8"/>
      <c r="U697" s="8"/>
      <c r="V697" s="8"/>
      <c r="W697" s="8"/>
      <c r="X697" s="8"/>
      <c r="Y697" s="8"/>
      <c r="Z697" s="8"/>
    </row>
    <row r="698" spans="1:26">
      <c r="A698" s="9"/>
      <c r="B698" s="17"/>
      <c r="C698" s="15"/>
      <c r="D698" s="18"/>
      <c r="E698" s="12"/>
      <c r="F698" s="12"/>
      <c r="G698" s="16"/>
      <c r="H698" s="9"/>
      <c r="I698" s="8"/>
      <c r="J698" s="8"/>
      <c r="K698" s="8"/>
      <c r="L698" s="8"/>
      <c r="M698" s="8"/>
      <c r="N698" s="14"/>
      <c r="O698" s="14"/>
      <c r="P698" s="8"/>
      <c r="Q698" s="8"/>
      <c r="R698" s="8"/>
      <c r="S698" s="8"/>
      <c r="T698" s="8"/>
      <c r="U698" s="8"/>
      <c r="V698" s="8"/>
      <c r="W698" s="8"/>
      <c r="X698" s="8"/>
      <c r="Y698" s="8"/>
      <c r="Z698" s="8"/>
    </row>
    <row r="699" spans="1:26">
      <c r="A699" s="9"/>
      <c r="B699" s="17"/>
      <c r="C699" s="15"/>
      <c r="D699" s="18"/>
      <c r="E699" s="12"/>
      <c r="F699" s="12"/>
      <c r="G699" s="16"/>
      <c r="H699" s="9"/>
      <c r="I699" s="8"/>
      <c r="J699" s="8"/>
      <c r="K699" s="8"/>
      <c r="L699" s="8"/>
      <c r="M699" s="8"/>
      <c r="N699" s="14"/>
      <c r="O699" s="14"/>
      <c r="P699" s="8"/>
      <c r="Q699" s="8"/>
      <c r="R699" s="8"/>
      <c r="S699" s="8"/>
      <c r="T699" s="8"/>
      <c r="U699" s="8"/>
      <c r="V699" s="8"/>
      <c r="W699" s="8"/>
      <c r="X699" s="8"/>
      <c r="Y699" s="8"/>
      <c r="Z699" s="8"/>
    </row>
    <row r="700" spans="1:26">
      <c r="A700" s="9"/>
      <c r="B700" s="17"/>
      <c r="C700" s="15"/>
      <c r="D700" s="18"/>
      <c r="E700" s="12"/>
      <c r="F700" s="12"/>
      <c r="G700" s="16"/>
      <c r="H700" s="9"/>
      <c r="I700" s="8"/>
      <c r="J700" s="8"/>
      <c r="K700" s="8"/>
      <c r="L700" s="8"/>
      <c r="M700" s="8"/>
      <c r="N700" s="14"/>
      <c r="O700" s="14"/>
      <c r="P700" s="8"/>
      <c r="Q700" s="8"/>
      <c r="R700" s="8"/>
      <c r="S700" s="8"/>
      <c r="T700" s="8"/>
      <c r="U700" s="8"/>
      <c r="V700" s="8"/>
      <c r="W700" s="8"/>
      <c r="X700" s="8"/>
      <c r="Y700" s="8"/>
      <c r="Z700" s="8"/>
    </row>
    <row r="701" spans="1:26">
      <c r="A701" s="9"/>
      <c r="B701" s="17"/>
      <c r="C701" s="15"/>
      <c r="D701" s="18"/>
      <c r="E701" s="12"/>
      <c r="F701" s="12"/>
      <c r="G701" s="16"/>
      <c r="H701" s="9"/>
      <c r="I701" s="8"/>
      <c r="J701" s="8"/>
      <c r="K701" s="8"/>
      <c r="L701" s="8"/>
      <c r="M701" s="8"/>
      <c r="N701" s="14"/>
      <c r="O701" s="14"/>
      <c r="P701" s="8"/>
      <c r="Q701" s="8"/>
      <c r="R701" s="8"/>
      <c r="S701" s="8"/>
      <c r="T701" s="8"/>
      <c r="U701" s="8"/>
      <c r="V701" s="8"/>
      <c r="W701" s="8"/>
      <c r="X701" s="8"/>
      <c r="Y701" s="8"/>
      <c r="Z701" s="8"/>
    </row>
    <row r="702" spans="1:26">
      <c r="A702" s="9"/>
      <c r="B702" s="17"/>
      <c r="C702" s="15"/>
      <c r="D702" s="18"/>
      <c r="E702" s="12"/>
      <c r="F702" s="12"/>
      <c r="G702" s="16"/>
      <c r="H702" s="9"/>
      <c r="I702" s="8"/>
      <c r="J702" s="8"/>
      <c r="K702" s="8"/>
      <c r="L702" s="8"/>
      <c r="M702" s="8"/>
      <c r="N702" s="14"/>
      <c r="O702" s="14"/>
      <c r="P702" s="8"/>
      <c r="Q702" s="8"/>
      <c r="R702" s="8"/>
      <c r="S702" s="8"/>
      <c r="T702" s="8"/>
      <c r="U702" s="8"/>
      <c r="V702" s="8"/>
      <c r="W702" s="8"/>
      <c r="X702" s="8"/>
      <c r="Y702" s="8"/>
      <c r="Z702" s="8"/>
    </row>
    <row r="703" spans="1:26">
      <c r="A703" s="9"/>
      <c r="B703" s="17"/>
      <c r="C703" s="15"/>
      <c r="D703" s="18"/>
      <c r="E703" s="12"/>
      <c r="F703" s="12"/>
      <c r="G703" s="16"/>
      <c r="H703" s="9"/>
      <c r="I703" s="8"/>
      <c r="J703" s="8"/>
      <c r="K703" s="8"/>
      <c r="L703" s="8"/>
      <c r="M703" s="8"/>
      <c r="N703" s="14"/>
      <c r="O703" s="14"/>
      <c r="P703" s="8"/>
      <c r="Q703" s="8"/>
      <c r="R703" s="8"/>
      <c r="S703" s="8"/>
      <c r="T703" s="8"/>
      <c r="U703" s="8"/>
      <c r="V703" s="8"/>
      <c r="W703" s="8"/>
      <c r="X703" s="8"/>
      <c r="Y703" s="8"/>
      <c r="Z703" s="8"/>
    </row>
    <row r="704" spans="1:26">
      <c r="A704" s="9"/>
      <c r="B704" s="17"/>
      <c r="C704" s="15"/>
      <c r="D704" s="18"/>
      <c r="E704" s="12"/>
      <c r="F704" s="12"/>
      <c r="G704" s="16"/>
      <c r="H704" s="9"/>
      <c r="I704" s="8"/>
      <c r="J704" s="8"/>
      <c r="K704" s="8"/>
      <c r="L704" s="8"/>
      <c r="M704" s="8"/>
      <c r="N704" s="14"/>
      <c r="O704" s="14"/>
      <c r="P704" s="8"/>
      <c r="Q704" s="8"/>
      <c r="R704" s="8"/>
      <c r="S704" s="8"/>
      <c r="T704" s="8"/>
      <c r="U704" s="8"/>
      <c r="V704" s="8"/>
      <c r="W704" s="8"/>
      <c r="X704" s="8"/>
      <c r="Y704" s="8"/>
      <c r="Z704" s="8"/>
    </row>
    <row r="705" spans="1:26">
      <c r="A705" s="9"/>
      <c r="B705" s="17"/>
      <c r="C705" s="15"/>
      <c r="D705" s="18"/>
      <c r="E705" s="12"/>
      <c r="F705" s="12"/>
      <c r="G705" s="16"/>
      <c r="H705" s="9"/>
      <c r="I705" s="8"/>
      <c r="J705" s="8"/>
      <c r="K705" s="8"/>
      <c r="L705" s="8"/>
      <c r="M705" s="8"/>
      <c r="N705" s="14"/>
      <c r="O705" s="14"/>
      <c r="P705" s="8"/>
      <c r="Q705" s="8"/>
      <c r="R705" s="8"/>
      <c r="S705" s="8"/>
      <c r="T705" s="8"/>
      <c r="U705" s="8"/>
      <c r="V705" s="8"/>
      <c r="W705" s="8"/>
      <c r="X705" s="8"/>
      <c r="Y705" s="8"/>
      <c r="Z705" s="8"/>
    </row>
    <row r="706" spans="1:26">
      <c r="A706" s="9"/>
      <c r="B706" s="17"/>
      <c r="C706" s="15"/>
      <c r="D706" s="18"/>
      <c r="E706" s="12"/>
      <c r="F706" s="12"/>
      <c r="G706" s="16"/>
      <c r="H706" s="9"/>
      <c r="I706" s="8"/>
      <c r="J706" s="8"/>
      <c r="K706" s="8"/>
      <c r="L706" s="8"/>
      <c r="M706" s="8"/>
      <c r="N706" s="14"/>
      <c r="O706" s="14"/>
      <c r="P706" s="8"/>
      <c r="Q706" s="8"/>
      <c r="R706" s="8"/>
      <c r="S706" s="8"/>
      <c r="T706" s="8"/>
      <c r="U706" s="8"/>
      <c r="V706" s="8"/>
      <c r="W706" s="8"/>
      <c r="X706" s="8"/>
      <c r="Y706" s="8"/>
      <c r="Z706" s="8"/>
    </row>
    <row r="707" spans="1:26">
      <c r="A707" s="9"/>
      <c r="B707" s="17"/>
      <c r="C707" s="15"/>
      <c r="D707" s="18"/>
      <c r="E707" s="12"/>
      <c r="F707" s="12"/>
      <c r="G707" s="16"/>
      <c r="H707" s="9"/>
      <c r="I707" s="8"/>
      <c r="J707" s="8"/>
      <c r="K707" s="8"/>
      <c r="L707" s="8"/>
      <c r="M707" s="8"/>
      <c r="N707" s="14"/>
      <c r="O707" s="14"/>
      <c r="P707" s="8"/>
      <c r="Q707" s="8"/>
      <c r="R707" s="8"/>
      <c r="S707" s="8"/>
      <c r="T707" s="8"/>
      <c r="U707" s="8"/>
      <c r="V707" s="8"/>
      <c r="W707" s="8"/>
      <c r="X707" s="8"/>
      <c r="Y707" s="8"/>
      <c r="Z707" s="8"/>
    </row>
    <row r="708" spans="1:26">
      <c r="A708" s="9"/>
      <c r="B708" s="17"/>
      <c r="C708" s="15"/>
      <c r="D708" s="18"/>
      <c r="E708" s="12"/>
      <c r="F708" s="12"/>
      <c r="G708" s="16"/>
      <c r="H708" s="9"/>
      <c r="I708" s="8"/>
      <c r="J708" s="8"/>
      <c r="K708" s="8"/>
      <c r="L708" s="8"/>
      <c r="M708" s="8"/>
      <c r="N708" s="14"/>
      <c r="O708" s="14"/>
      <c r="P708" s="8"/>
      <c r="Q708" s="8"/>
      <c r="R708" s="8"/>
      <c r="S708" s="8"/>
      <c r="T708" s="8"/>
      <c r="U708" s="8"/>
      <c r="V708" s="8"/>
      <c r="W708" s="8"/>
      <c r="X708" s="8"/>
      <c r="Y708" s="8"/>
      <c r="Z708" s="8"/>
    </row>
    <row r="709" spans="1:26">
      <c r="A709" s="9"/>
      <c r="B709" s="17"/>
      <c r="C709" s="15"/>
      <c r="D709" s="18"/>
      <c r="E709" s="12"/>
      <c r="F709" s="12"/>
      <c r="G709" s="16"/>
      <c r="H709" s="9"/>
      <c r="I709" s="8"/>
      <c r="J709" s="8"/>
      <c r="K709" s="8"/>
      <c r="L709" s="8"/>
      <c r="M709" s="8"/>
      <c r="N709" s="14"/>
      <c r="O709" s="14"/>
      <c r="P709" s="8"/>
      <c r="Q709" s="8"/>
      <c r="R709" s="8"/>
      <c r="S709" s="8"/>
      <c r="T709" s="8"/>
      <c r="U709" s="8"/>
      <c r="V709" s="8"/>
      <c r="W709" s="8"/>
      <c r="X709" s="8"/>
      <c r="Y709" s="8"/>
      <c r="Z709" s="8"/>
    </row>
    <row r="710" spans="1:26">
      <c r="A710" s="9"/>
      <c r="B710" s="17"/>
      <c r="C710" s="15"/>
      <c r="D710" s="18"/>
      <c r="E710" s="12"/>
      <c r="F710" s="12"/>
      <c r="G710" s="16"/>
      <c r="H710" s="9"/>
      <c r="I710" s="8"/>
      <c r="J710" s="8"/>
      <c r="K710" s="8"/>
      <c r="L710" s="8"/>
      <c r="M710" s="8"/>
      <c r="N710" s="14"/>
      <c r="O710" s="14"/>
      <c r="P710" s="8"/>
      <c r="Q710" s="8"/>
      <c r="R710" s="8"/>
      <c r="S710" s="8"/>
      <c r="T710" s="8"/>
      <c r="U710" s="8"/>
      <c r="V710" s="8"/>
      <c r="W710" s="8"/>
      <c r="X710" s="8"/>
      <c r="Y710" s="8"/>
      <c r="Z710" s="8"/>
    </row>
    <row r="711" spans="1:26">
      <c r="A711" s="9"/>
      <c r="B711" s="17"/>
      <c r="C711" s="15"/>
      <c r="D711" s="18"/>
      <c r="E711" s="12"/>
      <c r="F711" s="12"/>
      <c r="G711" s="16"/>
      <c r="H711" s="9"/>
      <c r="I711" s="8"/>
      <c r="J711" s="8"/>
      <c r="K711" s="8"/>
      <c r="L711" s="8"/>
      <c r="M711" s="8"/>
      <c r="N711" s="14"/>
      <c r="O711" s="14"/>
      <c r="P711" s="8"/>
      <c r="Q711" s="8"/>
      <c r="R711" s="8"/>
      <c r="S711" s="8"/>
      <c r="T711" s="8"/>
      <c r="U711" s="8"/>
      <c r="V711" s="8"/>
      <c r="W711" s="8"/>
      <c r="X711" s="8"/>
      <c r="Y711" s="8"/>
      <c r="Z711" s="8"/>
    </row>
    <row r="712" spans="1:26">
      <c r="A712" s="9"/>
      <c r="B712" s="17"/>
      <c r="C712" s="15"/>
      <c r="D712" s="18"/>
      <c r="E712" s="12"/>
      <c r="F712" s="12"/>
      <c r="G712" s="16"/>
      <c r="H712" s="9"/>
      <c r="I712" s="8"/>
      <c r="J712" s="8"/>
      <c r="K712" s="8"/>
      <c r="L712" s="8"/>
      <c r="M712" s="8"/>
      <c r="N712" s="14"/>
      <c r="O712" s="14"/>
      <c r="P712" s="8"/>
      <c r="Q712" s="8"/>
      <c r="R712" s="8"/>
      <c r="S712" s="8"/>
      <c r="T712" s="8"/>
      <c r="U712" s="8"/>
      <c r="V712" s="8"/>
      <c r="W712" s="8"/>
      <c r="X712" s="8"/>
      <c r="Y712" s="8"/>
      <c r="Z712" s="8"/>
    </row>
    <row r="713" spans="1:26">
      <c r="A713" s="9"/>
      <c r="B713" s="17"/>
      <c r="C713" s="15"/>
      <c r="D713" s="18"/>
      <c r="E713" s="12"/>
      <c r="F713" s="12"/>
      <c r="G713" s="16"/>
      <c r="H713" s="9"/>
      <c r="I713" s="8"/>
      <c r="J713" s="8"/>
      <c r="K713" s="8"/>
      <c r="L713" s="8"/>
      <c r="M713" s="8"/>
      <c r="N713" s="14"/>
      <c r="O713" s="14"/>
      <c r="P713" s="8"/>
      <c r="Q713" s="8"/>
      <c r="R713" s="8"/>
      <c r="S713" s="8"/>
      <c r="T713" s="8"/>
      <c r="U713" s="8"/>
      <c r="V713" s="8"/>
      <c r="W713" s="8"/>
      <c r="X713" s="8"/>
      <c r="Y713" s="8"/>
      <c r="Z713" s="8"/>
    </row>
    <row r="714" spans="1:26">
      <c r="A714" s="9"/>
      <c r="B714" s="17"/>
      <c r="C714" s="15"/>
      <c r="D714" s="18"/>
      <c r="E714" s="12"/>
      <c r="F714" s="12"/>
      <c r="G714" s="16"/>
      <c r="H714" s="9"/>
      <c r="I714" s="8"/>
      <c r="J714" s="8"/>
      <c r="K714" s="8"/>
      <c r="L714" s="8"/>
      <c r="M714" s="8"/>
      <c r="N714" s="14"/>
      <c r="O714" s="14"/>
      <c r="P714" s="8"/>
      <c r="Q714" s="8"/>
      <c r="R714" s="8"/>
      <c r="S714" s="8"/>
      <c r="T714" s="8"/>
      <c r="U714" s="8"/>
      <c r="V714" s="8"/>
      <c r="W714" s="8"/>
      <c r="X714" s="8"/>
      <c r="Y714" s="8"/>
      <c r="Z714" s="8"/>
    </row>
    <row r="715" spans="1:26">
      <c r="A715" s="9"/>
      <c r="B715" s="17"/>
      <c r="C715" s="15"/>
      <c r="D715" s="18"/>
      <c r="E715" s="12"/>
      <c r="F715" s="12"/>
      <c r="G715" s="16"/>
      <c r="H715" s="9"/>
      <c r="I715" s="8"/>
      <c r="J715" s="8"/>
      <c r="K715" s="8"/>
      <c r="L715" s="8"/>
      <c r="M715" s="8"/>
      <c r="N715" s="14"/>
      <c r="O715" s="14"/>
      <c r="P715" s="8"/>
      <c r="Q715" s="8"/>
      <c r="R715" s="8"/>
      <c r="S715" s="8"/>
      <c r="T715" s="8"/>
      <c r="U715" s="8"/>
      <c r="V715" s="8"/>
      <c r="W715" s="8"/>
      <c r="X715" s="8"/>
      <c r="Y715" s="8"/>
      <c r="Z715" s="8"/>
    </row>
    <row r="716" spans="1:26">
      <c r="A716" s="9"/>
      <c r="B716" s="17"/>
      <c r="C716" s="15"/>
      <c r="D716" s="18"/>
      <c r="E716" s="12"/>
      <c r="F716" s="12"/>
      <c r="G716" s="16"/>
      <c r="H716" s="9"/>
      <c r="I716" s="8"/>
      <c r="J716" s="8"/>
      <c r="K716" s="8"/>
      <c r="L716" s="8"/>
      <c r="M716" s="8"/>
      <c r="N716" s="14"/>
      <c r="O716" s="14"/>
      <c r="P716" s="8"/>
      <c r="Q716" s="8"/>
      <c r="R716" s="8"/>
      <c r="S716" s="8"/>
      <c r="T716" s="8"/>
      <c r="U716" s="8"/>
      <c r="V716" s="8"/>
      <c r="W716" s="8"/>
      <c r="X716" s="8"/>
      <c r="Y716" s="8"/>
      <c r="Z716" s="8"/>
    </row>
    <row r="717" spans="1:26">
      <c r="A717" s="9"/>
      <c r="B717" s="17"/>
      <c r="C717" s="15"/>
      <c r="D717" s="18"/>
      <c r="E717" s="12"/>
      <c r="F717" s="12"/>
      <c r="G717" s="16"/>
      <c r="H717" s="9"/>
      <c r="I717" s="8"/>
      <c r="J717" s="8"/>
      <c r="K717" s="8"/>
      <c r="L717" s="8"/>
      <c r="M717" s="8"/>
      <c r="N717" s="14"/>
      <c r="O717" s="14"/>
      <c r="P717" s="8"/>
      <c r="Q717" s="8"/>
      <c r="R717" s="8"/>
      <c r="S717" s="8"/>
      <c r="T717" s="8"/>
      <c r="U717" s="8"/>
      <c r="V717" s="8"/>
      <c r="W717" s="8"/>
      <c r="X717" s="8"/>
      <c r="Y717" s="8"/>
      <c r="Z717" s="8"/>
    </row>
    <row r="718" spans="1:26">
      <c r="A718" s="9"/>
      <c r="B718" s="17"/>
      <c r="C718" s="15"/>
      <c r="D718" s="18"/>
      <c r="E718" s="12"/>
      <c r="F718" s="12"/>
      <c r="G718" s="16"/>
      <c r="H718" s="9"/>
      <c r="I718" s="8"/>
      <c r="J718" s="8"/>
      <c r="K718" s="8"/>
      <c r="L718" s="8"/>
      <c r="M718" s="8"/>
      <c r="N718" s="14"/>
      <c r="O718" s="14"/>
      <c r="P718" s="8"/>
      <c r="Q718" s="8"/>
      <c r="R718" s="8"/>
      <c r="S718" s="8"/>
      <c r="T718" s="8"/>
      <c r="U718" s="8"/>
      <c r="V718" s="8"/>
      <c r="W718" s="8"/>
      <c r="X718" s="8"/>
      <c r="Y718" s="8"/>
      <c r="Z718" s="8"/>
    </row>
    <row r="719" spans="1:26">
      <c r="A719" s="9"/>
      <c r="B719" s="17"/>
      <c r="C719" s="15"/>
      <c r="D719" s="18"/>
      <c r="E719" s="12"/>
      <c r="F719" s="12"/>
      <c r="G719" s="16"/>
      <c r="H719" s="9"/>
      <c r="I719" s="8"/>
      <c r="J719" s="8"/>
      <c r="K719" s="8"/>
      <c r="L719" s="8"/>
      <c r="M719" s="8"/>
      <c r="N719" s="14"/>
      <c r="O719" s="14"/>
      <c r="P719" s="8"/>
      <c r="Q719" s="8"/>
      <c r="R719" s="8"/>
      <c r="S719" s="8"/>
      <c r="T719" s="8"/>
      <c r="U719" s="8"/>
      <c r="V719" s="8"/>
      <c r="W719" s="8"/>
      <c r="X719" s="8"/>
      <c r="Y719" s="8"/>
      <c r="Z719" s="8"/>
    </row>
    <row r="720" spans="1:26">
      <c r="A720" s="9"/>
      <c r="B720" s="17"/>
      <c r="C720" s="15"/>
      <c r="D720" s="18"/>
      <c r="E720" s="12"/>
      <c r="F720" s="12"/>
      <c r="G720" s="16"/>
      <c r="H720" s="9"/>
      <c r="I720" s="8"/>
      <c r="J720" s="8"/>
      <c r="K720" s="8"/>
      <c r="L720" s="8"/>
      <c r="M720" s="8"/>
      <c r="N720" s="14"/>
      <c r="O720" s="14"/>
      <c r="P720" s="8"/>
      <c r="Q720" s="8"/>
      <c r="R720" s="8"/>
      <c r="S720" s="8"/>
      <c r="T720" s="8"/>
      <c r="U720" s="8"/>
      <c r="V720" s="8"/>
      <c r="W720" s="8"/>
      <c r="X720" s="8"/>
      <c r="Y720" s="8"/>
      <c r="Z720" s="8"/>
    </row>
    <row r="721" spans="1:26">
      <c r="A721" s="9"/>
      <c r="B721" s="17"/>
      <c r="C721" s="15"/>
      <c r="D721" s="18"/>
      <c r="E721" s="12"/>
      <c r="F721" s="12"/>
      <c r="G721" s="16"/>
      <c r="H721" s="9"/>
      <c r="I721" s="8"/>
      <c r="J721" s="8"/>
      <c r="K721" s="8"/>
      <c r="L721" s="8"/>
      <c r="M721" s="8"/>
      <c r="N721" s="14"/>
      <c r="O721" s="14"/>
      <c r="P721" s="8"/>
      <c r="Q721" s="8"/>
      <c r="R721" s="8"/>
      <c r="S721" s="8"/>
      <c r="T721" s="8"/>
      <c r="U721" s="8"/>
      <c r="V721" s="8"/>
      <c r="W721" s="8"/>
      <c r="X721" s="8"/>
      <c r="Y721" s="8"/>
      <c r="Z721" s="8"/>
    </row>
    <row r="722" spans="1:26">
      <c r="A722" s="9"/>
      <c r="B722" s="17"/>
      <c r="C722" s="15"/>
      <c r="D722" s="18"/>
      <c r="E722" s="12"/>
      <c r="F722" s="12"/>
      <c r="G722" s="16"/>
      <c r="H722" s="9"/>
      <c r="I722" s="8"/>
      <c r="J722" s="8"/>
      <c r="K722" s="8"/>
      <c r="L722" s="8"/>
      <c r="M722" s="8"/>
      <c r="N722" s="14"/>
      <c r="O722" s="14"/>
      <c r="P722" s="8"/>
      <c r="Q722" s="8"/>
      <c r="R722" s="8"/>
      <c r="S722" s="8"/>
      <c r="T722" s="8"/>
      <c r="U722" s="8"/>
      <c r="V722" s="8"/>
      <c r="W722" s="8"/>
      <c r="X722" s="8"/>
      <c r="Y722" s="8"/>
      <c r="Z722" s="8"/>
    </row>
    <row r="723" spans="1:26">
      <c r="A723" s="9"/>
      <c r="B723" s="17"/>
      <c r="C723" s="15"/>
      <c r="D723" s="18"/>
      <c r="E723" s="12"/>
      <c r="F723" s="12"/>
      <c r="G723" s="16"/>
      <c r="H723" s="9"/>
      <c r="I723" s="8"/>
      <c r="J723" s="8"/>
      <c r="K723" s="8"/>
      <c r="L723" s="8"/>
      <c r="M723" s="8"/>
      <c r="N723" s="14"/>
      <c r="O723" s="14"/>
      <c r="P723" s="8"/>
      <c r="Q723" s="8"/>
      <c r="R723" s="8"/>
      <c r="S723" s="8"/>
      <c r="T723" s="8"/>
      <c r="U723" s="8"/>
      <c r="V723" s="8"/>
      <c r="W723" s="8"/>
      <c r="X723" s="8"/>
      <c r="Y723" s="8"/>
      <c r="Z723" s="8"/>
    </row>
    <row r="724" spans="1:26">
      <c r="A724" s="9"/>
      <c r="B724" s="17"/>
      <c r="C724" s="15"/>
      <c r="D724" s="18"/>
      <c r="E724" s="12"/>
      <c r="F724" s="12"/>
      <c r="G724" s="16"/>
      <c r="H724" s="9"/>
      <c r="I724" s="8"/>
      <c r="J724" s="8"/>
      <c r="K724" s="8"/>
      <c r="L724" s="8"/>
      <c r="M724" s="8"/>
      <c r="N724" s="14"/>
      <c r="O724" s="14"/>
      <c r="P724" s="8"/>
      <c r="Q724" s="8"/>
      <c r="R724" s="8"/>
      <c r="S724" s="8"/>
      <c r="T724" s="8"/>
      <c r="U724" s="8"/>
      <c r="V724" s="8"/>
      <c r="W724" s="8"/>
      <c r="X724" s="8"/>
      <c r="Y724" s="8"/>
      <c r="Z724" s="8"/>
    </row>
    <row r="725" spans="1:26">
      <c r="A725" s="9"/>
      <c r="B725" s="17"/>
      <c r="C725" s="15"/>
      <c r="D725" s="18"/>
      <c r="E725" s="12"/>
      <c r="F725" s="12"/>
      <c r="G725" s="16"/>
      <c r="H725" s="9"/>
      <c r="I725" s="8"/>
      <c r="J725" s="8"/>
      <c r="K725" s="8"/>
      <c r="L725" s="8"/>
      <c r="M725" s="8"/>
      <c r="N725" s="14"/>
      <c r="O725" s="14"/>
      <c r="P725" s="8"/>
      <c r="Q725" s="8"/>
      <c r="R725" s="8"/>
      <c r="S725" s="8"/>
      <c r="T725" s="8"/>
      <c r="U725" s="8"/>
      <c r="V725" s="8"/>
      <c r="W725" s="8"/>
      <c r="X725" s="8"/>
      <c r="Y725" s="8"/>
      <c r="Z725" s="8"/>
    </row>
    <row r="726" spans="1:26">
      <c r="A726" s="9"/>
      <c r="B726" s="17"/>
      <c r="C726" s="15"/>
      <c r="D726" s="18"/>
      <c r="E726" s="12"/>
      <c r="F726" s="12"/>
      <c r="G726" s="16"/>
      <c r="H726" s="9"/>
      <c r="I726" s="8"/>
      <c r="J726" s="8"/>
      <c r="K726" s="8"/>
      <c r="L726" s="8"/>
      <c r="M726" s="8"/>
      <c r="N726" s="14"/>
      <c r="O726" s="14"/>
      <c r="P726" s="8"/>
      <c r="Q726" s="8"/>
      <c r="R726" s="8"/>
      <c r="S726" s="8"/>
      <c r="T726" s="8"/>
      <c r="U726" s="8"/>
      <c r="V726" s="8"/>
      <c r="W726" s="8"/>
      <c r="X726" s="8"/>
      <c r="Y726" s="8"/>
      <c r="Z726" s="8"/>
    </row>
    <row r="727" spans="1:26">
      <c r="A727" s="9"/>
      <c r="B727" s="17"/>
      <c r="C727" s="15"/>
      <c r="D727" s="18"/>
      <c r="E727" s="12"/>
      <c r="F727" s="12"/>
      <c r="G727" s="16"/>
      <c r="H727" s="9"/>
      <c r="I727" s="8"/>
      <c r="J727" s="8"/>
      <c r="K727" s="8"/>
      <c r="L727" s="8"/>
      <c r="M727" s="8"/>
      <c r="N727" s="14"/>
      <c r="O727" s="14"/>
      <c r="P727" s="8"/>
      <c r="Q727" s="8"/>
      <c r="R727" s="8"/>
      <c r="S727" s="8"/>
      <c r="T727" s="8"/>
      <c r="U727" s="8"/>
      <c r="V727" s="8"/>
      <c r="W727" s="8"/>
      <c r="X727" s="8"/>
      <c r="Y727" s="8"/>
      <c r="Z727" s="8"/>
    </row>
    <row r="728" spans="1:26">
      <c r="A728" s="9"/>
      <c r="B728" s="17"/>
      <c r="C728" s="15"/>
      <c r="D728" s="18"/>
      <c r="E728" s="12"/>
      <c r="F728" s="12"/>
      <c r="G728" s="16"/>
      <c r="H728" s="9"/>
      <c r="I728" s="8"/>
      <c r="J728" s="8"/>
      <c r="K728" s="8"/>
      <c r="L728" s="8"/>
      <c r="M728" s="8"/>
      <c r="N728" s="14"/>
      <c r="O728" s="14"/>
      <c r="P728" s="8"/>
      <c r="Q728" s="8"/>
      <c r="R728" s="8"/>
      <c r="S728" s="8"/>
      <c r="T728" s="8"/>
      <c r="U728" s="8"/>
      <c r="V728" s="8"/>
      <c r="W728" s="8"/>
      <c r="X728" s="8"/>
      <c r="Y728" s="8"/>
      <c r="Z728" s="8"/>
    </row>
    <row r="729" spans="1:26">
      <c r="A729" s="9"/>
      <c r="B729" s="17"/>
      <c r="C729" s="15"/>
      <c r="D729" s="18"/>
      <c r="E729" s="12"/>
      <c r="F729" s="12"/>
      <c r="G729" s="16"/>
      <c r="H729" s="9"/>
      <c r="I729" s="8"/>
      <c r="J729" s="8"/>
      <c r="K729" s="8"/>
      <c r="L729" s="8"/>
      <c r="M729" s="8"/>
      <c r="N729" s="14"/>
      <c r="O729" s="14"/>
      <c r="P729" s="8"/>
      <c r="Q729" s="8"/>
      <c r="R729" s="8"/>
      <c r="S729" s="8"/>
      <c r="T729" s="8"/>
      <c r="U729" s="8"/>
      <c r="V729" s="8"/>
      <c r="W729" s="8"/>
      <c r="X729" s="8"/>
      <c r="Y729" s="8"/>
      <c r="Z729" s="8"/>
    </row>
    <row r="730" spans="1:26">
      <c r="A730" s="9"/>
      <c r="B730" s="17"/>
      <c r="C730" s="15"/>
      <c r="D730" s="18"/>
      <c r="E730" s="12"/>
      <c r="F730" s="12"/>
      <c r="G730" s="16"/>
      <c r="H730" s="9"/>
      <c r="I730" s="8"/>
      <c r="J730" s="8"/>
      <c r="K730" s="8"/>
      <c r="L730" s="8"/>
      <c r="M730" s="8"/>
      <c r="N730" s="14"/>
      <c r="O730" s="14"/>
      <c r="P730" s="8"/>
      <c r="Q730" s="8"/>
      <c r="R730" s="8"/>
      <c r="S730" s="8"/>
      <c r="T730" s="8"/>
      <c r="U730" s="8"/>
      <c r="V730" s="8"/>
      <c r="W730" s="8"/>
      <c r="X730" s="8"/>
      <c r="Y730" s="8"/>
      <c r="Z730" s="8"/>
    </row>
    <row r="731" spans="1:26">
      <c r="A731" s="9"/>
      <c r="B731" s="17"/>
      <c r="C731" s="15"/>
      <c r="D731" s="18"/>
      <c r="E731" s="12"/>
      <c r="F731" s="12"/>
      <c r="G731" s="16"/>
      <c r="H731" s="9"/>
      <c r="I731" s="8"/>
      <c r="J731" s="8"/>
      <c r="K731" s="8"/>
      <c r="L731" s="8"/>
      <c r="M731" s="8"/>
      <c r="N731" s="14"/>
      <c r="O731" s="14"/>
      <c r="P731" s="8"/>
      <c r="Q731" s="8"/>
      <c r="R731" s="8"/>
      <c r="S731" s="8"/>
      <c r="T731" s="8"/>
      <c r="U731" s="8"/>
      <c r="V731" s="8"/>
      <c r="W731" s="8"/>
      <c r="X731" s="8"/>
      <c r="Y731" s="8"/>
      <c r="Z731" s="8"/>
    </row>
    <row r="732" spans="1:26">
      <c r="A732" s="9"/>
      <c r="B732" s="17"/>
      <c r="C732" s="15"/>
      <c r="D732" s="18"/>
      <c r="E732" s="12"/>
      <c r="F732" s="12"/>
      <c r="G732" s="16"/>
      <c r="H732" s="9"/>
      <c r="I732" s="8"/>
      <c r="J732" s="8"/>
      <c r="K732" s="8"/>
      <c r="L732" s="8"/>
      <c r="M732" s="8"/>
      <c r="N732" s="14"/>
      <c r="O732" s="14"/>
      <c r="P732" s="8"/>
      <c r="Q732" s="8"/>
      <c r="R732" s="8"/>
      <c r="S732" s="8"/>
      <c r="T732" s="8"/>
      <c r="U732" s="8"/>
      <c r="V732" s="8"/>
      <c r="W732" s="8"/>
      <c r="X732" s="8"/>
      <c r="Y732" s="8"/>
      <c r="Z732" s="8"/>
    </row>
    <row r="733" spans="1:26">
      <c r="A733" s="9"/>
      <c r="B733" s="17"/>
      <c r="C733" s="15"/>
      <c r="D733" s="18"/>
      <c r="E733" s="12"/>
      <c r="F733" s="12"/>
      <c r="G733" s="16"/>
      <c r="H733" s="9"/>
      <c r="I733" s="8"/>
      <c r="J733" s="8"/>
      <c r="K733" s="8"/>
      <c r="L733" s="8"/>
      <c r="M733" s="8"/>
      <c r="N733" s="14"/>
      <c r="O733" s="14"/>
      <c r="P733" s="8"/>
      <c r="Q733" s="8"/>
      <c r="R733" s="8"/>
      <c r="S733" s="8"/>
      <c r="T733" s="8"/>
      <c r="U733" s="8"/>
      <c r="V733" s="8"/>
      <c r="W733" s="8"/>
      <c r="X733" s="8"/>
      <c r="Y733" s="8"/>
      <c r="Z733" s="8"/>
    </row>
    <row r="734" spans="1:26">
      <c r="A734" s="9"/>
      <c r="B734" s="17"/>
      <c r="C734" s="15"/>
      <c r="D734" s="18"/>
      <c r="E734" s="12"/>
      <c r="F734" s="12"/>
      <c r="G734" s="16"/>
      <c r="H734" s="9"/>
      <c r="I734" s="8"/>
      <c r="J734" s="8"/>
      <c r="K734" s="8"/>
      <c r="L734" s="8"/>
      <c r="M734" s="8"/>
      <c r="N734" s="14"/>
      <c r="O734" s="14"/>
      <c r="P734" s="8"/>
      <c r="Q734" s="8"/>
      <c r="R734" s="8"/>
      <c r="S734" s="8"/>
      <c r="T734" s="8"/>
      <c r="U734" s="8"/>
      <c r="V734" s="8"/>
      <c r="W734" s="8"/>
      <c r="X734" s="8"/>
      <c r="Y734" s="8"/>
      <c r="Z734" s="8"/>
    </row>
    <row r="735" spans="1:26">
      <c r="A735" s="9"/>
      <c r="B735" s="17"/>
      <c r="C735" s="15"/>
      <c r="D735" s="18"/>
      <c r="E735" s="12"/>
      <c r="F735" s="12"/>
      <c r="G735" s="16"/>
      <c r="H735" s="9"/>
      <c r="I735" s="8"/>
      <c r="J735" s="8"/>
      <c r="K735" s="8"/>
      <c r="L735" s="8"/>
      <c r="M735" s="8"/>
      <c r="N735" s="14"/>
      <c r="O735" s="14"/>
      <c r="P735" s="8"/>
      <c r="Q735" s="8"/>
      <c r="R735" s="8"/>
      <c r="S735" s="8"/>
      <c r="T735" s="8"/>
      <c r="U735" s="8"/>
      <c r="V735" s="8"/>
      <c r="W735" s="8"/>
      <c r="X735" s="8"/>
      <c r="Y735" s="8"/>
      <c r="Z735" s="8"/>
    </row>
    <row r="736" spans="1:26">
      <c r="A736" s="9"/>
      <c r="B736" s="17"/>
      <c r="C736" s="15"/>
      <c r="D736" s="18"/>
      <c r="E736" s="12"/>
      <c r="F736" s="12"/>
      <c r="G736" s="16"/>
      <c r="H736" s="9"/>
      <c r="I736" s="8"/>
      <c r="J736" s="8"/>
      <c r="K736" s="8"/>
      <c r="L736" s="8"/>
      <c r="M736" s="8"/>
      <c r="N736" s="14"/>
      <c r="O736" s="14"/>
      <c r="P736" s="8"/>
      <c r="Q736" s="8"/>
      <c r="R736" s="8"/>
      <c r="S736" s="8"/>
      <c r="T736" s="8"/>
      <c r="U736" s="8"/>
      <c r="V736" s="8"/>
      <c r="W736" s="8"/>
      <c r="X736" s="8"/>
      <c r="Y736" s="8"/>
      <c r="Z736" s="8"/>
    </row>
    <row r="737" spans="1:26">
      <c r="A737" s="9"/>
      <c r="B737" s="17"/>
      <c r="C737" s="15"/>
      <c r="D737" s="18"/>
      <c r="E737" s="12"/>
      <c r="F737" s="12"/>
      <c r="G737" s="16"/>
      <c r="H737" s="9"/>
      <c r="I737" s="8"/>
      <c r="J737" s="8"/>
      <c r="K737" s="8"/>
      <c r="L737" s="8"/>
      <c r="M737" s="8"/>
      <c r="N737" s="14"/>
      <c r="O737" s="14"/>
      <c r="P737" s="8"/>
      <c r="Q737" s="8"/>
      <c r="R737" s="8"/>
      <c r="S737" s="8"/>
      <c r="T737" s="8"/>
      <c r="U737" s="8"/>
      <c r="V737" s="8"/>
      <c r="W737" s="8"/>
      <c r="X737" s="8"/>
      <c r="Y737" s="8"/>
      <c r="Z737" s="8"/>
    </row>
    <row r="738" spans="1:26">
      <c r="A738" s="9"/>
      <c r="B738" s="17"/>
      <c r="C738" s="15"/>
      <c r="D738" s="18"/>
      <c r="E738" s="12"/>
      <c r="F738" s="12"/>
      <c r="G738" s="16"/>
      <c r="H738" s="9"/>
      <c r="I738" s="8"/>
      <c r="J738" s="8"/>
      <c r="K738" s="8"/>
      <c r="L738" s="8"/>
      <c r="M738" s="8"/>
      <c r="N738" s="14"/>
      <c r="O738" s="14"/>
      <c r="P738" s="8"/>
      <c r="Q738" s="8"/>
      <c r="R738" s="8"/>
      <c r="S738" s="8"/>
      <c r="T738" s="8"/>
      <c r="U738" s="8"/>
      <c r="V738" s="8"/>
      <c r="W738" s="8"/>
      <c r="X738" s="8"/>
      <c r="Y738" s="8"/>
      <c r="Z738" s="8"/>
    </row>
    <row r="739" spans="1:26">
      <c r="A739" s="9"/>
      <c r="B739" s="17"/>
      <c r="C739" s="15"/>
      <c r="D739" s="18"/>
      <c r="E739" s="12"/>
      <c r="F739" s="12"/>
      <c r="G739" s="16"/>
      <c r="H739" s="9"/>
      <c r="I739" s="8"/>
      <c r="J739" s="8"/>
      <c r="K739" s="8"/>
      <c r="L739" s="8"/>
      <c r="M739" s="8"/>
      <c r="N739" s="14"/>
      <c r="O739" s="14"/>
      <c r="P739" s="8"/>
      <c r="Q739" s="8"/>
      <c r="R739" s="8"/>
      <c r="S739" s="8"/>
      <c r="T739" s="8"/>
      <c r="U739" s="8"/>
      <c r="V739" s="8"/>
      <c r="W739" s="8"/>
      <c r="X739" s="8"/>
      <c r="Y739" s="8"/>
      <c r="Z739" s="8"/>
    </row>
    <row r="740" spans="1:26">
      <c r="A740" s="9"/>
      <c r="B740" s="17"/>
      <c r="C740" s="15"/>
      <c r="D740" s="18"/>
      <c r="E740" s="12"/>
      <c r="F740" s="12"/>
      <c r="G740" s="16"/>
      <c r="H740" s="9"/>
      <c r="I740" s="8"/>
      <c r="J740" s="8"/>
      <c r="K740" s="8"/>
      <c r="L740" s="8"/>
      <c r="M740" s="8"/>
      <c r="N740" s="14"/>
      <c r="O740" s="14"/>
      <c r="P740" s="8"/>
      <c r="Q740" s="8"/>
      <c r="R740" s="8"/>
      <c r="S740" s="8"/>
      <c r="T740" s="8"/>
      <c r="U740" s="8"/>
      <c r="V740" s="8"/>
      <c r="W740" s="8"/>
      <c r="X740" s="8"/>
      <c r="Y740" s="8"/>
      <c r="Z740" s="8"/>
    </row>
    <row r="741" spans="1:26">
      <c r="A741" s="9"/>
      <c r="B741" s="17"/>
      <c r="C741" s="15"/>
      <c r="D741" s="18"/>
      <c r="E741" s="12"/>
      <c r="F741" s="12"/>
      <c r="G741" s="16"/>
      <c r="H741" s="9"/>
      <c r="I741" s="8"/>
      <c r="J741" s="8"/>
      <c r="K741" s="8"/>
      <c r="L741" s="8"/>
      <c r="M741" s="8"/>
      <c r="N741" s="14"/>
      <c r="O741" s="14"/>
      <c r="P741" s="8"/>
      <c r="Q741" s="8"/>
      <c r="R741" s="8"/>
      <c r="S741" s="8"/>
      <c r="T741" s="8"/>
      <c r="U741" s="8"/>
      <c r="V741" s="8"/>
      <c r="W741" s="8"/>
      <c r="X741" s="8"/>
      <c r="Y741" s="8"/>
      <c r="Z741" s="8"/>
    </row>
    <row r="742" spans="1:26">
      <c r="A742" s="9"/>
      <c r="B742" s="17"/>
      <c r="C742" s="15"/>
      <c r="D742" s="18"/>
      <c r="E742" s="12"/>
      <c r="F742" s="12"/>
      <c r="G742" s="16"/>
      <c r="H742" s="9"/>
      <c r="I742" s="8"/>
      <c r="J742" s="8"/>
      <c r="K742" s="8"/>
      <c r="L742" s="8"/>
      <c r="M742" s="8"/>
      <c r="N742" s="14"/>
      <c r="O742" s="14"/>
      <c r="P742" s="8"/>
      <c r="Q742" s="8"/>
      <c r="R742" s="8"/>
      <c r="S742" s="8"/>
      <c r="T742" s="8"/>
      <c r="U742" s="8"/>
      <c r="V742" s="8"/>
      <c r="W742" s="8"/>
      <c r="X742" s="8"/>
      <c r="Y742" s="8"/>
      <c r="Z742" s="8"/>
    </row>
    <row r="743" spans="1:26">
      <c r="A743" s="9"/>
      <c r="B743" s="17"/>
      <c r="C743" s="15"/>
      <c r="D743" s="18"/>
      <c r="E743" s="12"/>
      <c r="F743" s="12"/>
      <c r="G743" s="16"/>
      <c r="H743" s="9"/>
      <c r="I743" s="8"/>
      <c r="J743" s="8"/>
      <c r="K743" s="8"/>
      <c r="L743" s="8"/>
      <c r="M743" s="8"/>
      <c r="N743" s="14"/>
      <c r="O743" s="14"/>
      <c r="P743" s="8"/>
      <c r="Q743" s="8"/>
      <c r="R743" s="8"/>
      <c r="S743" s="8"/>
      <c r="T743" s="8"/>
      <c r="U743" s="8"/>
      <c r="V743" s="8"/>
      <c r="W743" s="8"/>
      <c r="X743" s="8"/>
      <c r="Y743" s="8"/>
      <c r="Z743" s="8"/>
    </row>
    <row r="744" spans="1:26">
      <c r="A744" s="9"/>
      <c r="B744" s="17"/>
      <c r="C744" s="15"/>
      <c r="D744" s="18"/>
      <c r="E744" s="12"/>
      <c r="F744" s="12"/>
      <c r="G744" s="16"/>
      <c r="H744" s="9"/>
      <c r="I744" s="8"/>
      <c r="J744" s="8"/>
      <c r="K744" s="8"/>
      <c r="L744" s="8"/>
      <c r="M744" s="8"/>
      <c r="N744" s="14"/>
      <c r="O744" s="14"/>
      <c r="P744" s="8"/>
      <c r="Q744" s="8"/>
      <c r="R744" s="8"/>
      <c r="S744" s="8"/>
      <c r="T744" s="8"/>
      <c r="U744" s="8"/>
      <c r="V744" s="8"/>
      <c r="W744" s="8"/>
      <c r="X744" s="8"/>
      <c r="Y744" s="8"/>
      <c r="Z744" s="8"/>
    </row>
    <row r="745" spans="1:26">
      <c r="A745" s="9"/>
      <c r="B745" s="17"/>
      <c r="C745" s="15"/>
      <c r="D745" s="18"/>
      <c r="E745" s="12"/>
      <c r="F745" s="12"/>
      <c r="G745" s="16"/>
      <c r="H745" s="9"/>
      <c r="I745" s="8"/>
      <c r="J745" s="8"/>
      <c r="K745" s="8"/>
      <c r="L745" s="8"/>
      <c r="M745" s="8"/>
      <c r="N745" s="14"/>
      <c r="O745" s="14"/>
      <c r="P745" s="8"/>
      <c r="Q745" s="8"/>
      <c r="R745" s="8"/>
      <c r="S745" s="8"/>
      <c r="T745" s="8"/>
      <c r="U745" s="8"/>
      <c r="V745" s="8"/>
      <c r="W745" s="8"/>
      <c r="X745" s="8"/>
      <c r="Y745" s="8"/>
      <c r="Z745" s="8"/>
    </row>
    <row r="746" spans="1:26">
      <c r="A746" s="9"/>
      <c r="B746" s="17"/>
      <c r="C746" s="15"/>
      <c r="D746" s="18"/>
      <c r="E746" s="12"/>
      <c r="F746" s="12"/>
      <c r="G746" s="16"/>
      <c r="H746" s="9"/>
      <c r="I746" s="8"/>
      <c r="J746" s="8"/>
      <c r="K746" s="8"/>
      <c r="L746" s="8"/>
      <c r="M746" s="8"/>
      <c r="N746" s="14"/>
      <c r="O746" s="14"/>
      <c r="P746" s="8"/>
      <c r="Q746" s="8"/>
      <c r="R746" s="8"/>
      <c r="S746" s="8"/>
      <c r="T746" s="8"/>
      <c r="U746" s="8"/>
      <c r="V746" s="8"/>
      <c r="W746" s="8"/>
      <c r="X746" s="8"/>
      <c r="Y746" s="8"/>
      <c r="Z746" s="8"/>
    </row>
    <row r="747" spans="1:26">
      <c r="A747" s="9"/>
      <c r="B747" s="17"/>
      <c r="C747" s="15"/>
      <c r="D747" s="18"/>
      <c r="E747" s="12"/>
      <c r="F747" s="12"/>
      <c r="G747" s="16"/>
      <c r="H747" s="9"/>
      <c r="I747" s="8"/>
      <c r="J747" s="8"/>
      <c r="K747" s="8"/>
      <c r="L747" s="8"/>
      <c r="M747" s="8"/>
      <c r="N747" s="14"/>
      <c r="O747" s="14"/>
      <c r="P747" s="8"/>
      <c r="Q747" s="8"/>
      <c r="R747" s="8"/>
      <c r="S747" s="8"/>
      <c r="T747" s="8"/>
      <c r="U747" s="8"/>
      <c r="V747" s="8"/>
      <c r="W747" s="8"/>
      <c r="X747" s="8"/>
      <c r="Y747" s="8"/>
      <c r="Z747" s="8"/>
    </row>
    <row r="748" spans="1:26">
      <c r="A748" s="9"/>
      <c r="B748" s="17"/>
      <c r="C748" s="15"/>
      <c r="D748" s="18"/>
      <c r="E748" s="12"/>
      <c r="F748" s="12"/>
      <c r="G748" s="16"/>
      <c r="H748" s="9"/>
      <c r="I748" s="8"/>
      <c r="J748" s="8"/>
      <c r="K748" s="8"/>
      <c r="L748" s="8"/>
      <c r="M748" s="8"/>
      <c r="N748" s="14"/>
      <c r="O748" s="14"/>
      <c r="P748" s="8"/>
      <c r="Q748" s="8"/>
      <c r="R748" s="8"/>
      <c r="S748" s="8"/>
      <c r="T748" s="8"/>
      <c r="U748" s="8"/>
      <c r="V748" s="8"/>
      <c r="W748" s="8"/>
      <c r="X748" s="8"/>
      <c r="Y748" s="8"/>
      <c r="Z748" s="8"/>
    </row>
    <row r="749" spans="1:26">
      <c r="A749" s="9"/>
      <c r="B749" s="17"/>
      <c r="C749" s="15"/>
      <c r="D749" s="18"/>
      <c r="E749" s="12"/>
      <c r="F749" s="12"/>
      <c r="G749" s="16"/>
      <c r="H749" s="9"/>
      <c r="I749" s="8"/>
      <c r="J749" s="8"/>
      <c r="K749" s="8"/>
      <c r="L749" s="8"/>
      <c r="M749" s="8"/>
      <c r="N749" s="14"/>
      <c r="O749" s="14"/>
      <c r="P749" s="8"/>
      <c r="Q749" s="8"/>
      <c r="R749" s="8"/>
      <c r="S749" s="8"/>
      <c r="T749" s="8"/>
      <c r="U749" s="8"/>
      <c r="V749" s="8"/>
      <c r="W749" s="8"/>
      <c r="X749" s="8"/>
      <c r="Y749" s="8"/>
      <c r="Z749" s="8"/>
    </row>
    <row r="750" spans="1:26">
      <c r="A750" s="9"/>
      <c r="B750" s="17"/>
      <c r="C750" s="15"/>
      <c r="D750" s="18"/>
      <c r="E750" s="12"/>
      <c r="F750" s="12"/>
      <c r="G750" s="16"/>
      <c r="H750" s="9"/>
      <c r="I750" s="8"/>
      <c r="J750" s="8"/>
      <c r="K750" s="8"/>
      <c r="L750" s="8"/>
      <c r="M750" s="8"/>
      <c r="N750" s="14"/>
      <c r="O750" s="14"/>
      <c r="P750" s="8"/>
      <c r="Q750" s="8"/>
      <c r="R750" s="8"/>
      <c r="S750" s="8"/>
      <c r="T750" s="8"/>
      <c r="U750" s="8"/>
      <c r="V750" s="8"/>
      <c r="W750" s="8"/>
      <c r="X750" s="8"/>
      <c r="Y750" s="8"/>
      <c r="Z750" s="8"/>
    </row>
    <row r="751" spans="1:26">
      <c r="A751" s="9"/>
      <c r="B751" s="17"/>
      <c r="C751" s="15"/>
      <c r="D751" s="18"/>
      <c r="E751" s="12"/>
      <c r="F751" s="12"/>
      <c r="G751" s="16"/>
      <c r="H751" s="9"/>
      <c r="I751" s="8"/>
      <c r="J751" s="8"/>
      <c r="K751" s="8"/>
      <c r="L751" s="8"/>
      <c r="M751" s="8"/>
      <c r="N751" s="14"/>
      <c r="O751" s="14"/>
      <c r="P751" s="8"/>
      <c r="Q751" s="8"/>
      <c r="R751" s="8"/>
      <c r="S751" s="8"/>
      <c r="T751" s="8"/>
      <c r="U751" s="8"/>
      <c r="V751" s="8"/>
      <c r="W751" s="8"/>
      <c r="X751" s="8"/>
      <c r="Y751" s="8"/>
      <c r="Z751" s="8"/>
    </row>
    <row r="752" spans="1:26">
      <c r="A752" s="9"/>
      <c r="B752" s="17"/>
      <c r="C752" s="15"/>
      <c r="D752" s="18"/>
      <c r="E752" s="12"/>
      <c r="F752" s="12"/>
      <c r="G752" s="16"/>
      <c r="H752" s="9"/>
      <c r="I752" s="8"/>
      <c r="J752" s="8"/>
      <c r="K752" s="8"/>
      <c r="L752" s="8"/>
      <c r="M752" s="8"/>
      <c r="N752" s="14"/>
      <c r="O752" s="14"/>
      <c r="P752" s="8"/>
      <c r="Q752" s="8"/>
      <c r="R752" s="8"/>
      <c r="S752" s="8"/>
      <c r="T752" s="8"/>
      <c r="U752" s="8"/>
      <c r="V752" s="8"/>
      <c r="W752" s="8"/>
      <c r="X752" s="8"/>
      <c r="Y752" s="8"/>
      <c r="Z752" s="8"/>
    </row>
    <row r="753" spans="1:26">
      <c r="A753" s="9"/>
      <c r="B753" s="17"/>
      <c r="C753" s="15"/>
      <c r="D753" s="18"/>
      <c r="E753" s="12"/>
      <c r="F753" s="12"/>
      <c r="G753" s="16"/>
      <c r="H753" s="9"/>
      <c r="I753" s="8"/>
      <c r="J753" s="8"/>
      <c r="K753" s="8"/>
      <c r="L753" s="8"/>
      <c r="M753" s="8"/>
      <c r="N753" s="14"/>
      <c r="O753" s="14"/>
      <c r="P753" s="8"/>
      <c r="Q753" s="8"/>
      <c r="R753" s="8"/>
      <c r="S753" s="8"/>
      <c r="T753" s="8"/>
      <c r="U753" s="8"/>
      <c r="V753" s="8"/>
      <c r="W753" s="8"/>
      <c r="X753" s="8"/>
      <c r="Y753" s="8"/>
      <c r="Z753" s="8"/>
    </row>
    <row r="754" spans="1:26">
      <c r="A754" s="9"/>
      <c r="B754" s="17"/>
      <c r="C754" s="15"/>
      <c r="D754" s="18"/>
      <c r="E754" s="12"/>
      <c r="F754" s="12"/>
      <c r="G754" s="16"/>
      <c r="H754" s="9"/>
      <c r="I754" s="8"/>
      <c r="J754" s="8"/>
      <c r="K754" s="8"/>
      <c r="L754" s="8"/>
      <c r="M754" s="8"/>
      <c r="N754" s="14"/>
      <c r="O754" s="14"/>
      <c r="P754" s="8"/>
      <c r="Q754" s="8"/>
      <c r="R754" s="8"/>
      <c r="S754" s="8"/>
      <c r="T754" s="8"/>
      <c r="U754" s="8"/>
      <c r="V754" s="8"/>
      <c r="W754" s="8"/>
      <c r="X754" s="8"/>
      <c r="Y754" s="8"/>
      <c r="Z754" s="8"/>
    </row>
    <row r="755" spans="1:26">
      <c r="A755" s="9"/>
      <c r="B755" s="17"/>
      <c r="C755" s="15"/>
      <c r="D755" s="18"/>
      <c r="E755" s="12"/>
      <c r="F755" s="12"/>
      <c r="G755" s="16"/>
      <c r="H755" s="9"/>
      <c r="I755" s="8"/>
      <c r="J755" s="8"/>
      <c r="K755" s="8"/>
      <c r="L755" s="8"/>
      <c r="M755" s="8"/>
      <c r="N755" s="14"/>
      <c r="O755" s="14"/>
      <c r="P755" s="8"/>
      <c r="Q755" s="8"/>
      <c r="R755" s="8"/>
      <c r="S755" s="8"/>
      <c r="T755" s="8"/>
      <c r="U755" s="8"/>
      <c r="V755" s="8"/>
      <c r="W755" s="8"/>
      <c r="X755" s="8"/>
      <c r="Y755" s="8"/>
      <c r="Z755" s="8"/>
    </row>
    <row r="756" spans="1:26">
      <c r="A756" s="9"/>
      <c r="B756" s="17"/>
      <c r="C756" s="15"/>
      <c r="D756" s="18"/>
      <c r="E756" s="12"/>
      <c r="F756" s="12"/>
      <c r="G756" s="16"/>
      <c r="H756" s="9"/>
      <c r="I756" s="8"/>
      <c r="J756" s="8"/>
      <c r="K756" s="8"/>
      <c r="L756" s="8"/>
      <c r="M756" s="8"/>
      <c r="N756" s="14"/>
      <c r="O756" s="14"/>
      <c r="P756" s="8"/>
      <c r="Q756" s="8"/>
      <c r="R756" s="8"/>
      <c r="S756" s="8"/>
      <c r="T756" s="8"/>
      <c r="U756" s="8"/>
      <c r="V756" s="8"/>
      <c r="W756" s="8"/>
      <c r="X756" s="8"/>
      <c r="Y756" s="8"/>
      <c r="Z756" s="8"/>
    </row>
    <row r="757" spans="1:26">
      <c r="A757" s="9"/>
      <c r="B757" s="17"/>
      <c r="C757" s="15"/>
      <c r="D757" s="18"/>
      <c r="E757" s="12"/>
      <c r="F757" s="12"/>
      <c r="G757" s="16"/>
      <c r="H757" s="9"/>
      <c r="I757" s="8"/>
      <c r="J757" s="8"/>
      <c r="K757" s="8"/>
      <c r="L757" s="8"/>
      <c r="M757" s="8"/>
      <c r="N757" s="14"/>
      <c r="O757" s="14"/>
      <c r="P757" s="8"/>
      <c r="Q757" s="8"/>
      <c r="R757" s="8"/>
      <c r="S757" s="8"/>
      <c r="T757" s="8"/>
      <c r="U757" s="8"/>
      <c r="V757" s="8"/>
      <c r="W757" s="8"/>
      <c r="X757" s="8"/>
      <c r="Y757" s="8"/>
      <c r="Z757" s="8"/>
    </row>
    <row r="758" spans="1:26">
      <c r="A758" s="9"/>
      <c r="B758" s="17"/>
      <c r="C758" s="15"/>
      <c r="D758" s="18"/>
      <c r="E758" s="12"/>
      <c r="F758" s="12"/>
      <c r="G758" s="16"/>
      <c r="H758" s="9"/>
      <c r="I758" s="8"/>
      <c r="J758" s="8"/>
      <c r="K758" s="8"/>
      <c r="L758" s="8"/>
      <c r="M758" s="8"/>
      <c r="N758" s="14"/>
      <c r="O758" s="14"/>
      <c r="P758" s="8"/>
      <c r="Q758" s="8"/>
      <c r="R758" s="8"/>
      <c r="S758" s="8"/>
      <c r="T758" s="8"/>
      <c r="U758" s="8"/>
      <c r="V758" s="8"/>
      <c r="W758" s="8"/>
      <c r="X758" s="8"/>
      <c r="Y758" s="8"/>
      <c r="Z758" s="8"/>
    </row>
    <row r="759" spans="1:26">
      <c r="A759" s="9"/>
      <c r="B759" s="17"/>
      <c r="C759" s="15"/>
      <c r="D759" s="18"/>
      <c r="E759" s="12"/>
      <c r="F759" s="12"/>
      <c r="G759" s="16"/>
      <c r="H759" s="9"/>
      <c r="I759" s="8"/>
      <c r="J759" s="8"/>
      <c r="K759" s="8"/>
      <c r="L759" s="8"/>
      <c r="M759" s="8"/>
      <c r="N759" s="14"/>
      <c r="O759" s="14"/>
      <c r="P759" s="8"/>
      <c r="Q759" s="8"/>
      <c r="R759" s="8"/>
      <c r="S759" s="8"/>
      <c r="T759" s="8"/>
      <c r="U759" s="8"/>
      <c r="V759" s="8"/>
      <c r="W759" s="8"/>
      <c r="X759" s="8"/>
      <c r="Y759" s="8"/>
      <c r="Z759" s="8"/>
    </row>
    <row r="760" spans="1:26">
      <c r="A760" s="9"/>
      <c r="B760" s="17"/>
      <c r="C760" s="15"/>
      <c r="D760" s="18"/>
      <c r="E760" s="12"/>
      <c r="F760" s="12"/>
      <c r="G760" s="16"/>
      <c r="H760" s="9"/>
      <c r="I760" s="8"/>
      <c r="J760" s="8"/>
      <c r="K760" s="8"/>
      <c r="L760" s="8"/>
      <c r="M760" s="8"/>
      <c r="N760" s="14"/>
      <c r="O760" s="14"/>
      <c r="P760" s="8"/>
      <c r="Q760" s="8"/>
      <c r="R760" s="8"/>
      <c r="S760" s="8"/>
      <c r="T760" s="8"/>
      <c r="U760" s="8"/>
      <c r="V760" s="8"/>
      <c r="W760" s="8"/>
      <c r="X760" s="8"/>
      <c r="Y760" s="8"/>
      <c r="Z760" s="8"/>
    </row>
    <row r="761" spans="1:26">
      <c r="A761" s="9"/>
      <c r="B761" s="17"/>
      <c r="C761" s="15"/>
      <c r="D761" s="18"/>
      <c r="E761" s="12"/>
      <c r="F761" s="12"/>
      <c r="G761" s="16"/>
      <c r="H761" s="9"/>
      <c r="I761" s="8"/>
      <c r="J761" s="8"/>
      <c r="K761" s="8"/>
      <c r="L761" s="8"/>
      <c r="M761" s="8"/>
      <c r="N761" s="14"/>
      <c r="O761" s="14"/>
      <c r="P761" s="8"/>
      <c r="Q761" s="8"/>
      <c r="R761" s="8"/>
      <c r="S761" s="8"/>
      <c r="T761" s="8"/>
      <c r="U761" s="8"/>
      <c r="V761" s="8"/>
      <c r="W761" s="8"/>
      <c r="X761" s="8"/>
      <c r="Y761" s="8"/>
      <c r="Z761" s="8"/>
    </row>
    <row r="762" spans="1:26">
      <c r="A762" s="9"/>
      <c r="B762" s="17"/>
      <c r="C762" s="15"/>
      <c r="D762" s="18"/>
      <c r="E762" s="12"/>
      <c r="F762" s="12"/>
      <c r="G762" s="16"/>
      <c r="H762" s="9"/>
      <c r="I762" s="8"/>
      <c r="J762" s="8"/>
      <c r="K762" s="8"/>
      <c r="L762" s="8"/>
      <c r="M762" s="8"/>
      <c r="N762" s="14"/>
      <c r="O762" s="14"/>
      <c r="P762" s="8"/>
      <c r="Q762" s="8"/>
      <c r="R762" s="8"/>
      <c r="S762" s="8"/>
      <c r="T762" s="8"/>
      <c r="U762" s="8"/>
      <c r="V762" s="8"/>
      <c r="W762" s="8"/>
      <c r="X762" s="8"/>
      <c r="Y762" s="8"/>
      <c r="Z762" s="8"/>
    </row>
    <row r="763" spans="1:26">
      <c r="A763" s="9"/>
      <c r="B763" s="17"/>
      <c r="C763" s="15"/>
      <c r="D763" s="18"/>
      <c r="E763" s="12"/>
      <c r="F763" s="12"/>
      <c r="G763" s="16"/>
      <c r="H763" s="9"/>
      <c r="I763" s="8"/>
      <c r="J763" s="8"/>
      <c r="K763" s="8"/>
      <c r="L763" s="8"/>
      <c r="M763" s="8"/>
      <c r="N763" s="14"/>
      <c r="O763" s="14"/>
      <c r="P763" s="8"/>
      <c r="Q763" s="8"/>
      <c r="R763" s="8"/>
      <c r="S763" s="8"/>
      <c r="T763" s="8"/>
      <c r="U763" s="8"/>
      <c r="V763" s="8"/>
      <c r="W763" s="8"/>
      <c r="X763" s="8"/>
      <c r="Y763" s="8"/>
      <c r="Z763" s="8"/>
    </row>
    <row r="764" spans="1:26">
      <c r="A764" s="9"/>
      <c r="B764" s="17"/>
      <c r="C764" s="15"/>
      <c r="D764" s="18"/>
      <c r="E764" s="12"/>
      <c r="F764" s="12"/>
      <c r="G764" s="16"/>
      <c r="H764" s="9"/>
      <c r="I764" s="8"/>
      <c r="J764" s="8"/>
      <c r="K764" s="8"/>
      <c r="L764" s="8"/>
      <c r="M764" s="8"/>
      <c r="N764" s="14"/>
      <c r="O764" s="14"/>
      <c r="P764" s="8"/>
      <c r="Q764" s="8"/>
      <c r="R764" s="8"/>
      <c r="S764" s="8"/>
      <c r="T764" s="8"/>
      <c r="U764" s="8"/>
      <c r="V764" s="8"/>
      <c r="W764" s="8"/>
      <c r="X764" s="8"/>
      <c r="Y764" s="8"/>
      <c r="Z764" s="8"/>
    </row>
    <row r="765" spans="1:26">
      <c r="A765" s="9"/>
      <c r="B765" s="17"/>
      <c r="C765" s="15"/>
      <c r="D765" s="18"/>
      <c r="E765" s="12"/>
      <c r="F765" s="12"/>
      <c r="G765" s="16"/>
      <c r="H765" s="9"/>
      <c r="I765" s="8"/>
      <c r="J765" s="8"/>
      <c r="K765" s="8"/>
      <c r="L765" s="8"/>
      <c r="M765" s="8"/>
      <c r="N765" s="14"/>
      <c r="O765" s="14"/>
      <c r="P765" s="8"/>
      <c r="Q765" s="8"/>
      <c r="R765" s="8"/>
      <c r="S765" s="8"/>
      <c r="T765" s="8"/>
      <c r="U765" s="8"/>
      <c r="V765" s="8"/>
      <c r="W765" s="8"/>
      <c r="X765" s="8"/>
      <c r="Y765" s="8"/>
      <c r="Z765" s="8"/>
    </row>
    <row r="766" spans="1:26">
      <c r="A766" s="9"/>
      <c r="B766" s="17"/>
      <c r="C766" s="15"/>
      <c r="D766" s="18"/>
      <c r="E766" s="12"/>
      <c r="F766" s="12"/>
      <c r="G766" s="16"/>
      <c r="H766" s="9"/>
      <c r="I766" s="8"/>
      <c r="J766" s="8"/>
      <c r="K766" s="8"/>
      <c r="L766" s="8"/>
      <c r="M766" s="8"/>
      <c r="N766" s="14"/>
      <c r="O766" s="14"/>
      <c r="P766" s="8"/>
      <c r="Q766" s="8"/>
      <c r="R766" s="8"/>
      <c r="S766" s="8"/>
      <c r="T766" s="8"/>
      <c r="U766" s="8"/>
      <c r="V766" s="8"/>
      <c r="W766" s="8"/>
      <c r="X766" s="8"/>
      <c r="Y766" s="8"/>
      <c r="Z766" s="8"/>
    </row>
    <row r="767" spans="1:26">
      <c r="A767" s="9"/>
      <c r="B767" s="17"/>
      <c r="C767" s="15"/>
      <c r="D767" s="18"/>
      <c r="E767" s="12"/>
      <c r="F767" s="12"/>
      <c r="G767" s="16"/>
      <c r="H767" s="9"/>
      <c r="I767" s="8"/>
      <c r="J767" s="8"/>
      <c r="K767" s="8"/>
      <c r="L767" s="8"/>
      <c r="M767" s="8"/>
      <c r="N767" s="14"/>
      <c r="O767" s="14"/>
      <c r="P767" s="8"/>
      <c r="Q767" s="8"/>
      <c r="R767" s="8"/>
      <c r="S767" s="8"/>
      <c r="T767" s="8"/>
      <c r="U767" s="8"/>
      <c r="V767" s="8"/>
      <c r="W767" s="8"/>
      <c r="X767" s="8"/>
      <c r="Y767" s="8"/>
      <c r="Z767" s="8"/>
    </row>
    <row r="768" spans="1:26">
      <c r="A768" s="9"/>
      <c r="B768" s="17"/>
      <c r="C768" s="15"/>
      <c r="D768" s="18"/>
      <c r="E768" s="12"/>
      <c r="F768" s="12"/>
      <c r="G768" s="16"/>
      <c r="H768" s="9"/>
      <c r="I768" s="8"/>
      <c r="J768" s="8"/>
      <c r="K768" s="8"/>
      <c r="L768" s="8"/>
      <c r="M768" s="8"/>
      <c r="N768" s="14"/>
      <c r="O768" s="14"/>
      <c r="P768" s="8"/>
      <c r="Q768" s="8"/>
      <c r="R768" s="8"/>
      <c r="S768" s="8"/>
      <c r="T768" s="8"/>
      <c r="U768" s="8"/>
      <c r="V768" s="8"/>
      <c r="W768" s="8"/>
      <c r="X768" s="8"/>
      <c r="Y768" s="8"/>
      <c r="Z768" s="8"/>
    </row>
    <row r="769" spans="1:26">
      <c r="A769" s="9"/>
      <c r="B769" s="17"/>
      <c r="C769" s="15"/>
      <c r="D769" s="18"/>
      <c r="E769" s="12"/>
      <c r="F769" s="12"/>
      <c r="G769" s="16"/>
      <c r="H769" s="9"/>
      <c r="I769" s="8"/>
      <c r="J769" s="8"/>
      <c r="K769" s="8"/>
      <c r="L769" s="8"/>
      <c r="M769" s="8"/>
      <c r="N769" s="14"/>
      <c r="O769" s="14"/>
      <c r="P769" s="8"/>
      <c r="Q769" s="8"/>
      <c r="R769" s="8"/>
      <c r="S769" s="8"/>
      <c r="T769" s="8"/>
      <c r="U769" s="8"/>
      <c r="V769" s="8"/>
      <c r="W769" s="8"/>
      <c r="X769" s="8"/>
      <c r="Y769" s="8"/>
      <c r="Z769" s="8"/>
    </row>
    <row r="770" spans="1:26">
      <c r="A770" s="9"/>
      <c r="B770" s="17"/>
      <c r="C770" s="15"/>
      <c r="D770" s="18"/>
      <c r="E770" s="12"/>
      <c r="F770" s="12"/>
      <c r="G770" s="16"/>
      <c r="H770" s="9"/>
      <c r="I770" s="8"/>
      <c r="J770" s="8"/>
      <c r="K770" s="8"/>
      <c r="L770" s="8"/>
      <c r="M770" s="8"/>
      <c r="N770" s="14"/>
      <c r="O770" s="14"/>
      <c r="P770" s="8"/>
      <c r="Q770" s="8"/>
      <c r="R770" s="8"/>
      <c r="S770" s="8"/>
      <c r="T770" s="8"/>
      <c r="U770" s="8"/>
      <c r="V770" s="8"/>
      <c r="W770" s="8"/>
      <c r="X770" s="8"/>
      <c r="Y770" s="8"/>
      <c r="Z770" s="8"/>
    </row>
    <row r="771" spans="1:26">
      <c r="A771" s="9"/>
      <c r="B771" s="17"/>
      <c r="C771" s="15"/>
      <c r="D771" s="18"/>
      <c r="E771" s="12"/>
      <c r="F771" s="12"/>
      <c r="G771" s="16"/>
      <c r="H771" s="9"/>
      <c r="I771" s="8"/>
      <c r="J771" s="8"/>
      <c r="K771" s="8"/>
      <c r="L771" s="8"/>
      <c r="M771" s="8"/>
      <c r="N771" s="14"/>
      <c r="O771" s="14"/>
      <c r="P771" s="8"/>
      <c r="Q771" s="8"/>
      <c r="R771" s="8"/>
      <c r="S771" s="8"/>
      <c r="T771" s="8"/>
      <c r="U771" s="8"/>
      <c r="V771" s="8"/>
      <c r="W771" s="8"/>
      <c r="X771" s="8"/>
      <c r="Y771" s="8"/>
      <c r="Z771" s="8"/>
    </row>
    <row r="772" spans="1:26">
      <c r="A772" s="9"/>
      <c r="B772" s="17"/>
      <c r="C772" s="15"/>
      <c r="D772" s="18"/>
      <c r="E772" s="12"/>
      <c r="F772" s="12"/>
      <c r="G772" s="16"/>
      <c r="H772" s="9"/>
      <c r="I772" s="8"/>
      <c r="J772" s="8"/>
      <c r="K772" s="8"/>
      <c r="L772" s="8"/>
      <c r="M772" s="8"/>
      <c r="N772" s="14"/>
      <c r="O772" s="14"/>
      <c r="P772" s="8"/>
      <c r="Q772" s="8"/>
      <c r="R772" s="8"/>
      <c r="S772" s="8"/>
      <c r="T772" s="8"/>
      <c r="U772" s="8"/>
      <c r="V772" s="8"/>
      <c r="W772" s="8"/>
      <c r="X772" s="8"/>
      <c r="Y772" s="8"/>
      <c r="Z772" s="8"/>
    </row>
    <row r="773" spans="1:26">
      <c r="A773" s="9"/>
      <c r="B773" s="17"/>
      <c r="C773" s="15"/>
      <c r="D773" s="18"/>
      <c r="E773" s="12"/>
      <c r="F773" s="12"/>
      <c r="G773" s="16"/>
      <c r="H773" s="9"/>
      <c r="I773" s="8"/>
      <c r="J773" s="8"/>
      <c r="K773" s="8"/>
      <c r="L773" s="8"/>
      <c r="M773" s="8"/>
      <c r="N773" s="14"/>
      <c r="O773" s="14"/>
      <c r="P773" s="8"/>
      <c r="Q773" s="8"/>
      <c r="R773" s="8"/>
      <c r="S773" s="8"/>
      <c r="T773" s="8"/>
      <c r="U773" s="8"/>
      <c r="V773" s="8"/>
      <c r="W773" s="8"/>
      <c r="X773" s="8"/>
      <c r="Y773" s="8"/>
      <c r="Z773" s="8"/>
    </row>
    <row r="774" spans="1:26">
      <c r="A774" s="9"/>
      <c r="B774" s="17"/>
      <c r="C774" s="15"/>
      <c r="D774" s="18"/>
      <c r="E774" s="12"/>
      <c r="F774" s="12"/>
      <c r="G774" s="16"/>
      <c r="H774" s="9"/>
      <c r="I774" s="8"/>
      <c r="J774" s="8"/>
      <c r="K774" s="8"/>
      <c r="L774" s="8"/>
      <c r="M774" s="8"/>
      <c r="N774" s="14"/>
      <c r="O774" s="14"/>
      <c r="P774" s="8"/>
      <c r="Q774" s="8"/>
      <c r="R774" s="8"/>
      <c r="S774" s="8"/>
      <c r="T774" s="8"/>
      <c r="U774" s="8"/>
      <c r="V774" s="8"/>
      <c r="W774" s="8"/>
      <c r="X774" s="8"/>
      <c r="Y774" s="8"/>
      <c r="Z774" s="8"/>
    </row>
    <row r="775" spans="1:26">
      <c r="A775" s="9"/>
      <c r="B775" s="17"/>
      <c r="C775" s="15"/>
      <c r="D775" s="18"/>
      <c r="E775" s="12"/>
      <c r="F775" s="12"/>
      <c r="G775" s="16"/>
      <c r="H775" s="9"/>
      <c r="I775" s="8"/>
      <c r="J775" s="8"/>
      <c r="K775" s="8"/>
      <c r="L775" s="8"/>
      <c r="M775" s="8"/>
      <c r="N775" s="14"/>
      <c r="O775" s="14"/>
      <c r="P775" s="8"/>
      <c r="Q775" s="8"/>
      <c r="R775" s="8"/>
      <c r="S775" s="8"/>
      <c r="T775" s="8"/>
      <c r="U775" s="8"/>
      <c r="V775" s="8"/>
      <c r="W775" s="8"/>
      <c r="X775" s="8"/>
      <c r="Y775" s="8"/>
      <c r="Z775" s="8"/>
    </row>
    <row r="776" spans="1:26">
      <c r="A776" s="9"/>
      <c r="B776" s="17"/>
      <c r="C776" s="15"/>
      <c r="D776" s="18"/>
      <c r="E776" s="12"/>
      <c r="F776" s="12"/>
      <c r="G776" s="16"/>
      <c r="H776" s="9"/>
      <c r="I776" s="8"/>
      <c r="J776" s="8"/>
      <c r="K776" s="8"/>
      <c r="L776" s="8"/>
      <c r="M776" s="8"/>
      <c r="N776" s="14"/>
      <c r="O776" s="14"/>
      <c r="P776" s="8"/>
      <c r="Q776" s="8"/>
      <c r="R776" s="8"/>
      <c r="S776" s="8"/>
      <c r="T776" s="8"/>
      <c r="U776" s="8"/>
      <c r="V776" s="8"/>
      <c r="W776" s="8"/>
      <c r="X776" s="8"/>
      <c r="Y776" s="8"/>
      <c r="Z776" s="8"/>
    </row>
    <row r="777" spans="1:26">
      <c r="A777" s="9"/>
      <c r="B777" s="17"/>
      <c r="C777" s="15"/>
      <c r="D777" s="18"/>
      <c r="E777" s="12"/>
      <c r="F777" s="12"/>
      <c r="G777" s="16"/>
      <c r="H777" s="9"/>
      <c r="I777" s="8"/>
      <c r="J777" s="8"/>
      <c r="K777" s="8"/>
      <c r="L777" s="8"/>
      <c r="M777" s="8"/>
      <c r="N777" s="14"/>
      <c r="O777" s="14"/>
      <c r="P777" s="8"/>
      <c r="Q777" s="8"/>
      <c r="R777" s="8"/>
      <c r="S777" s="8"/>
      <c r="T777" s="8"/>
      <c r="U777" s="8"/>
      <c r="V777" s="8"/>
      <c r="W777" s="8"/>
      <c r="X777" s="8"/>
      <c r="Y777" s="8"/>
      <c r="Z777" s="8"/>
    </row>
    <row r="778" spans="1:26">
      <c r="A778" s="9"/>
      <c r="B778" s="17"/>
      <c r="C778" s="15"/>
      <c r="D778" s="18"/>
      <c r="E778" s="12"/>
      <c r="F778" s="12"/>
      <c r="G778" s="16"/>
      <c r="H778" s="9"/>
      <c r="I778" s="8"/>
      <c r="J778" s="8"/>
      <c r="K778" s="8"/>
      <c r="L778" s="8"/>
      <c r="M778" s="8"/>
      <c r="N778" s="14"/>
      <c r="O778" s="14"/>
      <c r="P778" s="8"/>
      <c r="Q778" s="8"/>
      <c r="R778" s="8"/>
      <c r="S778" s="8"/>
      <c r="T778" s="8"/>
      <c r="U778" s="8"/>
      <c r="V778" s="8"/>
      <c r="W778" s="8"/>
      <c r="X778" s="8"/>
      <c r="Y778" s="8"/>
      <c r="Z778" s="8"/>
    </row>
    <row r="779" spans="1:26">
      <c r="A779" s="9"/>
      <c r="B779" s="17"/>
      <c r="C779" s="15"/>
      <c r="D779" s="18"/>
      <c r="E779" s="12"/>
      <c r="F779" s="12"/>
      <c r="G779" s="16"/>
      <c r="H779" s="9"/>
      <c r="I779" s="8"/>
      <c r="J779" s="8"/>
      <c r="K779" s="8"/>
      <c r="L779" s="8"/>
      <c r="M779" s="8"/>
      <c r="N779" s="14"/>
      <c r="O779" s="14"/>
      <c r="P779" s="8"/>
      <c r="Q779" s="8"/>
      <c r="R779" s="8"/>
      <c r="S779" s="8"/>
      <c r="T779" s="8"/>
      <c r="U779" s="8"/>
      <c r="V779" s="8"/>
      <c r="W779" s="8"/>
      <c r="X779" s="8"/>
      <c r="Y779" s="8"/>
      <c r="Z779" s="8"/>
    </row>
    <row r="780" spans="1:26">
      <c r="A780" s="9"/>
      <c r="B780" s="17"/>
      <c r="C780" s="15"/>
      <c r="D780" s="18"/>
      <c r="E780" s="12"/>
      <c r="F780" s="12"/>
      <c r="G780" s="16"/>
      <c r="H780" s="9"/>
      <c r="I780" s="8"/>
      <c r="J780" s="8"/>
      <c r="K780" s="8"/>
      <c r="L780" s="8"/>
      <c r="M780" s="8"/>
      <c r="N780" s="14"/>
      <c r="O780" s="14"/>
      <c r="P780" s="8"/>
      <c r="Q780" s="8"/>
      <c r="R780" s="8"/>
      <c r="S780" s="8"/>
      <c r="T780" s="8"/>
      <c r="U780" s="8"/>
      <c r="V780" s="8"/>
      <c r="W780" s="8"/>
      <c r="X780" s="8"/>
      <c r="Y780" s="8"/>
      <c r="Z780" s="8"/>
    </row>
    <row r="781" spans="1:26">
      <c r="A781" s="9"/>
      <c r="B781" s="17"/>
      <c r="C781" s="15"/>
      <c r="D781" s="18"/>
      <c r="E781" s="12"/>
      <c r="F781" s="12"/>
      <c r="G781" s="16"/>
      <c r="H781" s="9"/>
      <c r="I781" s="8"/>
      <c r="J781" s="8"/>
      <c r="K781" s="8"/>
      <c r="L781" s="8"/>
      <c r="M781" s="8"/>
      <c r="N781" s="14"/>
      <c r="O781" s="14"/>
      <c r="P781" s="8"/>
      <c r="Q781" s="8"/>
      <c r="R781" s="8"/>
      <c r="S781" s="8"/>
      <c r="T781" s="8"/>
      <c r="U781" s="8"/>
      <c r="V781" s="8"/>
      <c r="W781" s="8"/>
      <c r="X781" s="8"/>
      <c r="Y781" s="8"/>
      <c r="Z781" s="8"/>
    </row>
    <row r="782" spans="1:26">
      <c r="A782" s="9"/>
      <c r="B782" s="17"/>
      <c r="C782" s="15"/>
      <c r="D782" s="18"/>
      <c r="E782" s="12"/>
      <c r="F782" s="12"/>
      <c r="G782" s="16"/>
      <c r="H782" s="9"/>
      <c r="I782" s="8"/>
      <c r="J782" s="8"/>
      <c r="K782" s="8"/>
      <c r="L782" s="8"/>
      <c r="M782" s="8"/>
      <c r="N782" s="14"/>
      <c r="O782" s="14"/>
      <c r="P782" s="8"/>
      <c r="Q782" s="8"/>
      <c r="R782" s="8"/>
      <c r="S782" s="8"/>
      <c r="T782" s="8"/>
      <c r="U782" s="8"/>
      <c r="V782" s="8"/>
      <c r="W782" s="8"/>
      <c r="X782" s="8"/>
      <c r="Y782" s="8"/>
      <c r="Z782" s="8"/>
    </row>
    <row r="783" spans="1:26">
      <c r="A783" s="9"/>
      <c r="B783" s="17"/>
      <c r="C783" s="15"/>
      <c r="D783" s="18"/>
      <c r="E783" s="12"/>
      <c r="F783" s="12"/>
      <c r="G783" s="16"/>
      <c r="H783" s="9"/>
      <c r="I783" s="8"/>
      <c r="J783" s="8"/>
      <c r="K783" s="8"/>
      <c r="L783" s="8"/>
      <c r="M783" s="8"/>
      <c r="N783" s="14"/>
      <c r="O783" s="14"/>
      <c r="P783" s="8"/>
      <c r="Q783" s="8"/>
      <c r="R783" s="8"/>
      <c r="S783" s="8"/>
      <c r="T783" s="8"/>
      <c r="U783" s="8"/>
      <c r="V783" s="8"/>
      <c r="W783" s="8"/>
      <c r="X783" s="8"/>
      <c r="Y783" s="8"/>
      <c r="Z783" s="8"/>
    </row>
    <row r="784" spans="1:26">
      <c r="A784" s="9"/>
      <c r="B784" s="17"/>
      <c r="C784" s="15"/>
      <c r="D784" s="18"/>
      <c r="E784" s="12"/>
      <c r="F784" s="12"/>
      <c r="G784" s="16"/>
      <c r="H784" s="9"/>
      <c r="I784" s="8"/>
      <c r="J784" s="8"/>
      <c r="K784" s="8"/>
      <c r="L784" s="8"/>
      <c r="M784" s="8"/>
      <c r="N784" s="14"/>
      <c r="O784" s="14"/>
      <c r="P784" s="8"/>
      <c r="Q784" s="8"/>
      <c r="R784" s="8"/>
      <c r="S784" s="8"/>
      <c r="T784" s="8"/>
      <c r="U784" s="8"/>
      <c r="V784" s="8"/>
      <c r="W784" s="8"/>
      <c r="X784" s="8"/>
      <c r="Y784" s="8"/>
      <c r="Z784" s="8"/>
    </row>
    <row r="785" spans="1:26">
      <c r="A785" s="9"/>
      <c r="B785" s="17"/>
      <c r="C785" s="15"/>
      <c r="D785" s="18"/>
      <c r="E785" s="12"/>
      <c r="F785" s="12"/>
      <c r="G785" s="16"/>
      <c r="H785" s="9"/>
      <c r="I785" s="8"/>
      <c r="J785" s="8"/>
      <c r="K785" s="8"/>
      <c r="L785" s="8"/>
      <c r="M785" s="8"/>
      <c r="N785" s="14"/>
      <c r="O785" s="14"/>
      <c r="P785" s="8"/>
      <c r="Q785" s="8"/>
      <c r="R785" s="8"/>
      <c r="S785" s="8"/>
      <c r="T785" s="8"/>
      <c r="U785" s="8"/>
      <c r="V785" s="8"/>
      <c r="W785" s="8"/>
      <c r="X785" s="8"/>
      <c r="Y785" s="8"/>
      <c r="Z785" s="8"/>
    </row>
    <row r="786" spans="1:26">
      <c r="A786" s="9"/>
      <c r="B786" s="17"/>
      <c r="C786" s="15"/>
      <c r="D786" s="18"/>
      <c r="E786" s="12"/>
      <c r="F786" s="12"/>
      <c r="G786" s="16"/>
      <c r="H786" s="9"/>
      <c r="I786" s="8"/>
      <c r="J786" s="8"/>
      <c r="K786" s="8"/>
      <c r="L786" s="8"/>
      <c r="M786" s="8"/>
      <c r="N786" s="14"/>
      <c r="O786" s="14"/>
      <c r="P786" s="8"/>
      <c r="Q786" s="8"/>
      <c r="R786" s="8"/>
      <c r="S786" s="8"/>
      <c r="T786" s="8"/>
      <c r="U786" s="8"/>
      <c r="V786" s="8"/>
      <c r="W786" s="8"/>
      <c r="X786" s="8"/>
      <c r="Y786" s="8"/>
      <c r="Z786" s="8"/>
    </row>
    <row r="787" spans="1:26">
      <c r="A787" s="9"/>
      <c r="B787" s="17"/>
      <c r="C787" s="15"/>
      <c r="D787" s="18"/>
      <c r="E787" s="12"/>
      <c r="F787" s="12"/>
      <c r="G787" s="16"/>
      <c r="H787" s="9"/>
      <c r="I787" s="8"/>
      <c r="J787" s="8"/>
      <c r="K787" s="8"/>
      <c r="L787" s="8"/>
      <c r="M787" s="8"/>
      <c r="N787" s="14"/>
      <c r="O787" s="14"/>
      <c r="P787" s="8"/>
      <c r="Q787" s="8"/>
      <c r="R787" s="8"/>
      <c r="S787" s="8"/>
      <c r="T787" s="8"/>
      <c r="U787" s="8"/>
      <c r="V787" s="8"/>
      <c r="W787" s="8"/>
      <c r="X787" s="8"/>
      <c r="Y787" s="8"/>
      <c r="Z787" s="8"/>
    </row>
    <row r="788" spans="1:26">
      <c r="A788" s="9"/>
      <c r="B788" s="17"/>
      <c r="C788" s="15"/>
      <c r="D788" s="18"/>
      <c r="E788" s="12"/>
      <c r="F788" s="12"/>
      <c r="G788" s="16"/>
      <c r="H788" s="9"/>
      <c r="I788" s="8"/>
      <c r="J788" s="8"/>
      <c r="K788" s="8"/>
      <c r="L788" s="8"/>
      <c r="M788" s="8"/>
      <c r="N788" s="14"/>
      <c r="O788" s="14"/>
      <c r="P788" s="8"/>
      <c r="Q788" s="8"/>
      <c r="R788" s="8"/>
      <c r="S788" s="8"/>
      <c r="T788" s="8"/>
      <c r="U788" s="8"/>
      <c r="V788" s="8"/>
      <c r="W788" s="8"/>
      <c r="X788" s="8"/>
      <c r="Y788" s="8"/>
      <c r="Z788" s="8"/>
    </row>
    <row r="789" spans="1:26">
      <c r="A789" s="9"/>
      <c r="B789" s="17"/>
      <c r="C789" s="15"/>
      <c r="D789" s="18"/>
      <c r="E789" s="12"/>
      <c r="F789" s="12"/>
      <c r="G789" s="16"/>
      <c r="H789" s="9"/>
      <c r="I789" s="8"/>
      <c r="J789" s="8"/>
      <c r="K789" s="8"/>
      <c r="L789" s="8"/>
      <c r="M789" s="8"/>
      <c r="N789" s="14"/>
      <c r="O789" s="14"/>
      <c r="P789" s="8"/>
      <c r="Q789" s="8"/>
      <c r="R789" s="8"/>
      <c r="S789" s="8"/>
      <c r="T789" s="8"/>
      <c r="U789" s="8"/>
      <c r="V789" s="8"/>
      <c r="W789" s="8"/>
      <c r="X789" s="8"/>
      <c r="Y789" s="8"/>
      <c r="Z789" s="8"/>
    </row>
    <row r="790" spans="1:26">
      <c r="A790" s="9"/>
      <c r="B790" s="17"/>
      <c r="C790" s="15"/>
      <c r="D790" s="18"/>
      <c r="E790" s="12"/>
      <c r="F790" s="12"/>
      <c r="G790" s="16"/>
      <c r="H790" s="9"/>
      <c r="I790" s="8"/>
      <c r="J790" s="8"/>
      <c r="K790" s="8"/>
      <c r="L790" s="8"/>
      <c r="M790" s="8"/>
      <c r="N790" s="14"/>
      <c r="O790" s="14"/>
      <c r="P790" s="8"/>
      <c r="Q790" s="8"/>
      <c r="R790" s="8"/>
      <c r="S790" s="8"/>
      <c r="T790" s="8"/>
      <c r="U790" s="8"/>
      <c r="V790" s="8"/>
      <c r="W790" s="8"/>
      <c r="X790" s="8"/>
      <c r="Y790" s="8"/>
      <c r="Z790" s="8"/>
    </row>
    <row r="791" spans="1:26">
      <c r="A791" s="9"/>
      <c r="B791" s="17"/>
      <c r="C791" s="15"/>
      <c r="D791" s="18"/>
      <c r="E791" s="12"/>
      <c r="F791" s="12"/>
      <c r="G791" s="16"/>
      <c r="H791" s="9"/>
      <c r="I791" s="8"/>
      <c r="J791" s="8"/>
      <c r="K791" s="8"/>
      <c r="L791" s="8"/>
      <c r="M791" s="8"/>
      <c r="N791" s="14"/>
      <c r="O791" s="14"/>
      <c r="P791" s="8"/>
      <c r="Q791" s="8"/>
      <c r="R791" s="8"/>
      <c r="S791" s="8"/>
      <c r="T791" s="8"/>
      <c r="U791" s="8"/>
      <c r="V791" s="8"/>
      <c r="W791" s="8"/>
      <c r="X791" s="8"/>
      <c r="Y791" s="8"/>
      <c r="Z791" s="8"/>
    </row>
    <row r="792" spans="1:26">
      <c r="A792" s="9"/>
      <c r="B792" s="17"/>
      <c r="C792" s="15"/>
      <c r="D792" s="18"/>
      <c r="E792" s="12"/>
      <c r="F792" s="12"/>
      <c r="G792" s="16"/>
      <c r="H792" s="9"/>
      <c r="I792" s="8"/>
      <c r="J792" s="8"/>
      <c r="K792" s="8"/>
      <c r="L792" s="8"/>
      <c r="M792" s="8"/>
      <c r="N792" s="14"/>
      <c r="O792" s="14"/>
      <c r="P792" s="8"/>
      <c r="Q792" s="8"/>
      <c r="R792" s="8"/>
      <c r="S792" s="8"/>
      <c r="T792" s="8"/>
      <c r="U792" s="8"/>
      <c r="V792" s="8"/>
      <c r="W792" s="8"/>
      <c r="X792" s="8"/>
      <c r="Y792" s="8"/>
      <c r="Z792" s="8"/>
    </row>
    <row r="793" spans="1:26">
      <c r="A793" s="9"/>
      <c r="B793" s="17"/>
      <c r="C793" s="15"/>
      <c r="D793" s="18"/>
      <c r="E793" s="12"/>
      <c r="F793" s="12"/>
      <c r="G793" s="16"/>
      <c r="H793" s="9"/>
      <c r="I793" s="8"/>
      <c r="J793" s="8"/>
      <c r="K793" s="8"/>
      <c r="L793" s="8"/>
      <c r="M793" s="8"/>
      <c r="N793" s="14"/>
      <c r="O793" s="14"/>
      <c r="P793" s="8"/>
      <c r="Q793" s="8"/>
      <c r="R793" s="8"/>
      <c r="S793" s="8"/>
      <c r="T793" s="8"/>
      <c r="U793" s="8"/>
      <c r="V793" s="8"/>
      <c r="W793" s="8"/>
      <c r="X793" s="8"/>
      <c r="Y793" s="8"/>
      <c r="Z793" s="8"/>
    </row>
    <row r="794" spans="1:26">
      <c r="A794" s="9"/>
      <c r="B794" s="17"/>
      <c r="C794" s="15"/>
      <c r="D794" s="18"/>
      <c r="E794" s="12"/>
      <c r="F794" s="12"/>
      <c r="G794" s="16"/>
      <c r="H794" s="9"/>
      <c r="I794" s="8"/>
      <c r="J794" s="8"/>
      <c r="K794" s="8"/>
      <c r="L794" s="8"/>
      <c r="M794" s="8"/>
      <c r="N794" s="14"/>
      <c r="O794" s="14"/>
      <c r="P794" s="8"/>
      <c r="Q794" s="8"/>
      <c r="R794" s="8"/>
      <c r="S794" s="8"/>
      <c r="T794" s="8"/>
      <c r="U794" s="8"/>
      <c r="V794" s="8"/>
      <c r="W794" s="8"/>
      <c r="X794" s="8"/>
      <c r="Y794" s="8"/>
      <c r="Z794" s="8"/>
    </row>
    <row r="795" spans="1:26">
      <c r="A795" s="9"/>
      <c r="B795" s="17"/>
      <c r="C795" s="15"/>
      <c r="D795" s="18"/>
      <c r="E795" s="12"/>
      <c r="F795" s="12"/>
      <c r="G795" s="16"/>
      <c r="H795" s="9"/>
      <c r="I795" s="8"/>
      <c r="J795" s="8"/>
      <c r="K795" s="8"/>
      <c r="L795" s="8"/>
      <c r="M795" s="8"/>
      <c r="N795" s="14"/>
      <c r="O795" s="14"/>
      <c r="P795" s="8"/>
      <c r="Q795" s="8"/>
      <c r="R795" s="8"/>
      <c r="S795" s="8"/>
      <c r="T795" s="8"/>
      <c r="U795" s="8"/>
      <c r="V795" s="8"/>
      <c r="W795" s="8"/>
      <c r="X795" s="8"/>
      <c r="Y795" s="8"/>
      <c r="Z795" s="8"/>
    </row>
    <row r="796" spans="1:26">
      <c r="A796" s="9"/>
      <c r="B796" s="17"/>
      <c r="C796" s="15"/>
      <c r="D796" s="18"/>
      <c r="E796" s="12"/>
      <c r="F796" s="12"/>
      <c r="G796" s="16"/>
      <c r="H796" s="9"/>
      <c r="I796" s="8"/>
      <c r="J796" s="8"/>
      <c r="K796" s="8"/>
      <c r="L796" s="8"/>
      <c r="M796" s="8"/>
      <c r="N796" s="14"/>
      <c r="O796" s="14"/>
      <c r="P796" s="8"/>
      <c r="Q796" s="8"/>
      <c r="R796" s="8"/>
      <c r="S796" s="8"/>
      <c r="T796" s="8"/>
      <c r="U796" s="8"/>
      <c r="V796" s="8"/>
      <c r="W796" s="8"/>
      <c r="X796" s="8"/>
      <c r="Y796" s="8"/>
      <c r="Z796" s="8"/>
    </row>
    <row r="797" spans="1:26">
      <c r="A797" s="9"/>
      <c r="B797" s="17"/>
      <c r="C797" s="15"/>
      <c r="D797" s="18"/>
      <c r="E797" s="12"/>
      <c r="F797" s="12"/>
      <c r="G797" s="16"/>
      <c r="H797" s="9"/>
      <c r="I797" s="8"/>
      <c r="J797" s="8"/>
      <c r="K797" s="8"/>
      <c r="L797" s="8"/>
      <c r="M797" s="8"/>
      <c r="N797" s="14"/>
      <c r="O797" s="14"/>
      <c r="P797" s="8"/>
      <c r="Q797" s="8"/>
      <c r="R797" s="8"/>
      <c r="S797" s="8"/>
      <c r="T797" s="8"/>
      <c r="U797" s="8"/>
      <c r="V797" s="8"/>
      <c r="W797" s="8"/>
      <c r="X797" s="8"/>
      <c r="Y797" s="8"/>
      <c r="Z797" s="8"/>
    </row>
    <row r="798" spans="1:26">
      <c r="A798" s="9"/>
      <c r="B798" s="17"/>
      <c r="C798" s="15"/>
      <c r="D798" s="18"/>
      <c r="E798" s="12"/>
      <c r="F798" s="12"/>
      <c r="G798" s="16"/>
      <c r="H798" s="9"/>
      <c r="I798" s="8"/>
      <c r="J798" s="8"/>
      <c r="K798" s="8"/>
      <c r="L798" s="8"/>
      <c r="M798" s="8"/>
      <c r="N798" s="14"/>
      <c r="O798" s="14"/>
      <c r="P798" s="8"/>
      <c r="Q798" s="8"/>
      <c r="R798" s="8"/>
      <c r="S798" s="8"/>
      <c r="T798" s="8"/>
      <c r="U798" s="8"/>
      <c r="V798" s="8"/>
      <c r="W798" s="8"/>
      <c r="X798" s="8"/>
      <c r="Y798" s="8"/>
      <c r="Z798" s="8"/>
    </row>
    <row r="799" spans="1:26">
      <c r="A799" s="9"/>
      <c r="B799" s="17"/>
      <c r="C799" s="15"/>
      <c r="D799" s="18"/>
      <c r="E799" s="12"/>
      <c r="F799" s="12"/>
      <c r="G799" s="16"/>
      <c r="H799" s="9"/>
      <c r="I799" s="8"/>
      <c r="J799" s="8"/>
      <c r="K799" s="8"/>
      <c r="L799" s="8"/>
      <c r="M799" s="8"/>
      <c r="N799" s="14"/>
      <c r="O799" s="14"/>
      <c r="P799" s="8"/>
      <c r="Q799" s="8"/>
      <c r="R799" s="8"/>
      <c r="S799" s="8"/>
      <c r="T799" s="8"/>
      <c r="U799" s="8"/>
      <c r="V799" s="8"/>
      <c r="W799" s="8"/>
      <c r="X799" s="8"/>
      <c r="Y799" s="8"/>
      <c r="Z799" s="8"/>
    </row>
    <row r="800" spans="1:26">
      <c r="A800" s="9"/>
      <c r="B800" s="17"/>
      <c r="C800" s="15"/>
      <c r="D800" s="18"/>
      <c r="E800" s="12"/>
      <c r="F800" s="12"/>
      <c r="G800" s="16"/>
      <c r="H800" s="9"/>
      <c r="I800" s="8"/>
      <c r="J800" s="8"/>
      <c r="K800" s="8"/>
      <c r="L800" s="8"/>
      <c r="M800" s="8"/>
      <c r="N800" s="14"/>
      <c r="O800" s="14"/>
      <c r="P800" s="8"/>
      <c r="Q800" s="8"/>
      <c r="R800" s="8"/>
      <c r="S800" s="8"/>
      <c r="T800" s="8"/>
      <c r="U800" s="8"/>
      <c r="V800" s="8"/>
      <c r="W800" s="8"/>
      <c r="X800" s="8"/>
      <c r="Y800" s="8"/>
      <c r="Z800" s="8"/>
    </row>
    <row r="801" spans="1:26">
      <c r="A801" s="9"/>
      <c r="B801" s="17"/>
      <c r="C801" s="15"/>
      <c r="D801" s="18"/>
      <c r="E801" s="12"/>
      <c r="F801" s="12"/>
      <c r="G801" s="16"/>
      <c r="H801" s="9"/>
      <c r="I801" s="8"/>
      <c r="J801" s="8"/>
      <c r="K801" s="8"/>
      <c r="L801" s="8"/>
      <c r="M801" s="8"/>
      <c r="N801" s="14"/>
      <c r="O801" s="14"/>
      <c r="P801" s="8"/>
      <c r="Q801" s="8"/>
      <c r="R801" s="8"/>
      <c r="S801" s="8"/>
      <c r="T801" s="8"/>
      <c r="U801" s="8"/>
      <c r="V801" s="8"/>
      <c r="W801" s="8"/>
      <c r="X801" s="8"/>
      <c r="Y801" s="8"/>
      <c r="Z801" s="8"/>
    </row>
    <row r="802" spans="1:26">
      <c r="A802" s="9"/>
      <c r="B802" s="17"/>
      <c r="C802" s="15"/>
      <c r="D802" s="18"/>
      <c r="E802" s="12"/>
      <c r="F802" s="12"/>
      <c r="G802" s="16"/>
      <c r="H802" s="9"/>
      <c r="I802" s="8"/>
      <c r="J802" s="8"/>
      <c r="K802" s="8"/>
      <c r="L802" s="8"/>
      <c r="M802" s="8"/>
      <c r="N802" s="14"/>
      <c r="O802" s="14"/>
      <c r="P802" s="8"/>
      <c r="Q802" s="8"/>
      <c r="R802" s="8"/>
      <c r="S802" s="8"/>
      <c r="T802" s="8"/>
      <c r="U802" s="8"/>
      <c r="V802" s="8"/>
      <c r="W802" s="8"/>
      <c r="X802" s="8"/>
      <c r="Y802" s="8"/>
      <c r="Z802" s="8"/>
    </row>
    <row r="803" spans="1:26">
      <c r="A803" s="9"/>
      <c r="B803" s="17"/>
      <c r="C803" s="15"/>
      <c r="D803" s="18"/>
      <c r="E803" s="12"/>
      <c r="F803" s="12"/>
      <c r="G803" s="16"/>
      <c r="H803" s="9"/>
      <c r="I803" s="8"/>
      <c r="J803" s="8"/>
      <c r="K803" s="8"/>
      <c r="L803" s="8"/>
      <c r="M803" s="8"/>
      <c r="N803" s="14"/>
      <c r="O803" s="14"/>
      <c r="P803" s="8"/>
      <c r="Q803" s="8"/>
      <c r="R803" s="8"/>
      <c r="S803" s="8"/>
      <c r="T803" s="8"/>
      <c r="U803" s="8"/>
      <c r="V803" s="8"/>
      <c r="W803" s="8"/>
      <c r="X803" s="8"/>
      <c r="Y803" s="8"/>
      <c r="Z803" s="8"/>
    </row>
    <row r="804" spans="1:26">
      <c r="A804" s="9"/>
      <c r="B804" s="17"/>
      <c r="C804" s="15"/>
      <c r="D804" s="18"/>
      <c r="E804" s="12"/>
      <c r="F804" s="12"/>
      <c r="G804" s="16"/>
      <c r="H804" s="9"/>
      <c r="I804" s="8"/>
      <c r="J804" s="8"/>
      <c r="K804" s="8"/>
      <c r="L804" s="8"/>
      <c r="M804" s="8"/>
      <c r="N804" s="14"/>
      <c r="O804" s="14"/>
      <c r="P804" s="8"/>
      <c r="Q804" s="8"/>
      <c r="R804" s="8"/>
      <c r="S804" s="8"/>
      <c r="T804" s="8"/>
      <c r="U804" s="8"/>
      <c r="V804" s="8"/>
      <c r="W804" s="8"/>
      <c r="X804" s="8"/>
      <c r="Y804" s="8"/>
      <c r="Z804" s="8"/>
    </row>
    <row r="805" spans="1:26">
      <c r="A805" s="9"/>
      <c r="B805" s="17"/>
      <c r="C805" s="15"/>
      <c r="D805" s="18"/>
      <c r="E805" s="12"/>
      <c r="F805" s="12"/>
      <c r="G805" s="16"/>
      <c r="H805" s="9"/>
      <c r="I805" s="8"/>
      <c r="J805" s="8"/>
      <c r="K805" s="8"/>
      <c r="L805" s="8"/>
      <c r="M805" s="8"/>
      <c r="N805" s="14"/>
      <c r="O805" s="14"/>
      <c r="P805" s="8"/>
      <c r="Q805" s="8"/>
      <c r="R805" s="8"/>
      <c r="S805" s="8"/>
      <c r="T805" s="8"/>
      <c r="U805" s="8"/>
      <c r="V805" s="8"/>
      <c r="W805" s="8"/>
      <c r="X805" s="8"/>
      <c r="Y805" s="8"/>
      <c r="Z805" s="8"/>
    </row>
    <row r="806" spans="1:26">
      <c r="A806" s="9"/>
      <c r="B806" s="17"/>
      <c r="C806" s="15"/>
      <c r="D806" s="18"/>
      <c r="E806" s="12"/>
      <c r="F806" s="12"/>
      <c r="G806" s="16"/>
      <c r="H806" s="9"/>
      <c r="I806" s="8"/>
      <c r="J806" s="8"/>
      <c r="K806" s="8"/>
      <c r="L806" s="8"/>
      <c r="M806" s="8"/>
      <c r="N806" s="14"/>
      <c r="O806" s="14"/>
      <c r="P806" s="8"/>
      <c r="Q806" s="8"/>
      <c r="R806" s="8"/>
      <c r="S806" s="8"/>
      <c r="T806" s="8"/>
      <c r="U806" s="8"/>
      <c r="V806" s="8"/>
      <c r="W806" s="8"/>
      <c r="X806" s="8"/>
      <c r="Y806" s="8"/>
      <c r="Z806" s="8"/>
    </row>
    <row r="807" spans="1:26">
      <c r="A807" s="9"/>
      <c r="B807" s="17"/>
      <c r="C807" s="15"/>
      <c r="D807" s="18"/>
      <c r="E807" s="12"/>
      <c r="F807" s="12"/>
      <c r="G807" s="16"/>
      <c r="H807" s="9"/>
      <c r="I807" s="8"/>
      <c r="J807" s="8"/>
      <c r="K807" s="8"/>
      <c r="L807" s="8"/>
      <c r="M807" s="8"/>
      <c r="N807" s="14"/>
      <c r="O807" s="14"/>
      <c r="P807" s="8"/>
      <c r="Q807" s="8"/>
      <c r="R807" s="8"/>
      <c r="S807" s="8"/>
      <c r="T807" s="8"/>
      <c r="U807" s="8"/>
      <c r="V807" s="8"/>
      <c r="W807" s="8"/>
      <c r="X807" s="8"/>
      <c r="Y807" s="8"/>
      <c r="Z807" s="8"/>
    </row>
    <row r="808" spans="1:26">
      <c r="A808" s="9"/>
      <c r="B808" s="17"/>
      <c r="C808" s="15"/>
      <c r="D808" s="18"/>
      <c r="E808" s="12"/>
      <c r="F808" s="12"/>
      <c r="G808" s="16"/>
      <c r="H808" s="9"/>
      <c r="I808" s="8"/>
      <c r="J808" s="8"/>
      <c r="K808" s="8"/>
      <c r="L808" s="8"/>
      <c r="M808" s="8"/>
      <c r="N808" s="14"/>
      <c r="O808" s="14"/>
      <c r="P808" s="8"/>
      <c r="Q808" s="8"/>
      <c r="R808" s="8"/>
      <c r="S808" s="8"/>
      <c r="T808" s="8"/>
      <c r="U808" s="8"/>
      <c r="V808" s="8"/>
      <c r="W808" s="8"/>
      <c r="X808" s="8"/>
      <c r="Y808" s="8"/>
      <c r="Z808" s="8"/>
    </row>
    <row r="809" spans="1:26">
      <c r="A809" s="9"/>
      <c r="B809" s="17"/>
      <c r="C809" s="15"/>
      <c r="D809" s="18"/>
      <c r="E809" s="12"/>
      <c r="F809" s="12"/>
      <c r="G809" s="16"/>
      <c r="H809" s="9"/>
      <c r="I809" s="8"/>
      <c r="J809" s="8"/>
      <c r="K809" s="8"/>
      <c r="L809" s="8"/>
      <c r="M809" s="8"/>
      <c r="N809" s="14"/>
      <c r="O809" s="14"/>
      <c r="P809" s="8"/>
      <c r="Q809" s="8"/>
      <c r="R809" s="8"/>
      <c r="S809" s="8"/>
      <c r="T809" s="8"/>
      <c r="U809" s="8"/>
      <c r="V809" s="8"/>
      <c r="W809" s="8"/>
      <c r="X809" s="8"/>
      <c r="Y809" s="8"/>
      <c r="Z809" s="8"/>
    </row>
    <row r="810" spans="1:26">
      <c r="A810" s="9"/>
      <c r="B810" s="17"/>
      <c r="C810" s="15"/>
      <c r="D810" s="18"/>
      <c r="E810" s="12"/>
      <c r="F810" s="12"/>
      <c r="G810" s="16"/>
      <c r="H810" s="9"/>
      <c r="I810" s="8"/>
      <c r="J810" s="8"/>
      <c r="K810" s="8"/>
      <c r="L810" s="8"/>
      <c r="M810" s="8"/>
      <c r="N810" s="14"/>
      <c r="O810" s="14"/>
      <c r="P810" s="8"/>
      <c r="Q810" s="8"/>
      <c r="R810" s="8"/>
      <c r="S810" s="8"/>
      <c r="T810" s="8"/>
      <c r="U810" s="8"/>
      <c r="V810" s="8"/>
      <c r="W810" s="8"/>
      <c r="X810" s="8"/>
      <c r="Y810" s="8"/>
      <c r="Z810" s="8"/>
    </row>
    <row r="811" spans="1:26">
      <c r="A811" s="9"/>
      <c r="B811" s="17"/>
      <c r="C811" s="15"/>
      <c r="D811" s="18"/>
      <c r="E811" s="12"/>
      <c r="F811" s="12"/>
      <c r="G811" s="16"/>
      <c r="H811" s="9"/>
      <c r="I811" s="8"/>
      <c r="J811" s="8"/>
      <c r="K811" s="8"/>
      <c r="L811" s="8"/>
      <c r="M811" s="8"/>
      <c r="N811" s="14"/>
      <c r="O811" s="14"/>
      <c r="P811" s="8"/>
      <c r="Q811" s="8"/>
      <c r="R811" s="8"/>
      <c r="S811" s="8"/>
      <c r="T811" s="8"/>
      <c r="U811" s="8"/>
      <c r="V811" s="8"/>
      <c r="W811" s="8"/>
      <c r="X811" s="8"/>
      <c r="Y811" s="8"/>
      <c r="Z811" s="8"/>
    </row>
    <row r="812" spans="1:26">
      <c r="A812" s="9"/>
      <c r="B812" s="17"/>
      <c r="C812" s="15"/>
      <c r="D812" s="18"/>
      <c r="E812" s="12"/>
      <c r="F812" s="12"/>
      <c r="G812" s="16"/>
      <c r="H812" s="9"/>
      <c r="I812" s="8"/>
      <c r="J812" s="8"/>
      <c r="K812" s="8"/>
      <c r="L812" s="8"/>
      <c r="M812" s="8"/>
      <c r="N812" s="14"/>
      <c r="O812" s="14"/>
      <c r="P812" s="8"/>
      <c r="Q812" s="8"/>
      <c r="R812" s="8"/>
      <c r="S812" s="8"/>
      <c r="T812" s="8"/>
      <c r="U812" s="8"/>
      <c r="V812" s="8"/>
      <c r="W812" s="8"/>
      <c r="X812" s="8"/>
      <c r="Y812" s="8"/>
      <c r="Z812" s="8"/>
    </row>
    <row r="813" spans="1:26">
      <c r="A813" s="9"/>
      <c r="B813" s="17"/>
      <c r="C813" s="15"/>
      <c r="D813" s="18"/>
      <c r="E813" s="12"/>
      <c r="F813" s="12"/>
      <c r="G813" s="16"/>
      <c r="H813" s="9"/>
      <c r="I813" s="8"/>
      <c r="J813" s="8"/>
      <c r="K813" s="8"/>
      <c r="L813" s="8"/>
      <c r="M813" s="8"/>
      <c r="N813" s="14"/>
      <c r="O813" s="14"/>
      <c r="P813" s="8"/>
      <c r="Q813" s="8"/>
      <c r="R813" s="8"/>
      <c r="S813" s="8"/>
      <c r="T813" s="8"/>
      <c r="U813" s="8"/>
      <c r="V813" s="8"/>
      <c r="W813" s="8"/>
      <c r="X813" s="8"/>
      <c r="Y813" s="8"/>
      <c r="Z813" s="8"/>
    </row>
    <row r="814" spans="1:26">
      <c r="A814" s="9"/>
      <c r="B814" s="17"/>
      <c r="C814" s="15"/>
      <c r="D814" s="18"/>
      <c r="E814" s="12"/>
      <c r="F814" s="12"/>
      <c r="G814" s="16"/>
      <c r="H814" s="9"/>
      <c r="I814" s="8"/>
      <c r="J814" s="8"/>
      <c r="K814" s="8"/>
      <c r="L814" s="8"/>
      <c r="M814" s="8"/>
      <c r="N814" s="14"/>
      <c r="O814" s="14"/>
      <c r="P814" s="8"/>
      <c r="Q814" s="8"/>
      <c r="R814" s="8"/>
      <c r="S814" s="8"/>
      <c r="T814" s="8"/>
      <c r="U814" s="8"/>
      <c r="V814" s="8"/>
      <c r="W814" s="8"/>
      <c r="X814" s="8"/>
      <c r="Y814" s="8"/>
      <c r="Z814" s="8"/>
    </row>
    <row r="815" spans="1:26">
      <c r="A815" s="9"/>
      <c r="B815" s="17"/>
      <c r="C815" s="15"/>
      <c r="D815" s="18"/>
      <c r="E815" s="12"/>
      <c r="F815" s="12"/>
      <c r="G815" s="16"/>
      <c r="H815" s="9"/>
      <c r="I815" s="8"/>
      <c r="J815" s="8"/>
      <c r="K815" s="8"/>
      <c r="L815" s="8"/>
      <c r="M815" s="8"/>
      <c r="N815" s="14"/>
      <c r="O815" s="14"/>
      <c r="P815" s="8"/>
      <c r="Q815" s="8"/>
      <c r="R815" s="8"/>
      <c r="S815" s="8"/>
      <c r="T815" s="8"/>
      <c r="U815" s="8"/>
      <c r="V815" s="8"/>
      <c r="W815" s="8"/>
      <c r="X815" s="8"/>
      <c r="Y815" s="8"/>
      <c r="Z815" s="8"/>
    </row>
    <row r="816" spans="1:26">
      <c r="A816" s="9"/>
      <c r="B816" s="17"/>
      <c r="C816" s="15"/>
      <c r="D816" s="18"/>
      <c r="E816" s="12"/>
      <c r="F816" s="12"/>
      <c r="G816" s="16"/>
      <c r="H816" s="9"/>
      <c r="I816" s="8"/>
      <c r="J816" s="8"/>
      <c r="K816" s="8"/>
      <c r="L816" s="8"/>
      <c r="M816" s="8"/>
      <c r="N816" s="14"/>
      <c r="O816" s="14"/>
      <c r="P816" s="8"/>
      <c r="Q816" s="8"/>
      <c r="R816" s="8"/>
      <c r="S816" s="8"/>
      <c r="T816" s="8"/>
      <c r="U816" s="8"/>
      <c r="V816" s="8"/>
      <c r="W816" s="8"/>
      <c r="X816" s="8"/>
      <c r="Y816" s="8"/>
      <c r="Z816" s="8"/>
    </row>
    <row r="817" spans="1:26">
      <c r="A817" s="9"/>
      <c r="B817" s="17"/>
      <c r="C817" s="15"/>
      <c r="D817" s="18"/>
      <c r="E817" s="12"/>
      <c r="F817" s="12"/>
      <c r="G817" s="16"/>
      <c r="H817" s="9"/>
      <c r="I817" s="8"/>
      <c r="J817" s="8"/>
      <c r="K817" s="8"/>
      <c r="L817" s="8"/>
      <c r="M817" s="8"/>
      <c r="N817" s="14"/>
      <c r="O817" s="14"/>
      <c r="P817" s="8"/>
      <c r="Q817" s="8"/>
      <c r="R817" s="8"/>
      <c r="S817" s="8"/>
      <c r="T817" s="8"/>
      <c r="U817" s="8"/>
      <c r="V817" s="8"/>
      <c r="W817" s="8"/>
      <c r="X817" s="8"/>
      <c r="Y817" s="8"/>
      <c r="Z817" s="8"/>
    </row>
    <row r="818" spans="1:26">
      <c r="A818" s="9"/>
      <c r="B818" s="17"/>
      <c r="C818" s="15"/>
      <c r="D818" s="18"/>
      <c r="E818" s="12"/>
      <c r="F818" s="12"/>
      <c r="G818" s="16"/>
      <c r="H818" s="9"/>
      <c r="I818" s="8"/>
      <c r="J818" s="8"/>
      <c r="K818" s="8"/>
      <c r="L818" s="8"/>
      <c r="M818" s="8"/>
      <c r="N818" s="14"/>
      <c r="O818" s="14"/>
      <c r="P818" s="8"/>
      <c r="Q818" s="8"/>
      <c r="R818" s="8"/>
      <c r="S818" s="8"/>
      <c r="T818" s="8"/>
      <c r="U818" s="8"/>
      <c r="V818" s="8"/>
      <c r="W818" s="8"/>
      <c r="X818" s="8"/>
      <c r="Y818" s="8"/>
      <c r="Z818" s="8"/>
    </row>
    <row r="819" spans="1:26">
      <c r="A819" s="9"/>
      <c r="B819" s="17"/>
      <c r="C819" s="15"/>
      <c r="D819" s="18"/>
      <c r="E819" s="12"/>
      <c r="F819" s="12"/>
      <c r="G819" s="16"/>
      <c r="H819" s="9"/>
      <c r="I819" s="8"/>
      <c r="J819" s="8"/>
      <c r="K819" s="8"/>
      <c r="L819" s="8"/>
      <c r="M819" s="8"/>
      <c r="N819" s="14"/>
      <c r="O819" s="14"/>
      <c r="P819" s="8"/>
      <c r="Q819" s="8"/>
      <c r="R819" s="8"/>
      <c r="S819" s="8"/>
      <c r="T819" s="8"/>
      <c r="U819" s="8"/>
      <c r="V819" s="8"/>
      <c r="W819" s="8"/>
      <c r="X819" s="8"/>
      <c r="Y819" s="8"/>
      <c r="Z819" s="8"/>
    </row>
    <row r="820" spans="1:26">
      <c r="A820" s="9"/>
      <c r="B820" s="17"/>
      <c r="C820" s="15"/>
      <c r="D820" s="18"/>
      <c r="E820" s="12"/>
      <c r="F820" s="12"/>
      <c r="G820" s="16"/>
      <c r="H820" s="9"/>
      <c r="I820" s="8"/>
      <c r="J820" s="8"/>
      <c r="K820" s="8"/>
      <c r="L820" s="8"/>
      <c r="M820" s="8"/>
      <c r="N820" s="14"/>
      <c r="O820" s="14"/>
      <c r="P820" s="8"/>
      <c r="Q820" s="8"/>
      <c r="R820" s="8"/>
      <c r="S820" s="8"/>
      <c r="T820" s="8"/>
      <c r="U820" s="8"/>
      <c r="V820" s="8"/>
      <c r="W820" s="8"/>
      <c r="X820" s="8"/>
      <c r="Y820" s="8"/>
      <c r="Z820" s="8"/>
    </row>
    <row r="821" spans="1:26">
      <c r="A821" s="9"/>
      <c r="B821" s="17"/>
      <c r="C821" s="15"/>
      <c r="D821" s="18"/>
      <c r="E821" s="12"/>
      <c r="F821" s="12"/>
      <c r="G821" s="16"/>
      <c r="H821" s="9"/>
      <c r="I821" s="8"/>
      <c r="J821" s="8"/>
      <c r="K821" s="8"/>
      <c r="L821" s="8"/>
      <c r="M821" s="8"/>
      <c r="N821" s="14"/>
      <c r="O821" s="14"/>
      <c r="P821" s="8"/>
      <c r="Q821" s="8"/>
      <c r="R821" s="8"/>
      <c r="S821" s="8"/>
      <c r="T821" s="8"/>
      <c r="U821" s="8"/>
      <c r="V821" s="8"/>
      <c r="W821" s="8"/>
      <c r="X821" s="8"/>
      <c r="Y821" s="8"/>
      <c r="Z821" s="8"/>
    </row>
    <row r="822" spans="1:26">
      <c r="A822" s="9"/>
      <c r="B822" s="17"/>
      <c r="C822" s="15"/>
      <c r="D822" s="18"/>
      <c r="E822" s="12"/>
      <c r="F822" s="12"/>
      <c r="G822" s="16"/>
      <c r="H822" s="9"/>
      <c r="I822" s="8"/>
      <c r="J822" s="8"/>
      <c r="K822" s="8"/>
      <c r="L822" s="8"/>
      <c r="M822" s="8"/>
      <c r="N822" s="14"/>
      <c r="O822" s="14"/>
      <c r="P822" s="8"/>
      <c r="Q822" s="8"/>
      <c r="R822" s="8"/>
      <c r="S822" s="8"/>
      <c r="T822" s="8"/>
      <c r="U822" s="8"/>
      <c r="V822" s="8"/>
      <c r="W822" s="8"/>
      <c r="X822" s="8"/>
      <c r="Y822" s="8"/>
      <c r="Z822" s="8"/>
    </row>
    <row r="823" spans="1:26">
      <c r="A823" s="9"/>
      <c r="B823" s="17"/>
      <c r="C823" s="15"/>
      <c r="D823" s="18"/>
      <c r="E823" s="12"/>
      <c r="F823" s="12"/>
      <c r="G823" s="16"/>
      <c r="H823" s="9"/>
      <c r="I823" s="8"/>
      <c r="J823" s="8"/>
      <c r="K823" s="8"/>
      <c r="L823" s="8"/>
      <c r="M823" s="8"/>
      <c r="N823" s="14"/>
      <c r="O823" s="14"/>
      <c r="P823" s="8"/>
      <c r="Q823" s="8"/>
      <c r="R823" s="8"/>
      <c r="S823" s="8"/>
      <c r="T823" s="8"/>
      <c r="U823" s="8"/>
      <c r="V823" s="8"/>
      <c r="W823" s="8"/>
      <c r="X823" s="8"/>
      <c r="Y823" s="8"/>
      <c r="Z823" s="8"/>
    </row>
    <row r="824" spans="1:26">
      <c r="A824" s="9"/>
      <c r="B824" s="17"/>
      <c r="C824" s="15"/>
      <c r="D824" s="18"/>
      <c r="E824" s="12"/>
      <c r="F824" s="12"/>
      <c r="G824" s="16"/>
      <c r="H824" s="9"/>
      <c r="I824" s="8"/>
      <c r="J824" s="8"/>
      <c r="K824" s="8"/>
      <c r="L824" s="8"/>
      <c r="M824" s="8"/>
      <c r="N824" s="14"/>
      <c r="O824" s="14"/>
      <c r="P824" s="8"/>
      <c r="Q824" s="8"/>
      <c r="R824" s="8"/>
      <c r="S824" s="8"/>
      <c r="T824" s="8"/>
      <c r="U824" s="8"/>
      <c r="V824" s="8"/>
      <c r="W824" s="8"/>
      <c r="X824" s="8"/>
      <c r="Y824" s="8"/>
      <c r="Z824" s="8"/>
    </row>
    <row r="825" spans="1:26">
      <c r="A825" s="9"/>
      <c r="B825" s="17"/>
      <c r="C825" s="15"/>
      <c r="D825" s="18"/>
      <c r="E825" s="12"/>
      <c r="F825" s="12"/>
      <c r="G825" s="16"/>
      <c r="H825" s="9"/>
      <c r="I825" s="8"/>
      <c r="J825" s="8"/>
      <c r="K825" s="8"/>
      <c r="L825" s="8"/>
      <c r="M825" s="8"/>
      <c r="N825" s="14"/>
      <c r="O825" s="14"/>
      <c r="P825" s="8"/>
      <c r="Q825" s="8"/>
      <c r="R825" s="8"/>
      <c r="S825" s="8"/>
      <c r="T825" s="8"/>
      <c r="U825" s="8"/>
      <c r="V825" s="8"/>
      <c r="W825" s="8"/>
      <c r="X825" s="8"/>
      <c r="Y825" s="8"/>
      <c r="Z825" s="8"/>
    </row>
    <row r="826" spans="1:26">
      <c r="A826" s="9"/>
      <c r="B826" s="17"/>
      <c r="C826" s="15"/>
      <c r="D826" s="18"/>
      <c r="E826" s="12"/>
      <c r="F826" s="12"/>
      <c r="G826" s="16"/>
      <c r="H826" s="9"/>
      <c r="I826" s="8"/>
      <c r="J826" s="8"/>
      <c r="K826" s="8"/>
      <c r="L826" s="8"/>
      <c r="M826" s="8"/>
      <c r="N826" s="14"/>
      <c r="O826" s="14"/>
      <c r="P826" s="8"/>
      <c r="Q826" s="8"/>
      <c r="R826" s="8"/>
      <c r="S826" s="8"/>
      <c r="T826" s="8"/>
      <c r="U826" s="8"/>
      <c r="V826" s="8"/>
      <c r="W826" s="8"/>
      <c r="X826" s="8"/>
      <c r="Y826" s="8"/>
      <c r="Z826" s="8"/>
    </row>
    <row r="827" spans="1:26">
      <c r="A827" s="9"/>
      <c r="B827" s="17"/>
      <c r="C827" s="15"/>
      <c r="D827" s="18"/>
      <c r="E827" s="12"/>
      <c r="F827" s="12"/>
      <c r="G827" s="16"/>
      <c r="H827" s="9"/>
      <c r="I827" s="8"/>
      <c r="J827" s="8"/>
      <c r="K827" s="8"/>
      <c r="L827" s="8"/>
      <c r="M827" s="8"/>
      <c r="N827" s="14"/>
      <c r="O827" s="14"/>
      <c r="P827" s="8"/>
      <c r="Q827" s="8"/>
      <c r="R827" s="8"/>
      <c r="S827" s="8"/>
      <c r="T827" s="8"/>
      <c r="U827" s="8"/>
      <c r="V827" s="8"/>
      <c r="W827" s="8"/>
      <c r="X827" s="8"/>
      <c r="Y827" s="8"/>
      <c r="Z827" s="8"/>
    </row>
    <row r="828" spans="1:26">
      <c r="A828" s="9"/>
      <c r="B828" s="17"/>
      <c r="C828" s="15"/>
      <c r="D828" s="18"/>
      <c r="E828" s="12"/>
      <c r="F828" s="12"/>
      <c r="G828" s="16"/>
      <c r="H828" s="9"/>
      <c r="I828" s="8"/>
      <c r="J828" s="8"/>
      <c r="K828" s="8"/>
      <c r="L828" s="8"/>
      <c r="M828" s="8"/>
      <c r="N828" s="14"/>
      <c r="O828" s="14"/>
      <c r="P828" s="8"/>
      <c r="Q828" s="8"/>
      <c r="R828" s="8"/>
      <c r="S828" s="8"/>
      <c r="T828" s="8"/>
      <c r="U828" s="8"/>
      <c r="V828" s="8"/>
      <c r="W828" s="8"/>
      <c r="X828" s="8"/>
      <c r="Y828" s="8"/>
      <c r="Z828" s="8"/>
    </row>
    <row r="829" spans="1:26">
      <c r="A829" s="9"/>
      <c r="B829" s="17"/>
      <c r="C829" s="15"/>
      <c r="D829" s="18"/>
      <c r="E829" s="12"/>
      <c r="F829" s="12"/>
      <c r="G829" s="16"/>
      <c r="H829" s="9"/>
      <c r="I829" s="8"/>
      <c r="J829" s="8"/>
      <c r="K829" s="8"/>
      <c r="L829" s="8"/>
      <c r="M829" s="8"/>
      <c r="N829" s="14"/>
      <c r="O829" s="14"/>
      <c r="P829" s="8"/>
      <c r="Q829" s="8"/>
      <c r="R829" s="8"/>
      <c r="S829" s="8"/>
      <c r="T829" s="8"/>
      <c r="U829" s="8"/>
      <c r="V829" s="8"/>
      <c r="W829" s="8"/>
      <c r="X829" s="8"/>
      <c r="Y829" s="8"/>
      <c r="Z829" s="8"/>
    </row>
    <row r="830" spans="1:26">
      <c r="A830" s="9"/>
      <c r="B830" s="17"/>
      <c r="C830" s="15"/>
      <c r="D830" s="18"/>
      <c r="E830" s="12"/>
      <c r="F830" s="12"/>
      <c r="G830" s="16"/>
      <c r="H830" s="9"/>
      <c r="I830" s="8"/>
      <c r="J830" s="8"/>
      <c r="K830" s="8"/>
      <c r="L830" s="8"/>
      <c r="M830" s="8"/>
      <c r="N830" s="14"/>
      <c r="O830" s="14"/>
      <c r="P830" s="8"/>
      <c r="Q830" s="8"/>
      <c r="R830" s="8"/>
      <c r="S830" s="8"/>
      <c r="T830" s="8"/>
      <c r="U830" s="8"/>
      <c r="V830" s="8"/>
      <c r="W830" s="8"/>
      <c r="X830" s="8"/>
      <c r="Y830" s="8"/>
      <c r="Z830" s="8"/>
    </row>
    <row r="831" spans="1:26">
      <c r="A831" s="9"/>
      <c r="B831" s="17"/>
      <c r="C831" s="15"/>
      <c r="D831" s="18"/>
      <c r="E831" s="12"/>
      <c r="F831" s="12"/>
      <c r="G831" s="16"/>
      <c r="H831" s="9"/>
      <c r="I831" s="8"/>
      <c r="J831" s="8"/>
      <c r="K831" s="8"/>
      <c r="L831" s="8"/>
      <c r="M831" s="8"/>
      <c r="N831" s="14"/>
      <c r="O831" s="14"/>
      <c r="P831" s="8"/>
      <c r="Q831" s="8"/>
      <c r="R831" s="8"/>
      <c r="S831" s="8"/>
      <c r="T831" s="8"/>
      <c r="U831" s="8"/>
      <c r="V831" s="8"/>
      <c r="W831" s="8"/>
      <c r="X831" s="8"/>
      <c r="Y831" s="8"/>
      <c r="Z831" s="8"/>
    </row>
    <row r="832" spans="1:26">
      <c r="A832" s="9"/>
      <c r="B832" s="17"/>
      <c r="C832" s="15"/>
      <c r="D832" s="18"/>
      <c r="E832" s="12"/>
      <c r="F832" s="12"/>
      <c r="G832" s="16"/>
      <c r="H832" s="9"/>
      <c r="I832" s="8"/>
      <c r="J832" s="8"/>
      <c r="K832" s="8"/>
      <c r="L832" s="8"/>
      <c r="M832" s="8"/>
      <c r="N832" s="14"/>
      <c r="O832" s="14"/>
      <c r="P832" s="8"/>
      <c r="Q832" s="8"/>
      <c r="R832" s="8"/>
      <c r="S832" s="8"/>
      <c r="T832" s="8"/>
      <c r="U832" s="8"/>
      <c r="V832" s="8"/>
      <c r="W832" s="8"/>
      <c r="X832" s="8"/>
      <c r="Y832" s="8"/>
      <c r="Z832" s="8"/>
    </row>
    <row r="833" spans="1:26">
      <c r="A833" s="9"/>
      <c r="B833" s="17"/>
      <c r="C833" s="15"/>
      <c r="D833" s="18"/>
      <c r="E833" s="12"/>
      <c r="F833" s="12"/>
      <c r="G833" s="16"/>
      <c r="H833" s="9"/>
      <c r="I833" s="8"/>
      <c r="J833" s="8"/>
      <c r="K833" s="8"/>
      <c r="L833" s="8"/>
      <c r="M833" s="8"/>
      <c r="N833" s="14"/>
      <c r="O833" s="14"/>
      <c r="P833" s="8"/>
      <c r="Q833" s="8"/>
      <c r="R833" s="8"/>
      <c r="S833" s="8"/>
      <c r="T833" s="8"/>
      <c r="U833" s="8"/>
      <c r="V833" s="8"/>
      <c r="W833" s="8"/>
      <c r="X833" s="8"/>
      <c r="Y833" s="8"/>
      <c r="Z833" s="8"/>
    </row>
    <row r="834" spans="1:26">
      <c r="A834" s="9"/>
      <c r="B834" s="17"/>
      <c r="C834" s="15"/>
      <c r="D834" s="18"/>
      <c r="E834" s="12"/>
      <c r="F834" s="12"/>
      <c r="G834" s="16"/>
      <c r="H834" s="9"/>
      <c r="I834" s="8"/>
      <c r="J834" s="8"/>
      <c r="K834" s="8"/>
      <c r="L834" s="8"/>
      <c r="M834" s="8"/>
      <c r="N834" s="14"/>
      <c r="O834" s="14"/>
      <c r="P834" s="8"/>
      <c r="Q834" s="8"/>
      <c r="R834" s="8"/>
      <c r="S834" s="8"/>
      <c r="T834" s="8"/>
      <c r="U834" s="8"/>
      <c r="V834" s="8"/>
      <c r="W834" s="8"/>
      <c r="X834" s="8"/>
      <c r="Y834" s="8"/>
      <c r="Z834" s="8"/>
    </row>
    <row r="835" spans="1:26">
      <c r="A835" s="9"/>
      <c r="B835" s="17"/>
      <c r="C835" s="15"/>
      <c r="D835" s="18"/>
      <c r="E835" s="12"/>
      <c r="F835" s="12"/>
      <c r="G835" s="16"/>
      <c r="H835" s="9"/>
      <c r="I835" s="8"/>
      <c r="J835" s="8"/>
      <c r="K835" s="8"/>
      <c r="L835" s="8"/>
      <c r="M835" s="8"/>
      <c r="N835" s="14"/>
      <c r="O835" s="14"/>
      <c r="P835" s="8"/>
      <c r="Q835" s="8"/>
      <c r="R835" s="8"/>
      <c r="S835" s="8"/>
      <c r="T835" s="8"/>
      <c r="U835" s="8"/>
      <c r="V835" s="8"/>
      <c r="W835" s="8"/>
      <c r="X835" s="8"/>
      <c r="Y835" s="8"/>
      <c r="Z835" s="8"/>
    </row>
    <row r="836" spans="1:26">
      <c r="A836" s="9"/>
      <c r="B836" s="17"/>
      <c r="C836" s="15"/>
      <c r="D836" s="18"/>
      <c r="E836" s="12"/>
      <c r="F836" s="12"/>
      <c r="G836" s="16"/>
      <c r="H836" s="9"/>
      <c r="I836" s="8"/>
      <c r="J836" s="8"/>
      <c r="K836" s="8"/>
      <c r="L836" s="8"/>
      <c r="M836" s="8"/>
      <c r="N836" s="14"/>
      <c r="O836" s="14"/>
      <c r="P836" s="8"/>
      <c r="Q836" s="8"/>
      <c r="R836" s="8"/>
      <c r="S836" s="8"/>
      <c r="T836" s="8"/>
      <c r="U836" s="8"/>
      <c r="V836" s="8"/>
      <c r="W836" s="8"/>
      <c r="X836" s="8"/>
      <c r="Y836" s="8"/>
      <c r="Z836" s="8"/>
    </row>
    <row r="837" spans="1:26">
      <c r="A837" s="9"/>
      <c r="B837" s="17"/>
      <c r="C837" s="15"/>
      <c r="D837" s="18"/>
      <c r="E837" s="12"/>
      <c r="F837" s="12"/>
      <c r="G837" s="16"/>
      <c r="H837" s="9"/>
      <c r="I837" s="8"/>
      <c r="J837" s="8"/>
      <c r="K837" s="8"/>
      <c r="L837" s="8"/>
      <c r="M837" s="8"/>
      <c r="N837" s="14"/>
      <c r="O837" s="14"/>
      <c r="P837" s="8"/>
      <c r="Q837" s="8"/>
      <c r="R837" s="8"/>
      <c r="S837" s="8"/>
      <c r="T837" s="8"/>
      <c r="U837" s="8"/>
      <c r="V837" s="8"/>
      <c r="W837" s="8"/>
      <c r="X837" s="8"/>
      <c r="Y837" s="8"/>
      <c r="Z837" s="8"/>
    </row>
    <row r="838" spans="1:26">
      <c r="A838" s="9"/>
      <c r="B838" s="17"/>
      <c r="C838" s="15"/>
      <c r="D838" s="18"/>
      <c r="E838" s="12"/>
      <c r="F838" s="12"/>
      <c r="G838" s="16"/>
      <c r="H838" s="9"/>
      <c r="I838" s="8"/>
      <c r="J838" s="8"/>
      <c r="K838" s="8"/>
      <c r="L838" s="8"/>
      <c r="M838" s="8"/>
      <c r="N838" s="14"/>
      <c r="O838" s="14"/>
      <c r="P838" s="8"/>
      <c r="Q838" s="8"/>
      <c r="R838" s="8"/>
      <c r="S838" s="8"/>
      <c r="T838" s="8"/>
      <c r="U838" s="8"/>
      <c r="V838" s="8"/>
      <c r="W838" s="8"/>
      <c r="X838" s="8"/>
      <c r="Y838" s="8"/>
      <c r="Z838" s="8"/>
    </row>
    <row r="839" spans="1:26">
      <c r="A839" s="9"/>
      <c r="B839" s="17"/>
      <c r="C839" s="15"/>
      <c r="D839" s="18"/>
      <c r="E839" s="12"/>
      <c r="F839" s="12"/>
      <c r="G839" s="16"/>
      <c r="H839" s="9"/>
      <c r="I839" s="8"/>
      <c r="J839" s="8"/>
      <c r="K839" s="8"/>
      <c r="L839" s="8"/>
      <c r="M839" s="8"/>
      <c r="N839" s="14"/>
      <c r="O839" s="14"/>
      <c r="P839" s="8"/>
      <c r="Q839" s="8"/>
      <c r="R839" s="8"/>
      <c r="S839" s="8"/>
      <c r="T839" s="8"/>
      <c r="U839" s="8"/>
      <c r="V839" s="8"/>
      <c r="W839" s="8"/>
      <c r="X839" s="8"/>
      <c r="Y839" s="8"/>
      <c r="Z839" s="8"/>
    </row>
    <row r="840" spans="1:26">
      <c r="A840" s="9"/>
      <c r="B840" s="17"/>
      <c r="C840" s="15"/>
      <c r="D840" s="18"/>
      <c r="E840" s="12"/>
      <c r="F840" s="12"/>
      <c r="G840" s="16"/>
      <c r="H840" s="9"/>
      <c r="I840" s="8"/>
      <c r="J840" s="8"/>
      <c r="K840" s="8"/>
      <c r="L840" s="8"/>
      <c r="M840" s="8"/>
      <c r="N840" s="14"/>
      <c r="O840" s="14"/>
      <c r="P840" s="8"/>
      <c r="Q840" s="8"/>
      <c r="R840" s="8"/>
      <c r="S840" s="8"/>
      <c r="T840" s="8"/>
      <c r="U840" s="8"/>
      <c r="V840" s="8"/>
      <c r="W840" s="8"/>
      <c r="X840" s="8"/>
      <c r="Y840" s="8"/>
      <c r="Z840" s="8"/>
    </row>
    <row r="841" spans="1:26">
      <c r="A841" s="9"/>
      <c r="B841" s="17"/>
      <c r="C841" s="15"/>
      <c r="D841" s="18"/>
      <c r="E841" s="12"/>
      <c r="F841" s="12"/>
      <c r="G841" s="16"/>
      <c r="H841" s="9"/>
      <c r="I841" s="8"/>
      <c r="J841" s="8"/>
      <c r="K841" s="8"/>
      <c r="L841" s="8"/>
      <c r="M841" s="8"/>
      <c r="N841" s="14"/>
      <c r="O841" s="14"/>
      <c r="P841" s="8"/>
      <c r="Q841" s="8"/>
      <c r="R841" s="8"/>
      <c r="S841" s="8"/>
      <c r="T841" s="8"/>
      <c r="U841" s="8"/>
      <c r="V841" s="8"/>
      <c r="W841" s="8"/>
      <c r="X841" s="8"/>
      <c r="Y841" s="8"/>
      <c r="Z841" s="8"/>
    </row>
    <row r="842" spans="1:26">
      <c r="A842" s="9"/>
      <c r="B842" s="17"/>
      <c r="C842" s="15"/>
      <c r="D842" s="18"/>
      <c r="E842" s="12"/>
      <c r="F842" s="12"/>
      <c r="G842" s="16"/>
      <c r="H842" s="9"/>
      <c r="I842" s="8"/>
      <c r="J842" s="8"/>
      <c r="K842" s="8"/>
      <c r="L842" s="8"/>
      <c r="M842" s="8"/>
      <c r="N842" s="14"/>
      <c r="O842" s="14"/>
      <c r="P842" s="8"/>
      <c r="Q842" s="8"/>
      <c r="R842" s="8"/>
      <c r="S842" s="8"/>
      <c r="T842" s="8"/>
      <c r="U842" s="8"/>
      <c r="V842" s="8"/>
      <c r="W842" s="8"/>
      <c r="X842" s="8"/>
      <c r="Y842" s="8"/>
      <c r="Z842" s="8"/>
    </row>
    <row r="843" spans="1:26">
      <c r="A843" s="9"/>
      <c r="B843" s="17"/>
      <c r="C843" s="15"/>
      <c r="D843" s="18"/>
      <c r="E843" s="12"/>
      <c r="F843" s="12"/>
      <c r="G843" s="16"/>
      <c r="H843" s="9"/>
      <c r="I843" s="8"/>
      <c r="J843" s="8"/>
      <c r="K843" s="8"/>
      <c r="L843" s="8"/>
      <c r="M843" s="8"/>
      <c r="N843" s="14"/>
      <c r="O843" s="14"/>
      <c r="P843" s="8"/>
      <c r="Q843" s="8"/>
      <c r="R843" s="8"/>
      <c r="S843" s="8"/>
      <c r="T843" s="8"/>
      <c r="U843" s="8"/>
      <c r="V843" s="8"/>
      <c r="W843" s="8"/>
      <c r="X843" s="8"/>
      <c r="Y843" s="8"/>
      <c r="Z843" s="8"/>
    </row>
    <row r="844" spans="1:26">
      <c r="A844" s="9"/>
      <c r="B844" s="17"/>
      <c r="C844" s="15"/>
      <c r="D844" s="18"/>
      <c r="E844" s="12"/>
      <c r="F844" s="12"/>
      <c r="G844" s="16"/>
      <c r="H844" s="9"/>
      <c r="I844" s="8"/>
      <c r="J844" s="8"/>
      <c r="K844" s="8"/>
      <c r="L844" s="8"/>
      <c r="M844" s="8"/>
      <c r="N844" s="14"/>
      <c r="O844" s="14"/>
      <c r="P844" s="8"/>
      <c r="Q844" s="8"/>
      <c r="R844" s="8"/>
      <c r="S844" s="8"/>
      <c r="T844" s="8"/>
      <c r="U844" s="8"/>
      <c r="V844" s="8"/>
      <c r="W844" s="8"/>
      <c r="X844" s="8"/>
      <c r="Y844" s="8"/>
      <c r="Z844" s="8"/>
    </row>
    <row r="845" spans="1:26">
      <c r="A845" s="9"/>
      <c r="B845" s="17"/>
      <c r="C845" s="15"/>
      <c r="D845" s="18"/>
      <c r="E845" s="12"/>
      <c r="F845" s="12"/>
      <c r="G845" s="16"/>
      <c r="H845" s="9"/>
      <c r="I845" s="8"/>
      <c r="J845" s="8"/>
      <c r="K845" s="8"/>
      <c r="L845" s="8"/>
      <c r="M845" s="8"/>
      <c r="N845" s="14"/>
      <c r="O845" s="14"/>
      <c r="P845" s="8"/>
      <c r="Q845" s="8"/>
      <c r="R845" s="8"/>
      <c r="S845" s="8"/>
      <c r="T845" s="8"/>
      <c r="U845" s="8"/>
      <c r="V845" s="8"/>
      <c r="W845" s="8"/>
      <c r="X845" s="8"/>
      <c r="Y845" s="8"/>
      <c r="Z845" s="8"/>
    </row>
    <row r="846" spans="1:26">
      <c r="A846" s="9"/>
      <c r="B846" s="17"/>
      <c r="C846" s="15"/>
      <c r="D846" s="18"/>
      <c r="E846" s="12"/>
      <c r="F846" s="12"/>
      <c r="G846" s="16"/>
      <c r="H846" s="9"/>
      <c r="I846" s="8"/>
      <c r="J846" s="8"/>
      <c r="K846" s="8"/>
      <c r="L846" s="8"/>
      <c r="M846" s="8"/>
      <c r="N846" s="14"/>
      <c r="O846" s="14"/>
      <c r="P846" s="8"/>
      <c r="Q846" s="8"/>
      <c r="R846" s="8"/>
      <c r="S846" s="8"/>
      <c r="T846" s="8"/>
      <c r="U846" s="8"/>
      <c r="V846" s="8"/>
      <c r="W846" s="8"/>
      <c r="X846" s="8"/>
      <c r="Y846" s="8"/>
      <c r="Z846" s="8"/>
    </row>
    <row r="847" spans="1:26">
      <c r="A847" s="9"/>
      <c r="B847" s="17"/>
      <c r="C847" s="15"/>
      <c r="D847" s="18"/>
      <c r="E847" s="12"/>
      <c r="F847" s="12"/>
      <c r="G847" s="16"/>
      <c r="H847" s="9"/>
      <c r="I847" s="8"/>
      <c r="J847" s="8"/>
      <c r="K847" s="8"/>
      <c r="L847" s="8"/>
      <c r="M847" s="8"/>
      <c r="N847" s="14"/>
      <c r="O847" s="14"/>
      <c r="P847" s="8"/>
      <c r="Q847" s="8"/>
      <c r="R847" s="8"/>
      <c r="S847" s="8"/>
      <c r="T847" s="8"/>
      <c r="U847" s="8"/>
      <c r="V847" s="8"/>
      <c r="W847" s="8"/>
      <c r="X847" s="8"/>
      <c r="Y847" s="8"/>
      <c r="Z847" s="8"/>
    </row>
    <row r="848" spans="1:26">
      <c r="A848" s="9"/>
      <c r="B848" s="17"/>
      <c r="C848" s="15"/>
      <c r="D848" s="18"/>
      <c r="E848" s="12"/>
      <c r="F848" s="12"/>
      <c r="G848" s="16"/>
      <c r="H848" s="9"/>
      <c r="I848" s="8"/>
      <c r="J848" s="8"/>
      <c r="K848" s="8"/>
      <c r="L848" s="8"/>
      <c r="M848" s="8"/>
      <c r="N848" s="14"/>
      <c r="O848" s="14"/>
      <c r="P848" s="8"/>
      <c r="Q848" s="8"/>
      <c r="R848" s="8"/>
      <c r="S848" s="8"/>
      <c r="T848" s="8"/>
      <c r="U848" s="8"/>
      <c r="V848" s="8"/>
      <c r="W848" s="8"/>
      <c r="X848" s="8"/>
      <c r="Y848" s="8"/>
      <c r="Z848" s="8"/>
    </row>
    <row r="849" spans="1:26">
      <c r="A849" s="9"/>
      <c r="B849" s="17"/>
      <c r="C849" s="15"/>
      <c r="D849" s="18"/>
      <c r="E849" s="12"/>
      <c r="F849" s="12"/>
      <c r="G849" s="16"/>
      <c r="H849" s="9"/>
      <c r="I849" s="8"/>
      <c r="J849" s="8"/>
      <c r="K849" s="8"/>
      <c r="L849" s="8"/>
      <c r="M849" s="8"/>
      <c r="N849" s="14"/>
      <c r="O849" s="14"/>
      <c r="P849" s="8"/>
      <c r="Q849" s="8"/>
      <c r="R849" s="8"/>
      <c r="S849" s="8"/>
      <c r="T849" s="8"/>
      <c r="U849" s="8"/>
      <c r="V849" s="8"/>
      <c r="W849" s="8"/>
      <c r="X849" s="8"/>
      <c r="Y849" s="8"/>
      <c r="Z849" s="8"/>
    </row>
    <row r="850" spans="1:26">
      <c r="A850" s="9"/>
      <c r="B850" s="17"/>
      <c r="C850" s="15"/>
      <c r="D850" s="18"/>
      <c r="E850" s="12"/>
      <c r="F850" s="12"/>
      <c r="G850" s="16"/>
      <c r="H850" s="9"/>
      <c r="I850" s="8"/>
      <c r="J850" s="8"/>
      <c r="K850" s="8"/>
      <c r="L850" s="8"/>
      <c r="M850" s="8"/>
      <c r="N850" s="14"/>
      <c r="O850" s="14"/>
      <c r="P850" s="8"/>
      <c r="Q850" s="8"/>
      <c r="R850" s="8"/>
      <c r="S850" s="8"/>
      <c r="T850" s="8"/>
      <c r="U850" s="8"/>
      <c r="V850" s="8"/>
      <c r="W850" s="8"/>
      <c r="X850" s="8"/>
      <c r="Y850" s="8"/>
      <c r="Z850" s="8"/>
    </row>
    <row r="851" spans="1:26">
      <c r="A851" s="9"/>
      <c r="B851" s="17"/>
      <c r="C851" s="15"/>
      <c r="D851" s="18"/>
      <c r="E851" s="12"/>
      <c r="F851" s="12"/>
      <c r="G851" s="16"/>
      <c r="H851" s="9"/>
      <c r="I851" s="8"/>
      <c r="J851" s="8"/>
      <c r="K851" s="8"/>
      <c r="L851" s="8"/>
      <c r="M851" s="8"/>
      <c r="N851" s="14"/>
      <c r="O851" s="14"/>
      <c r="P851" s="8"/>
      <c r="Q851" s="8"/>
      <c r="R851" s="8"/>
      <c r="S851" s="8"/>
      <c r="T851" s="8"/>
      <c r="U851" s="8"/>
      <c r="V851" s="8"/>
      <c r="W851" s="8"/>
      <c r="X851" s="8"/>
      <c r="Y851" s="8"/>
      <c r="Z851" s="8"/>
    </row>
    <row r="852" spans="1:26">
      <c r="A852" s="9"/>
      <c r="B852" s="17"/>
      <c r="C852" s="15"/>
      <c r="D852" s="18"/>
      <c r="E852" s="12"/>
      <c r="F852" s="12"/>
      <c r="G852" s="16"/>
      <c r="H852" s="9"/>
      <c r="I852" s="8"/>
      <c r="J852" s="8"/>
      <c r="K852" s="8"/>
      <c r="L852" s="8"/>
      <c r="M852" s="8"/>
      <c r="N852" s="14"/>
      <c r="O852" s="14"/>
      <c r="P852" s="8"/>
      <c r="Q852" s="8"/>
      <c r="R852" s="8"/>
      <c r="S852" s="8"/>
      <c r="T852" s="8"/>
      <c r="U852" s="8"/>
      <c r="V852" s="8"/>
      <c r="W852" s="8"/>
      <c r="X852" s="8"/>
      <c r="Y852" s="8"/>
      <c r="Z852" s="8"/>
    </row>
    <row r="853" spans="1:26">
      <c r="A853" s="9"/>
      <c r="B853" s="17"/>
      <c r="C853" s="15"/>
      <c r="D853" s="18"/>
      <c r="E853" s="12"/>
      <c r="F853" s="12"/>
      <c r="G853" s="16"/>
      <c r="H853" s="9"/>
      <c r="I853" s="8"/>
      <c r="J853" s="8"/>
      <c r="K853" s="8"/>
      <c r="L853" s="8"/>
      <c r="M853" s="8"/>
      <c r="N853" s="14"/>
      <c r="O853" s="14"/>
      <c r="P853" s="8"/>
      <c r="Q853" s="8"/>
      <c r="R853" s="8"/>
      <c r="S853" s="8"/>
      <c r="T853" s="8"/>
      <c r="U853" s="8"/>
      <c r="V853" s="8"/>
      <c r="W853" s="8"/>
      <c r="X853" s="8"/>
      <c r="Y853" s="8"/>
      <c r="Z853" s="8"/>
    </row>
    <row r="854" spans="1:26">
      <c r="A854" s="9"/>
      <c r="B854" s="17"/>
      <c r="C854" s="15"/>
      <c r="D854" s="18"/>
      <c r="E854" s="12"/>
      <c r="F854" s="12"/>
      <c r="G854" s="16"/>
      <c r="H854" s="9"/>
      <c r="I854" s="8"/>
      <c r="J854" s="8"/>
      <c r="K854" s="8"/>
      <c r="L854" s="8"/>
      <c r="M854" s="8"/>
      <c r="N854" s="14"/>
      <c r="O854" s="14"/>
      <c r="P854" s="8"/>
      <c r="Q854" s="8"/>
      <c r="R854" s="8"/>
      <c r="S854" s="8"/>
      <c r="T854" s="8"/>
      <c r="U854" s="8"/>
      <c r="V854" s="8"/>
      <c r="W854" s="8"/>
      <c r="X854" s="8"/>
      <c r="Y854" s="8"/>
      <c r="Z854" s="8"/>
    </row>
    <row r="855" spans="1:26">
      <c r="A855" s="9"/>
      <c r="B855" s="17"/>
      <c r="C855" s="15"/>
      <c r="D855" s="18"/>
      <c r="E855" s="12"/>
      <c r="F855" s="12"/>
      <c r="G855" s="16"/>
      <c r="H855" s="9"/>
      <c r="I855" s="8"/>
      <c r="J855" s="8"/>
      <c r="K855" s="8"/>
      <c r="L855" s="8"/>
      <c r="M855" s="8"/>
      <c r="N855" s="14"/>
      <c r="O855" s="14"/>
      <c r="P855" s="8"/>
      <c r="Q855" s="8"/>
      <c r="R855" s="8"/>
      <c r="S855" s="8"/>
      <c r="T855" s="8"/>
      <c r="U855" s="8"/>
      <c r="V855" s="8"/>
      <c r="W855" s="8"/>
      <c r="X855" s="8"/>
      <c r="Y855" s="8"/>
      <c r="Z855" s="8"/>
    </row>
    <row r="856" spans="1:26">
      <c r="A856" s="9"/>
      <c r="B856" s="17"/>
      <c r="C856" s="15"/>
      <c r="D856" s="18"/>
      <c r="E856" s="12"/>
      <c r="F856" s="12"/>
      <c r="G856" s="16"/>
      <c r="H856" s="9"/>
      <c r="I856" s="8"/>
      <c r="J856" s="8"/>
      <c r="K856" s="8"/>
      <c r="L856" s="8"/>
      <c r="M856" s="8"/>
      <c r="N856" s="14"/>
      <c r="O856" s="14"/>
      <c r="P856" s="8"/>
      <c r="Q856" s="8"/>
      <c r="R856" s="8"/>
      <c r="S856" s="8"/>
      <c r="T856" s="8"/>
      <c r="U856" s="8"/>
      <c r="V856" s="8"/>
      <c r="W856" s="8"/>
      <c r="X856" s="8"/>
      <c r="Y856" s="8"/>
      <c r="Z856" s="8"/>
    </row>
    <row r="857" spans="1:26">
      <c r="A857" s="9"/>
      <c r="B857" s="17"/>
      <c r="C857" s="15"/>
      <c r="D857" s="18"/>
      <c r="E857" s="12"/>
      <c r="F857" s="12"/>
      <c r="G857" s="16"/>
      <c r="H857" s="9"/>
      <c r="I857" s="8"/>
      <c r="J857" s="8"/>
      <c r="K857" s="8"/>
      <c r="L857" s="8"/>
      <c r="M857" s="8"/>
      <c r="N857" s="14"/>
      <c r="O857" s="14"/>
      <c r="P857" s="8"/>
      <c r="Q857" s="8"/>
      <c r="R857" s="8"/>
      <c r="S857" s="8"/>
      <c r="T857" s="8"/>
      <c r="U857" s="8"/>
      <c r="V857" s="8"/>
      <c r="W857" s="8"/>
      <c r="X857" s="8"/>
      <c r="Y857" s="8"/>
      <c r="Z857" s="8"/>
    </row>
    <row r="858" spans="1:26">
      <c r="A858" s="9"/>
      <c r="B858" s="17"/>
      <c r="C858" s="15"/>
      <c r="D858" s="18"/>
      <c r="E858" s="12"/>
      <c r="F858" s="12"/>
      <c r="G858" s="16"/>
      <c r="H858" s="9"/>
      <c r="I858" s="8"/>
      <c r="J858" s="8"/>
      <c r="K858" s="8"/>
      <c r="L858" s="8"/>
      <c r="M858" s="8"/>
      <c r="N858" s="14"/>
      <c r="O858" s="14"/>
      <c r="P858" s="8"/>
      <c r="Q858" s="8"/>
      <c r="R858" s="8"/>
      <c r="S858" s="8"/>
      <c r="T858" s="8"/>
      <c r="U858" s="8"/>
      <c r="V858" s="8"/>
      <c r="W858" s="8"/>
      <c r="X858" s="8"/>
      <c r="Y858" s="8"/>
      <c r="Z858" s="8"/>
    </row>
    <row r="859" spans="1:26">
      <c r="A859" s="9"/>
      <c r="B859" s="17"/>
      <c r="C859" s="15"/>
      <c r="D859" s="18"/>
      <c r="E859" s="12"/>
      <c r="F859" s="12"/>
      <c r="G859" s="16"/>
      <c r="H859" s="9"/>
      <c r="I859" s="8"/>
      <c r="J859" s="8"/>
      <c r="K859" s="8"/>
      <c r="L859" s="8"/>
      <c r="M859" s="8"/>
      <c r="N859" s="14"/>
      <c r="O859" s="14"/>
      <c r="P859" s="8"/>
      <c r="Q859" s="8"/>
      <c r="R859" s="8"/>
      <c r="S859" s="8"/>
      <c r="T859" s="8"/>
      <c r="U859" s="8"/>
      <c r="V859" s="8"/>
      <c r="W859" s="8"/>
      <c r="X859" s="8"/>
      <c r="Y859" s="8"/>
      <c r="Z859" s="8"/>
    </row>
    <row r="860" spans="1:26">
      <c r="A860" s="9"/>
      <c r="B860" s="17"/>
      <c r="C860" s="15"/>
      <c r="D860" s="18"/>
      <c r="E860" s="12"/>
      <c r="F860" s="12"/>
      <c r="G860" s="16"/>
      <c r="H860" s="9"/>
      <c r="I860" s="8"/>
      <c r="J860" s="8"/>
      <c r="K860" s="8"/>
      <c r="L860" s="8"/>
      <c r="M860" s="8"/>
      <c r="N860" s="14"/>
      <c r="O860" s="14"/>
      <c r="P860" s="8"/>
      <c r="Q860" s="8"/>
      <c r="R860" s="8"/>
      <c r="S860" s="8"/>
      <c r="T860" s="8"/>
      <c r="U860" s="8"/>
      <c r="V860" s="8"/>
      <c r="W860" s="8"/>
      <c r="X860" s="8"/>
      <c r="Y860" s="8"/>
      <c r="Z860" s="8"/>
    </row>
    <row r="861" spans="1:26">
      <c r="A861" s="9"/>
      <c r="B861" s="17"/>
      <c r="C861" s="15"/>
      <c r="D861" s="18"/>
      <c r="E861" s="12"/>
      <c r="F861" s="12"/>
      <c r="G861" s="16"/>
      <c r="H861" s="9"/>
      <c r="I861" s="8"/>
      <c r="J861" s="8"/>
      <c r="K861" s="8"/>
      <c r="L861" s="8"/>
      <c r="M861" s="8"/>
      <c r="N861" s="14"/>
      <c r="O861" s="14"/>
      <c r="P861" s="8"/>
      <c r="Q861" s="8"/>
      <c r="R861" s="8"/>
      <c r="S861" s="8"/>
      <c r="T861" s="8"/>
      <c r="U861" s="8"/>
      <c r="V861" s="8"/>
      <c r="W861" s="8"/>
      <c r="X861" s="8"/>
      <c r="Y861" s="8"/>
      <c r="Z861" s="8"/>
    </row>
    <row r="862" spans="1:26">
      <c r="A862" s="9"/>
      <c r="B862" s="17"/>
      <c r="C862" s="15"/>
      <c r="D862" s="18"/>
      <c r="E862" s="12"/>
      <c r="F862" s="12"/>
      <c r="G862" s="16"/>
      <c r="H862" s="9"/>
      <c r="I862" s="8"/>
      <c r="J862" s="8"/>
      <c r="K862" s="8"/>
      <c r="L862" s="8"/>
      <c r="M862" s="8"/>
      <c r="N862" s="14"/>
      <c r="O862" s="14"/>
      <c r="P862" s="8"/>
      <c r="Q862" s="8"/>
      <c r="R862" s="8"/>
      <c r="S862" s="8"/>
      <c r="T862" s="8"/>
      <c r="U862" s="8"/>
      <c r="V862" s="8"/>
      <c r="W862" s="8"/>
      <c r="X862" s="8"/>
      <c r="Y862" s="8"/>
      <c r="Z862" s="8"/>
    </row>
    <row r="863" spans="1:26">
      <c r="A863" s="9"/>
      <c r="B863" s="17"/>
      <c r="C863" s="15"/>
      <c r="D863" s="18"/>
      <c r="E863" s="12"/>
      <c r="F863" s="12"/>
      <c r="G863" s="16"/>
      <c r="H863" s="9"/>
      <c r="I863" s="8"/>
      <c r="J863" s="8"/>
      <c r="K863" s="8"/>
      <c r="L863" s="8"/>
      <c r="M863" s="8"/>
      <c r="N863" s="14"/>
      <c r="O863" s="14"/>
      <c r="P863" s="8"/>
      <c r="Q863" s="8"/>
      <c r="R863" s="8"/>
      <c r="S863" s="8"/>
      <c r="T863" s="8"/>
      <c r="U863" s="8"/>
      <c r="V863" s="8"/>
      <c r="W863" s="8"/>
      <c r="X863" s="8"/>
      <c r="Y863" s="8"/>
      <c r="Z863" s="8"/>
    </row>
    <row r="864" spans="1:26">
      <c r="A864" s="9"/>
      <c r="B864" s="17"/>
      <c r="C864" s="15"/>
      <c r="D864" s="18"/>
      <c r="E864" s="12"/>
      <c r="F864" s="12"/>
      <c r="G864" s="16"/>
      <c r="H864" s="9"/>
      <c r="I864" s="8"/>
      <c r="J864" s="8"/>
      <c r="K864" s="8"/>
      <c r="L864" s="8"/>
      <c r="M864" s="8"/>
      <c r="N864" s="14"/>
      <c r="O864" s="14"/>
      <c r="P864" s="8"/>
      <c r="Q864" s="8"/>
      <c r="R864" s="8"/>
      <c r="S864" s="8"/>
      <c r="T864" s="8"/>
      <c r="U864" s="8"/>
      <c r="V864" s="8"/>
      <c r="W864" s="8"/>
      <c r="X864" s="8"/>
      <c r="Y864" s="8"/>
      <c r="Z864" s="8"/>
    </row>
    <row r="865" spans="1:26">
      <c r="A865" s="9"/>
      <c r="B865" s="17"/>
      <c r="C865" s="15"/>
      <c r="D865" s="18"/>
      <c r="E865" s="12"/>
      <c r="F865" s="12"/>
      <c r="G865" s="16"/>
      <c r="H865" s="9"/>
      <c r="I865" s="8"/>
      <c r="J865" s="8"/>
      <c r="K865" s="8"/>
      <c r="L865" s="8"/>
      <c r="M865" s="8"/>
      <c r="N865" s="14"/>
      <c r="O865" s="14"/>
      <c r="P865" s="8"/>
      <c r="Q865" s="8"/>
      <c r="R865" s="8"/>
      <c r="S865" s="8"/>
      <c r="T865" s="8"/>
      <c r="U865" s="8"/>
      <c r="V865" s="8"/>
      <c r="W865" s="8"/>
      <c r="X865" s="8"/>
      <c r="Y865" s="8"/>
      <c r="Z865" s="8"/>
    </row>
    <row r="866" spans="1:26">
      <c r="A866" s="9"/>
      <c r="B866" s="17"/>
      <c r="C866" s="15"/>
      <c r="D866" s="18"/>
      <c r="E866" s="12"/>
      <c r="F866" s="12"/>
      <c r="G866" s="16"/>
      <c r="H866" s="9"/>
      <c r="I866" s="8"/>
      <c r="J866" s="8"/>
      <c r="K866" s="8"/>
      <c r="L866" s="8"/>
      <c r="M866" s="8"/>
      <c r="N866" s="14"/>
      <c r="O866" s="14"/>
      <c r="P866" s="8"/>
      <c r="Q866" s="8"/>
      <c r="R866" s="8"/>
      <c r="S866" s="8"/>
      <c r="T866" s="8"/>
      <c r="U866" s="8"/>
      <c r="V866" s="8"/>
      <c r="W866" s="8"/>
      <c r="X866" s="8"/>
      <c r="Y866" s="8"/>
      <c r="Z866" s="8"/>
    </row>
    <row r="867" spans="1:26">
      <c r="A867" s="9"/>
      <c r="B867" s="17"/>
      <c r="C867" s="15"/>
      <c r="D867" s="18"/>
      <c r="E867" s="12"/>
      <c r="F867" s="12"/>
      <c r="G867" s="16"/>
      <c r="H867" s="9"/>
      <c r="I867" s="8"/>
      <c r="J867" s="8"/>
      <c r="K867" s="8"/>
      <c r="L867" s="8"/>
      <c r="M867" s="8"/>
      <c r="N867" s="14"/>
      <c r="O867" s="14"/>
      <c r="P867" s="8"/>
      <c r="Q867" s="8"/>
      <c r="R867" s="8"/>
      <c r="S867" s="8"/>
      <c r="T867" s="8"/>
      <c r="U867" s="8"/>
      <c r="V867" s="8"/>
      <c r="W867" s="8"/>
      <c r="X867" s="8"/>
      <c r="Y867" s="8"/>
      <c r="Z867" s="8"/>
    </row>
    <row r="868" spans="1:26">
      <c r="A868" s="9"/>
      <c r="B868" s="17"/>
      <c r="C868" s="15"/>
      <c r="D868" s="18"/>
      <c r="E868" s="12"/>
      <c r="F868" s="12"/>
      <c r="G868" s="16"/>
      <c r="H868" s="9"/>
      <c r="I868" s="8"/>
      <c r="J868" s="8"/>
      <c r="K868" s="8"/>
      <c r="L868" s="8"/>
      <c r="M868" s="8"/>
      <c r="N868" s="14"/>
      <c r="O868" s="14"/>
      <c r="P868" s="8"/>
      <c r="Q868" s="8"/>
      <c r="R868" s="8"/>
      <c r="S868" s="8"/>
      <c r="T868" s="8"/>
      <c r="U868" s="8"/>
      <c r="V868" s="8"/>
      <c r="W868" s="8"/>
      <c r="X868" s="8"/>
      <c r="Y868" s="8"/>
      <c r="Z868" s="8"/>
    </row>
    <row r="869" spans="1:26">
      <c r="A869" s="9"/>
      <c r="B869" s="17"/>
      <c r="C869" s="15"/>
      <c r="D869" s="18"/>
      <c r="E869" s="12"/>
      <c r="F869" s="12"/>
      <c r="G869" s="16"/>
      <c r="H869" s="9"/>
      <c r="I869" s="8"/>
      <c r="J869" s="8"/>
      <c r="K869" s="8"/>
      <c r="L869" s="8"/>
      <c r="M869" s="8"/>
      <c r="N869" s="14"/>
      <c r="O869" s="14"/>
      <c r="P869" s="8"/>
      <c r="Q869" s="8"/>
      <c r="R869" s="8"/>
      <c r="S869" s="8"/>
      <c r="T869" s="8"/>
      <c r="U869" s="8"/>
      <c r="V869" s="8"/>
      <c r="W869" s="8"/>
      <c r="X869" s="8"/>
      <c r="Y869" s="8"/>
      <c r="Z869" s="8"/>
    </row>
    <row r="870" spans="1:26">
      <c r="A870" s="9"/>
      <c r="B870" s="17"/>
      <c r="C870" s="15"/>
      <c r="D870" s="18"/>
      <c r="E870" s="12"/>
      <c r="F870" s="12"/>
      <c r="G870" s="16"/>
      <c r="H870" s="9"/>
      <c r="I870" s="8"/>
      <c r="J870" s="8"/>
      <c r="K870" s="8"/>
      <c r="L870" s="8"/>
      <c r="M870" s="8"/>
      <c r="N870" s="14"/>
      <c r="O870" s="14"/>
      <c r="P870" s="8"/>
      <c r="Q870" s="8"/>
      <c r="R870" s="8"/>
      <c r="S870" s="8"/>
      <c r="T870" s="8"/>
      <c r="U870" s="8"/>
      <c r="V870" s="8"/>
      <c r="W870" s="8"/>
      <c r="X870" s="8"/>
      <c r="Y870" s="8"/>
      <c r="Z870" s="8"/>
    </row>
    <row r="871" spans="1:26">
      <c r="A871" s="9"/>
      <c r="B871" s="17"/>
      <c r="C871" s="15"/>
      <c r="D871" s="18"/>
      <c r="E871" s="12"/>
      <c r="F871" s="12"/>
      <c r="G871" s="16"/>
      <c r="H871" s="9"/>
      <c r="I871" s="8"/>
      <c r="J871" s="8"/>
      <c r="K871" s="8"/>
      <c r="L871" s="8"/>
      <c r="M871" s="8"/>
      <c r="N871" s="14"/>
      <c r="O871" s="14"/>
      <c r="P871" s="8"/>
      <c r="Q871" s="8"/>
      <c r="R871" s="8"/>
      <c r="S871" s="8"/>
      <c r="T871" s="8"/>
      <c r="U871" s="8"/>
      <c r="V871" s="8"/>
      <c r="W871" s="8"/>
      <c r="X871" s="8"/>
      <c r="Y871" s="8"/>
      <c r="Z871" s="8"/>
    </row>
    <row r="872" spans="1:26">
      <c r="A872" s="9"/>
      <c r="B872" s="17"/>
      <c r="C872" s="15"/>
      <c r="D872" s="18"/>
      <c r="E872" s="12"/>
      <c r="F872" s="12"/>
      <c r="G872" s="16"/>
      <c r="H872" s="9"/>
      <c r="I872" s="8"/>
      <c r="J872" s="8"/>
      <c r="K872" s="8"/>
      <c r="L872" s="8"/>
      <c r="M872" s="8"/>
      <c r="N872" s="14"/>
      <c r="O872" s="14"/>
      <c r="P872" s="8"/>
      <c r="Q872" s="8"/>
      <c r="R872" s="8"/>
      <c r="S872" s="8"/>
      <c r="T872" s="8"/>
      <c r="U872" s="8"/>
      <c r="V872" s="8"/>
      <c r="W872" s="8"/>
      <c r="X872" s="8"/>
      <c r="Y872" s="8"/>
      <c r="Z872" s="8"/>
    </row>
    <row r="873" spans="1:26">
      <c r="A873" s="9"/>
      <c r="B873" s="17"/>
      <c r="C873" s="15"/>
      <c r="D873" s="18"/>
      <c r="E873" s="12"/>
      <c r="F873" s="12"/>
      <c r="G873" s="16"/>
      <c r="H873" s="9"/>
      <c r="I873" s="8"/>
      <c r="J873" s="8"/>
      <c r="K873" s="8"/>
      <c r="L873" s="8"/>
      <c r="M873" s="8"/>
      <c r="N873" s="14"/>
      <c r="O873" s="14"/>
      <c r="P873" s="8"/>
      <c r="Q873" s="8"/>
      <c r="R873" s="8"/>
      <c r="S873" s="8"/>
      <c r="T873" s="8"/>
      <c r="U873" s="8"/>
      <c r="V873" s="8"/>
      <c r="W873" s="8"/>
      <c r="X873" s="8"/>
      <c r="Y873" s="8"/>
      <c r="Z873" s="8"/>
    </row>
    <row r="874" spans="1:26">
      <c r="A874" s="9"/>
      <c r="B874" s="17"/>
      <c r="C874" s="15"/>
      <c r="D874" s="18"/>
      <c r="E874" s="12"/>
      <c r="F874" s="12"/>
      <c r="G874" s="16"/>
      <c r="H874" s="9"/>
      <c r="I874" s="8"/>
      <c r="J874" s="8"/>
      <c r="K874" s="8"/>
      <c r="L874" s="8"/>
      <c r="M874" s="8"/>
      <c r="N874" s="14"/>
      <c r="O874" s="14"/>
      <c r="P874" s="8"/>
      <c r="Q874" s="8"/>
      <c r="R874" s="8"/>
      <c r="S874" s="8"/>
      <c r="T874" s="8"/>
      <c r="U874" s="8"/>
      <c r="V874" s="8"/>
      <c r="W874" s="8"/>
      <c r="X874" s="8"/>
      <c r="Y874" s="8"/>
      <c r="Z874" s="8"/>
    </row>
    <row r="875" spans="1:26">
      <c r="A875" s="9"/>
      <c r="B875" s="17"/>
      <c r="C875" s="15"/>
      <c r="D875" s="18"/>
      <c r="E875" s="12"/>
      <c r="F875" s="12"/>
      <c r="G875" s="16"/>
      <c r="H875" s="9"/>
      <c r="I875" s="8"/>
      <c r="J875" s="8"/>
      <c r="K875" s="8"/>
      <c r="L875" s="8"/>
      <c r="M875" s="8"/>
      <c r="N875" s="14"/>
      <c r="O875" s="14"/>
      <c r="P875" s="8"/>
      <c r="Q875" s="8"/>
      <c r="R875" s="8"/>
      <c r="S875" s="8"/>
      <c r="T875" s="8"/>
      <c r="U875" s="8"/>
      <c r="V875" s="8"/>
      <c r="W875" s="8"/>
      <c r="X875" s="8"/>
      <c r="Y875" s="8"/>
      <c r="Z875" s="8"/>
    </row>
    <row r="876" spans="1:26">
      <c r="A876" s="9"/>
      <c r="B876" s="17"/>
      <c r="C876" s="15"/>
      <c r="D876" s="18"/>
      <c r="E876" s="12"/>
      <c r="F876" s="12"/>
      <c r="G876" s="16"/>
      <c r="H876" s="9"/>
      <c r="I876" s="8"/>
      <c r="J876" s="8"/>
      <c r="K876" s="8"/>
      <c r="L876" s="8"/>
      <c r="M876" s="8"/>
      <c r="N876" s="14"/>
      <c r="O876" s="14"/>
      <c r="P876" s="8"/>
      <c r="Q876" s="8"/>
      <c r="R876" s="8"/>
      <c r="S876" s="8"/>
      <c r="T876" s="8"/>
      <c r="U876" s="8"/>
      <c r="V876" s="8"/>
      <c r="W876" s="8"/>
      <c r="X876" s="8"/>
      <c r="Y876" s="8"/>
      <c r="Z876" s="8"/>
    </row>
    <row r="877" spans="1:26">
      <c r="A877" s="9"/>
      <c r="B877" s="17"/>
      <c r="C877" s="15"/>
      <c r="D877" s="18"/>
      <c r="E877" s="12"/>
      <c r="F877" s="12"/>
      <c r="G877" s="16"/>
      <c r="H877" s="9"/>
      <c r="I877" s="8"/>
      <c r="J877" s="8"/>
      <c r="K877" s="8"/>
      <c r="L877" s="8"/>
      <c r="M877" s="8"/>
      <c r="N877" s="14"/>
      <c r="O877" s="14"/>
      <c r="P877" s="8"/>
      <c r="Q877" s="8"/>
      <c r="R877" s="8"/>
      <c r="S877" s="8"/>
      <c r="T877" s="8"/>
      <c r="U877" s="8"/>
      <c r="V877" s="8"/>
      <c r="W877" s="8"/>
      <c r="X877" s="8"/>
      <c r="Y877" s="8"/>
      <c r="Z877" s="8"/>
    </row>
    <row r="878" spans="1:26">
      <c r="A878" s="9"/>
      <c r="B878" s="17"/>
      <c r="C878" s="15"/>
      <c r="D878" s="18"/>
      <c r="E878" s="12"/>
      <c r="F878" s="12"/>
      <c r="G878" s="16"/>
      <c r="H878" s="9"/>
      <c r="I878" s="8"/>
      <c r="J878" s="8"/>
      <c r="K878" s="8"/>
      <c r="L878" s="8"/>
      <c r="M878" s="8"/>
      <c r="N878" s="14"/>
      <c r="O878" s="14"/>
      <c r="P878" s="8"/>
      <c r="Q878" s="8"/>
      <c r="R878" s="8"/>
      <c r="S878" s="8"/>
      <c r="T878" s="8"/>
      <c r="U878" s="8"/>
      <c r="V878" s="8"/>
      <c r="W878" s="8"/>
      <c r="X878" s="8"/>
      <c r="Y878" s="8"/>
      <c r="Z878" s="8"/>
    </row>
    <row r="879" spans="1:26">
      <c r="A879" s="9"/>
      <c r="B879" s="17"/>
      <c r="C879" s="15"/>
      <c r="D879" s="18"/>
      <c r="E879" s="12"/>
      <c r="F879" s="12"/>
      <c r="G879" s="16"/>
      <c r="H879" s="9"/>
      <c r="I879" s="8"/>
      <c r="J879" s="8"/>
      <c r="K879" s="8"/>
      <c r="L879" s="8"/>
      <c r="M879" s="8"/>
      <c r="N879" s="14"/>
      <c r="O879" s="14"/>
      <c r="P879" s="8"/>
      <c r="Q879" s="8"/>
      <c r="R879" s="8"/>
      <c r="S879" s="8"/>
      <c r="T879" s="8"/>
      <c r="U879" s="8"/>
      <c r="V879" s="8"/>
      <c r="W879" s="8"/>
      <c r="X879" s="8"/>
      <c r="Y879" s="8"/>
      <c r="Z879" s="8"/>
    </row>
    <row r="880" spans="1:26">
      <c r="A880" s="9"/>
      <c r="B880" s="17"/>
      <c r="C880" s="15"/>
      <c r="D880" s="18"/>
      <c r="E880" s="12"/>
      <c r="F880" s="12"/>
      <c r="G880" s="16"/>
      <c r="H880" s="9"/>
      <c r="I880" s="8"/>
      <c r="J880" s="8"/>
      <c r="K880" s="8"/>
      <c r="L880" s="8"/>
      <c r="M880" s="8"/>
      <c r="N880" s="14"/>
      <c r="O880" s="14"/>
      <c r="P880" s="8"/>
      <c r="Q880" s="8"/>
      <c r="R880" s="8"/>
      <c r="S880" s="8"/>
      <c r="T880" s="8"/>
      <c r="U880" s="8"/>
      <c r="V880" s="8"/>
      <c r="W880" s="8"/>
      <c r="X880" s="8"/>
      <c r="Y880" s="8"/>
      <c r="Z880" s="8"/>
    </row>
    <row r="881" spans="1:26">
      <c r="A881" s="9"/>
      <c r="B881" s="17"/>
      <c r="C881" s="15"/>
      <c r="D881" s="18"/>
      <c r="E881" s="12"/>
      <c r="F881" s="12"/>
      <c r="G881" s="16"/>
      <c r="H881" s="9"/>
      <c r="I881" s="8"/>
      <c r="J881" s="8"/>
      <c r="K881" s="8"/>
      <c r="L881" s="8"/>
      <c r="M881" s="8"/>
      <c r="N881" s="14"/>
      <c r="O881" s="14"/>
      <c r="P881" s="8"/>
      <c r="Q881" s="8"/>
      <c r="R881" s="8"/>
      <c r="S881" s="8"/>
      <c r="T881" s="8"/>
      <c r="U881" s="8"/>
      <c r="V881" s="8"/>
      <c r="W881" s="8"/>
      <c r="X881" s="8"/>
      <c r="Y881" s="8"/>
      <c r="Z881" s="8"/>
    </row>
    <row r="882" spans="1:26">
      <c r="A882" s="9"/>
      <c r="B882" s="17"/>
      <c r="C882" s="15"/>
      <c r="D882" s="18"/>
      <c r="E882" s="12"/>
      <c r="F882" s="12"/>
      <c r="G882" s="16"/>
      <c r="H882" s="9"/>
      <c r="I882" s="8"/>
      <c r="J882" s="8"/>
      <c r="K882" s="8"/>
      <c r="L882" s="8"/>
      <c r="M882" s="8"/>
      <c r="N882" s="14"/>
      <c r="O882" s="14"/>
      <c r="P882" s="8"/>
      <c r="Q882" s="8"/>
      <c r="R882" s="8"/>
      <c r="S882" s="8"/>
      <c r="T882" s="8"/>
      <c r="U882" s="8"/>
      <c r="V882" s="8"/>
      <c r="W882" s="8"/>
      <c r="X882" s="8"/>
      <c r="Y882" s="8"/>
      <c r="Z882" s="8"/>
    </row>
    <row r="883" spans="1:26">
      <c r="A883" s="9"/>
      <c r="B883" s="17"/>
      <c r="C883" s="15"/>
      <c r="D883" s="18"/>
      <c r="E883" s="12"/>
      <c r="F883" s="12"/>
      <c r="G883" s="16"/>
      <c r="H883" s="9"/>
      <c r="I883" s="8"/>
      <c r="J883" s="8"/>
      <c r="K883" s="8"/>
      <c r="L883" s="8"/>
      <c r="M883" s="8"/>
      <c r="N883" s="14"/>
      <c r="O883" s="14"/>
      <c r="P883" s="8"/>
      <c r="Q883" s="8"/>
      <c r="R883" s="8"/>
      <c r="S883" s="8"/>
      <c r="T883" s="8"/>
      <c r="U883" s="8"/>
      <c r="V883" s="8"/>
      <c r="W883" s="8"/>
      <c r="X883" s="8"/>
      <c r="Y883" s="8"/>
      <c r="Z883" s="8"/>
    </row>
    <row r="884" spans="1:26">
      <c r="A884" s="9"/>
      <c r="B884" s="17"/>
      <c r="C884" s="15"/>
      <c r="D884" s="18"/>
      <c r="E884" s="12"/>
      <c r="F884" s="12"/>
      <c r="G884" s="16"/>
      <c r="H884" s="9"/>
      <c r="I884" s="8"/>
      <c r="J884" s="8"/>
      <c r="K884" s="8"/>
      <c r="L884" s="8"/>
      <c r="M884" s="8"/>
      <c r="N884" s="14"/>
      <c r="O884" s="14"/>
      <c r="P884" s="8"/>
      <c r="Q884" s="8"/>
      <c r="R884" s="8"/>
      <c r="S884" s="8"/>
      <c r="T884" s="8"/>
      <c r="U884" s="8"/>
      <c r="V884" s="8"/>
      <c r="W884" s="8"/>
      <c r="X884" s="8"/>
      <c r="Y884" s="8"/>
      <c r="Z884" s="8"/>
    </row>
    <row r="885" spans="1:26">
      <c r="A885" s="9"/>
      <c r="B885" s="17"/>
      <c r="C885" s="15"/>
      <c r="D885" s="18"/>
      <c r="E885" s="12"/>
      <c r="F885" s="12"/>
      <c r="G885" s="16"/>
      <c r="H885" s="9"/>
      <c r="I885" s="8"/>
      <c r="J885" s="8"/>
      <c r="K885" s="8"/>
      <c r="L885" s="8"/>
      <c r="M885" s="8"/>
      <c r="N885" s="14"/>
      <c r="O885" s="14"/>
      <c r="P885" s="8"/>
      <c r="Q885" s="8"/>
      <c r="R885" s="8"/>
      <c r="S885" s="8"/>
      <c r="T885" s="8"/>
      <c r="U885" s="8"/>
      <c r="V885" s="8"/>
      <c r="W885" s="8"/>
      <c r="X885" s="8"/>
      <c r="Y885" s="8"/>
      <c r="Z885" s="8"/>
    </row>
    <row r="886" spans="1:26">
      <c r="A886" s="9"/>
      <c r="B886" s="17"/>
      <c r="C886" s="15"/>
      <c r="D886" s="18"/>
      <c r="E886" s="12"/>
      <c r="F886" s="12"/>
      <c r="G886" s="16"/>
      <c r="H886" s="9"/>
      <c r="I886" s="8"/>
      <c r="J886" s="8"/>
      <c r="K886" s="8"/>
      <c r="L886" s="8"/>
      <c r="M886" s="8"/>
      <c r="N886" s="14"/>
      <c r="O886" s="14"/>
      <c r="P886" s="8"/>
      <c r="Q886" s="8"/>
      <c r="R886" s="8"/>
      <c r="S886" s="8"/>
      <c r="T886" s="8"/>
      <c r="U886" s="8"/>
      <c r="V886" s="8"/>
      <c r="W886" s="8"/>
      <c r="X886" s="8"/>
      <c r="Y886" s="8"/>
      <c r="Z886" s="8"/>
    </row>
    <row r="887" spans="1:26">
      <c r="A887" s="9"/>
      <c r="B887" s="17"/>
      <c r="C887" s="15"/>
      <c r="D887" s="18"/>
      <c r="E887" s="12"/>
      <c r="F887" s="12"/>
      <c r="G887" s="16"/>
      <c r="H887" s="9"/>
      <c r="I887" s="8"/>
      <c r="J887" s="8"/>
      <c r="K887" s="8"/>
      <c r="L887" s="8"/>
      <c r="M887" s="8"/>
      <c r="N887" s="14"/>
      <c r="O887" s="14"/>
      <c r="P887" s="8"/>
      <c r="Q887" s="8"/>
      <c r="R887" s="8"/>
      <c r="S887" s="8"/>
      <c r="T887" s="8"/>
      <c r="U887" s="8"/>
      <c r="V887" s="8"/>
      <c r="W887" s="8"/>
      <c r="X887" s="8"/>
      <c r="Y887" s="8"/>
      <c r="Z887" s="8"/>
    </row>
    <row r="888" spans="1:26">
      <c r="A888" s="9"/>
      <c r="B888" s="17"/>
      <c r="C888" s="15"/>
      <c r="D888" s="18"/>
      <c r="E888" s="12"/>
      <c r="F888" s="12"/>
      <c r="G888" s="16"/>
      <c r="H888" s="9"/>
      <c r="I888" s="8"/>
      <c r="J888" s="8"/>
      <c r="K888" s="8"/>
      <c r="L888" s="8"/>
      <c r="M888" s="8"/>
      <c r="N888" s="14"/>
      <c r="O888" s="14"/>
      <c r="P888" s="8"/>
      <c r="Q888" s="8"/>
      <c r="R888" s="8"/>
      <c r="S888" s="8"/>
      <c r="T888" s="8"/>
      <c r="U888" s="8"/>
      <c r="V888" s="8"/>
      <c r="W888" s="8"/>
      <c r="X888" s="8"/>
      <c r="Y888" s="8"/>
      <c r="Z888" s="8"/>
    </row>
    <row r="889" spans="1:26">
      <c r="A889" s="9"/>
      <c r="B889" s="17"/>
      <c r="C889" s="15"/>
      <c r="D889" s="18"/>
      <c r="E889" s="12"/>
      <c r="F889" s="12"/>
      <c r="G889" s="16"/>
      <c r="H889" s="9"/>
      <c r="I889" s="8"/>
      <c r="J889" s="8"/>
      <c r="K889" s="8"/>
      <c r="L889" s="8"/>
      <c r="M889" s="8"/>
      <c r="N889" s="14"/>
      <c r="O889" s="14"/>
      <c r="P889" s="8"/>
      <c r="Q889" s="8"/>
      <c r="R889" s="8"/>
      <c r="S889" s="8"/>
      <c r="T889" s="8"/>
      <c r="U889" s="8"/>
      <c r="V889" s="8"/>
      <c r="W889" s="8"/>
      <c r="X889" s="8"/>
      <c r="Y889" s="8"/>
      <c r="Z889" s="8"/>
    </row>
    <row r="890" spans="1:26">
      <c r="A890" s="9"/>
      <c r="B890" s="17"/>
      <c r="C890" s="15"/>
      <c r="D890" s="18"/>
      <c r="E890" s="12"/>
      <c r="F890" s="12"/>
      <c r="G890" s="16"/>
      <c r="H890" s="9"/>
      <c r="I890" s="8"/>
      <c r="J890" s="8"/>
      <c r="K890" s="8"/>
      <c r="L890" s="8"/>
      <c r="M890" s="8"/>
      <c r="N890" s="14"/>
      <c r="O890" s="14"/>
      <c r="P890" s="8"/>
      <c r="Q890" s="8"/>
      <c r="R890" s="8"/>
      <c r="S890" s="8"/>
      <c r="T890" s="8"/>
      <c r="U890" s="8"/>
      <c r="V890" s="8"/>
      <c r="W890" s="8"/>
      <c r="X890" s="8"/>
      <c r="Y890" s="8"/>
      <c r="Z890" s="8"/>
    </row>
    <row r="891" spans="1:26">
      <c r="A891" s="9"/>
      <c r="B891" s="17"/>
      <c r="C891" s="15"/>
      <c r="D891" s="18"/>
      <c r="E891" s="12"/>
      <c r="F891" s="12"/>
      <c r="G891" s="16"/>
      <c r="H891" s="9"/>
      <c r="I891" s="8"/>
      <c r="J891" s="8"/>
      <c r="K891" s="8"/>
      <c r="L891" s="8"/>
      <c r="M891" s="8"/>
      <c r="N891" s="14"/>
      <c r="O891" s="14"/>
      <c r="P891" s="8"/>
      <c r="Q891" s="8"/>
      <c r="R891" s="8"/>
      <c r="S891" s="8"/>
      <c r="T891" s="8"/>
      <c r="U891" s="8"/>
      <c r="V891" s="8"/>
      <c r="W891" s="8"/>
      <c r="X891" s="8"/>
      <c r="Y891" s="8"/>
      <c r="Z891" s="8"/>
    </row>
    <row r="892" spans="1:26">
      <c r="A892" s="9"/>
      <c r="B892" s="17"/>
      <c r="C892" s="15"/>
      <c r="D892" s="18"/>
      <c r="E892" s="12"/>
      <c r="F892" s="12"/>
      <c r="G892" s="16"/>
      <c r="H892" s="9"/>
      <c r="I892" s="8"/>
      <c r="J892" s="8"/>
      <c r="K892" s="8"/>
      <c r="L892" s="8"/>
      <c r="M892" s="8"/>
      <c r="N892" s="14"/>
      <c r="O892" s="14"/>
      <c r="P892" s="8"/>
      <c r="Q892" s="8"/>
      <c r="R892" s="8"/>
      <c r="S892" s="8"/>
      <c r="T892" s="8"/>
      <c r="U892" s="8"/>
      <c r="V892" s="8"/>
      <c r="W892" s="8"/>
      <c r="X892" s="8"/>
      <c r="Y892" s="8"/>
      <c r="Z892" s="8"/>
    </row>
    <row r="893" spans="1:26">
      <c r="A893" s="9"/>
      <c r="B893" s="17"/>
      <c r="C893" s="15"/>
      <c r="D893" s="18"/>
      <c r="E893" s="12"/>
      <c r="F893" s="12"/>
      <c r="G893" s="16"/>
      <c r="H893" s="9"/>
      <c r="I893" s="8"/>
      <c r="J893" s="8"/>
      <c r="K893" s="8"/>
      <c r="L893" s="8"/>
      <c r="M893" s="8"/>
      <c r="N893" s="14"/>
      <c r="O893" s="14"/>
      <c r="P893" s="8"/>
      <c r="Q893" s="8"/>
      <c r="R893" s="8"/>
      <c r="S893" s="8"/>
      <c r="T893" s="8"/>
      <c r="U893" s="8"/>
      <c r="V893" s="8"/>
      <c r="W893" s="8"/>
      <c r="X893" s="8"/>
      <c r="Y893" s="8"/>
      <c r="Z893" s="8"/>
    </row>
    <row r="894" spans="1:26">
      <c r="A894" s="9"/>
      <c r="B894" s="17"/>
      <c r="C894" s="15"/>
      <c r="D894" s="18"/>
      <c r="E894" s="12"/>
      <c r="F894" s="12"/>
      <c r="G894" s="16"/>
      <c r="H894" s="9"/>
      <c r="I894" s="8"/>
      <c r="J894" s="8"/>
      <c r="K894" s="8"/>
      <c r="L894" s="8"/>
      <c r="M894" s="8"/>
      <c r="N894" s="14"/>
      <c r="O894" s="14"/>
      <c r="P894" s="8"/>
      <c r="Q894" s="8"/>
      <c r="R894" s="8"/>
      <c r="S894" s="8"/>
      <c r="T894" s="8"/>
      <c r="U894" s="8"/>
      <c r="V894" s="8"/>
      <c r="W894" s="8"/>
      <c r="X894" s="8"/>
      <c r="Y894" s="8"/>
      <c r="Z894" s="8"/>
    </row>
    <row r="895" spans="1:26">
      <c r="A895" s="9"/>
      <c r="B895" s="17"/>
      <c r="C895" s="15"/>
      <c r="D895" s="18"/>
      <c r="E895" s="12"/>
      <c r="F895" s="12"/>
      <c r="G895" s="16"/>
      <c r="H895" s="9"/>
      <c r="I895" s="8"/>
      <c r="J895" s="8"/>
      <c r="K895" s="8"/>
      <c r="L895" s="8"/>
      <c r="M895" s="8"/>
      <c r="N895" s="14"/>
      <c r="O895" s="14"/>
      <c r="P895" s="8"/>
      <c r="Q895" s="8"/>
      <c r="R895" s="8"/>
      <c r="S895" s="8"/>
      <c r="T895" s="8"/>
      <c r="U895" s="8"/>
      <c r="V895" s="8"/>
      <c r="W895" s="8"/>
      <c r="X895" s="8"/>
      <c r="Y895" s="8"/>
      <c r="Z895" s="8"/>
    </row>
    <row r="896" spans="1:26">
      <c r="A896" s="9"/>
      <c r="B896" s="17"/>
      <c r="C896" s="15"/>
      <c r="D896" s="18"/>
      <c r="E896" s="12"/>
      <c r="F896" s="12"/>
      <c r="G896" s="16"/>
      <c r="H896" s="9"/>
      <c r="I896" s="8"/>
      <c r="J896" s="8"/>
      <c r="K896" s="8"/>
      <c r="L896" s="8"/>
      <c r="M896" s="8"/>
      <c r="N896" s="14"/>
      <c r="O896" s="14"/>
      <c r="P896" s="8"/>
      <c r="Q896" s="8"/>
      <c r="R896" s="8"/>
      <c r="S896" s="8"/>
      <c r="T896" s="8"/>
      <c r="U896" s="8"/>
      <c r="V896" s="8"/>
      <c r="W896" s="8"/>
      <c r="X896" s="8"/>
      <c r="Y896" s="8"/>
      <c r="Z896" s="8"/>
    </row>
    <row r="897" spans="1:26">
      <c r="A897" s="9"/>
      <c r="B897" s="17"/>
      <c r="C897" s="15"/>
      <c r="D897" s="18"/>
      <c r="E897" s="12"/>
      <c r="F897" s="12"/>
      <c r="G897" s="16"/>
      <c r="H897" s="9"/>
      <c r="I897" s="8"/>
      <c r="J897" s="8"/>
      <c r="K897" s="8"/>
      <c r="L897" s="8"/>
      <c r="M897" s="8"/>
      <c r="N897" s="14"/>
      <c r="O897" s="14"/>
      <c r="P897" s="8"/>
      <c r="Q897" s="8"/>
      <c r="R897" s="8"/>
      <c r="S897" s="8"/>
      <c r="T897" s="8"/>
      <c r="U897" s="8"/>
      <c r="V897" s="8"/>
      <c r="W897" s="8"/>
      <c r="X897" s="8"/>
      <c r="Y897" s="8"/>
      <c r="Z897" s="8"/>
    </row>
    <row r="898" spans="1:26">
      <c r="A898" s="9"/>
      <c r="B898" s="17"/>
      <c r="C898" s="15"/>
      <c r="D898" s="18"/>
      <c r="E898" s="12"/>
      <c r="F898" s="12"/>
      <c r="G898" s="16"/>
      <c r="H898" s="9"/>
      <c r="I898" s="8"/>
      <c r="J898" s="8"/>
      <c r="K898" s="8"/>
      <c r="L898" s="8"/>
      <c r="M898" s="8"/>
      <c r="N898" s="14"/>
      <c r="O898" s="14"/>
      <c r="P898" s="8"/>
      <c r="Q898" s="8"/>
      <c r="R898" s="8"/>
      <c r="S898" s="8"/>
      <c r="T898" s="8"/>
      <c r="U898" s="8"/>
      <c r="V898" s="8"/>
      <c r="W898" s="8"/>
      <c r="X898" s="8"/>
      <c r="Y898" s="8"/>
      <c r="Z898" s="8"/>
    </row>
    <row r="899" spans="1:26">
      <c r="A899" s="9"/>
      <c r="B899" s="17"/>
      <c r="C899" s="15"/>
      <c r="D899" s="18"/>
      <c r="E899" s="12"/>
      <c r="F899" s="12"/>
      <c r="G899" s="16"/>
      <c r="H899" s="9"/>
      <c r="I899" s="8"/>
      <c r="J899" s="8"/>
      <c r="K899" s="8"/>
      <c r="L899" s="8"/>
      <c r="M899" s="8"/>
      <c r="N899" s="14"/>
      <c r="O899" s="14"/>
      <c r="P899" s="8"/>
      <c r="Q899" s="8"/>
      <c r="R899" s="8"/>
      <c r="S899" s="8"/>
      <c r="T899" s="8"/>
      <c r="U899" s="8"/>
      <c r="V899" s="8"/>
      <c r="W899" s="8"/>
      <c r="X899" s="8"/>
      <c r="Y899" s="8"/>
      <c r="Z899" s="8"/>
    </row>
    <row r="900" spans="1:26">
      <c r="A900" s="9"/>
      <c r="B900" s="17"/>
      <c r="C900" s="15"/>
      <c r="D900" s="18"/>
      <c r="E900" s="12"/>
      <c r="F900" s="12"/>
      <c r="G900" s="16"/>
      <c r="H900" s="9"/>
      <c r="I900" s="8"/>
      <c r="J900" s="8"/>
      <c r="K900" s="8"/>
      <c r="L900" s="8"/>
      <c r="M900" s="8"/>
      <c r="N900" s="14"/>
      <c r="O900" s="14"/>
      <c r="P900" s="8"/>
      <c r="Q900" s="8"/>
      <c r="R900" s="8"/>
      <c r="S900" s="8"/>
      <c r="T900" s="8"/>
      <c r="U900" s="8"/>
      <c r="V900" s="8"/>
      <c r="W900" s="8"/>
      <c r="X900" s="8"/>
      <c r="Y900" s="8"/>
      <c r="Z900" s="8"/>
    </row>
    <row r="901" spans="1:26">
      <c r="A901" s="9"/>
      <c r="B901" s="17"/>
      <c r="C901" s="15"/>
      <c r="D901" s="18"/>
      <c r="E901" s="12"/>
      <c r="F901" s="12"/>
      <c r="G901" s="16"/>
      <c r="H901" s="9"/>
      <c r="I901" s="8"/>
      <c r="J901" s="8"/>
      <c r="K901" s="8"/>
      <c r="L901" s="8"/>
      <c r="M901" s="8"/>
      <c r="N901" s="14"/>
      <c r="O901" s="14"/>
      <c r="P901" s="8"/>
      <c r="Q901" s="8"/>
      <c r="R901" s="8"/>
      <c r="S901" s="8"/>
      <c r="T901" s="8"/>
      <c r="U901" s="8"/>
      <c r="V901" s="8"/>
      <c r="W901" s="8"/>
      <c r="X901" s="8"/>
      <c r="Y901" s="8"/>
      <c r="Z901" s="8"/>
    </row>
    <row r="902" spans="1:26">
      <c r="A902" s="9"/>
      <c r="B902" s="17"/>
      <c r="C902" s="15"/>
      <c r="D902" s="18"/>
      <c r="E902" s="12"/>
      <c r="F902" s="12"/>
      <c r="G902" s="16"/>
      <c r="H902" s="9"/>
      <c r="I902" s="8"/>
      <c r="J902" s="8"/>
      <c r="K902" s="8"/>
      <c r="L902" s="8"/>
      <c r="M902" s="8"/>
      <c r="N902" s="14"/>
      <c r="O902" s="14"/>
      <c r="P902" s="8"/>
      <c r="Q902" s="8"/>
      <c r="R902" s="8"/>
      <c r="S902" s="8"/>
      <c r="T902" s="8"/>
      <c r="U902" s="8"/>
      <c r="V902" s="8"/>
      <c r="W902" s="8"/>
      <c r="X902" s="8"/>
      <c r="Y902" s="8"/>
      <c r="Z902" s="8"/>
    </row>
    <row r="903" spans="1:26">
      <c r="A903" s="9"/>
      <c r="B903" s="17"/>
      <c r="C903" s="15"/>
      <c r="D903" s="18"/>
      <c r="E903" s="12"/>
      <c r="F903" s="12"/>
      <c r="G903" s="16"/>
      <c r="H903" s="9"/>
      <c r="I903" s="8"/>
      <c r="J903" s="8"/>
      <c r="K903" s="8"/>
      <c r="L903" s="8"/>
      <c r="M903" s="8"/>
      <c r="N903" s="14"/>
      <c r="O903" s="14"/>
      <c r="P903" s="8"/>
      <c r="Q903" s="8"/>
      <c r="R903" s="8"/>
      <c r="S903" s="8"/>
      <c r="T903" s="8"/>
      <c r="U903" s="8"/>
      <c r="V903" s="8"/>
      <c r="W903" s="8"/>
      <c r="X903" s="8"/>
      <c r="Y903" s="8"/>
      <c r="Z903" s="8"/>
    </row>
    <row r="904" spans="1:26">
      <c r="A904" s="9"/>
      <c r="B904" s="17"/>
      <c r="C904" s="15"/>
      <c r="D904" s="18"/>
      <c r="E904" s="12"/>
      <c r="F904" s="12"/>
      <c r="G904" s="16"/>
      <c r="H904" s="9"/>
      <c r="I904" s="8"/>
      <c r="J904" s="8"/>
      <c r="K904" s="8"/>
      <c r="L904" s="8"/>
      <c r="M904" s="8"/>
      <c r="N904" s="14"/>
      <c r="O904" s="14"/>
      <c r="P904" s="8"/>
      <c r="Q904" s="8"/>
      <c r="R904" s="8"/>
      <c r="S904" s="8"/>
      <c r="T904" s="8"/>
      <c r="U904" s="8"/>
      <c r="V904" s="8"/>
      <c r="W904" s="8"/>
      <c r="X904" s="8"/>
      <c r="Y904" s="8"/>
      <c r="Z904" s="8"/>
    </row>
    <row r="905" spans="1:26">
      <c r="A905" s="9"/>
      <c r="B905" s="17"/>
      <c r="C905" s="15"/>
      <c r="D905" s="18"/>
      <c r="E905" s="12"/>
      <c r="F905" s="12"/>
      <c r="G905" s="16"/>
      <c r="H905" s="9"/>
      <c r="I905" s="8"/>
      <c r="J905" s="8"/>
      <c r="K905" s="8"/>
      <c r="L905" s="8"/>
      <c r="M905" s="8"/>
      <c r="N905" s="14"/>
      <c r="O905" s="14"/>
      <c r="P905" s="8"/>
      <c r="Q905" s="8"/>
      <c r="R905" s="8"/>
      <c r="S905" s="8"/>
      <c r="T905" s="8"/>
      <c r="U905" s="8"/>
      <c r="V905" s="8"/>
      <c r="W905" s="8"/>
      <c r="X905" s="8"/>
      <c r="Y905" s="8"/>
      <c r="Z905" s="8"/>
    </row>
    <row r="906" spans="1:26">
      <c r="A906" s="9"/>
      <c r="B906" s="17"/>
      <c r="C906" s="15"/>
      <c r="D906" s="18"/>
      <c r="E906" s="12"/>
      <c r="F906" s="12"/>
      <c r="G906" s="16"/>
      <c r="H906" s="9"/>
      <c r="I906" s="8"/>
      <c r="J906" s="8"/>
      <c r="K906" s="8"/>
      <c r="L906" s="8"/>
      <c r="M906" s="8"/>
      <c r="N906" s="14"/>
      <c r="O906" s="14"/>
      <c r="P906" s="8"/>
      <c r="Q906" s="8"/>
      <c r="R906" s="8"/>
      <c r="S906" s="8"/>
      <c r="T906" s="8"/>
      <c r="U906" s="8"/>
      <c r="V906" s="8"/>
      <c r="W906" s="8"/>
      <c r="X906" s="8"/>
      <c r="Y906" s="8"/>
      <c r="Z906" s="8"/>
    </row>
    <row r="907" spans="1:26">
      <c r="A907" s="9"/>
      <c r="B907" s="17"/>
      <c r="C907" s="15"/>
      <c r="D907" s="18"/>
      <c r="E907" s="12"/>
      <c r="F907" s="12"/>
      <c r="G907" s="16"/>
      <c r="H907" s="9"/>
      <c r="I907" s="8"/>
      <c r="J907" s="8"/>
      <c r="K907" s="8"/>
      <c r="L907" s="8"/>
      <c r="M907" s="8"/>
      <c r="N907" s="14"/>
      <c r="O907" s="14"/>
      <c r="P907" s="8"/>
      <c r="Q907" s="8"/>
      <c r="R907" s="8"/>
      <c r="S907" s="8"/>
      <c r="T907" s="8"/>
      <c r="U907" s="8"/>
      <c r="V907" s="8"/>
      <c r="W907" s="8"/>
      <c r="X907" s="8"/>
      <c r="Y907" s="8"/>
      <c r="Z907" s="8"/>
    </row>
    <row r="908" spans="1:26">
      <c r="A908" s="9"/>
      <c r="B908" s="17"/>
      <c r="C908" s="15"/>
      <c r="D908" s="18"/>
      <c r="E908" s="12"/>
      <c r="F908" s="12"/>
      <c r="G908" s="16"/>
      <c r="H908" s="9"/>
      <c r="I908" s="8"/>
      <c r="J908" s="8"/>
      <c r="K908" s="8"/>
      <c r="L908" s="8"/>
      <c r="M908" s="8"/>
      <c r="N908" s="14"/>
      <c r="O908" s="14"/>
      <c r="P908" s="8"/>
      <c r="Q908" s="8"/>
      <c r="R908" s="8"/>
      <c r="S908" s="8"/>
      <c r="T908" s="8"/>
      <c r="U908" s="8"/>
      <c r="V908" s="8"/>
      <c r="W908" s="8"/>
      <c r="X908" s="8"/>
      <c r="Y908" s="8"/>
      <c r="Z908" s="8"/>
    </row>
    <row r="909" spans="1:26">
      <c r="A909" s="9"/>
      <c r="B909" s="17"/>
      <c r="C909" s="15"/>
      <c r="D909" s="18"/>
      <c r="E909" s="12"/>
      <c r="F909" s="12"/>
      <c r="G909" s="16"/>
      <c r="H909" s="9"/>
      <c r="I909" s="8"/>
      <c r="J909" s="8"/>
      <c r="K909" s="8"/>
      <c r="L909" s="8"/>
      <c r="M909" s="8"/>
      <c r="N909" s="14"/>
      <c r="O909" s="14"/>
      <c r="P909" s="8"/>
      <c r="Q909" s="8"/>
      <c r="R909" s="8"/>
      <c r="S909" s="8"/>
      <c r="T909" s="8"/>
      <c r="U909" s="8"/>
      <c r="V909" s="8"/>
      <c r="W909" s="8"/>
      <c r="X909" s="8"/>
      <c r="Y909" s="8"/>
      <c r="Z909" s="8"/>
    </row>
    <row r="910" spans="1:26">
      <c r="A910" s="9"/>
      <c r="B910" s="17"/>
      <c r="C910" s="15"/>
      <c r="D910" s="18"/>
      <c r="E910" s="12"/>
      <c r="F910" s="12"/>
      <c r="G910" s="16"/>
      <c r="H910" s="9"/>
      <c r="I910" s="8"/>
      <c r="J910" s="8"/>
      <c r="K910" s="8"/>
      <c r="L910" s="8"/>
      <c r="M910" s="8"/>
      <c r="N910" s="14"/>
      <c r="O910" s="14"/>
      <c r="P910" s="8"/>
      <c r="Q910" s="8"/>
      <c r="R910" s="8"/>
      <c r="S910" s="8"/>
      <c r="T910" s="8"/>
      <c r="U910" s="8"/>
      <c r="V910" s="8"/>
      <c r="W910" s="8"/>
      <c r="X910" s="8"/>
      <c r="Y910" s="8"/>
      <c r="Z910" s="8"/>
    </row>
    <row r="911" spans="1:26">
      <c r="A911" s="9"/>
      <c r="B911" s="17"/>
      <c r="C911" s="15"/>
      <c r="D911" s="18"/>
      <c r="E911" s="12"/>
      <c r="F911" s="12"/>
      <c r="G911" s="16"/>
      <c r="H911" s="9"/>
      <c r="I911" s="8"/>
      <c r="J911" s="8"/>
      <c r="K911" s="8"/>
      <c r="L911" s="8"/>
      <c r="M911" s="8"/>
      <c r="N911" s="14"/>
      <c r="O911" s="14"/>
      <c r="P911" s="8"/>
      <c r="Q911" s="8"/>
      <c r="R911" s="8"/>
      <c r="S911" s="8"/>
      <c r="T911" s="8"/>
      <c r="U911" s="8"/>
      <c r="V911" s="8"/>
      <c r="W911" s="8"/>
      <c r="X911" s="8"/>
      <c r="Y911" s="8"/>
      <c r="Z911" s="8"/>
    </row>
    <row r="912" spans="1:26">
      <c r="A912" s="9"/>
      <c r="B912" s="17"/>
      <c r="C912" s="15"/>
      <c r="D912" s="18"/>
      <c r="E912" s="12"/>
      <c r="F912" s="12"/>
      <c r="G912" s="16"/>
      <c r="H912" s="9"/>
      <c r="I912" s="8"/>
      <c r="J912" s="8"/>
      <c r="K912" s="8"/>
      <c r="L912" s="8"/>
      <c r="M912" s="8"/>
      <c r="N912" s="14"/>
      <c r="O912" s="14"/>
      <c r="P912" s="8"/>
      <c r="Q912" s="8"/>
      <c r="R912" s="8"/>
      <c r="S912" s="8"/>
      <c r="T912" s="8"/>
      <c r="U912" s="8"/>
      <c r="V912" s="8"/>
      <c r="W912" s="8"/>
      <c r="X912" s="8"/>
      <c r="Y912" s="8"/>
      <c r="Z912" s="8"/>
    </row>
    <row r="913" spans="1:26">
      <c r="A913" s="9"/>
      <c r="B913" s="17"/>
      <c r="C913" s="15"/>
      <c r="D913" s="18"/>
      <c r="E913" s="12"/>
      <c r="F913" s="12"/>
      <c r="G913" s="16"/>
      <c r="H913" s="9"/>
      <c r="I913" s="8"/>
      <c r="J913" s="8"/>
      <c r="K913" s="8"/>
      <c r="L913" s="8"/>
      <c r="M913" s="8"/>
      <c r="N913" s="14"/>
      <c r="O913" s="14"/>
      <c r="P913" s="8"/>
      <c r="Q913" s="8"/>
      <c r="R913" s="8"/>
      <c r="S913" s="8"/>
      <c r="T913" s="8"/>
      <c r="U913" s="8"/>
      <c r="V913" s="8"/>
      <c r="W913" s="8"/>
      <c r="X913" s="8"/>
      <c r="Y913" s="8"/>
      <c r="Z913" s="8"/>
    </row>
    <row r="914" spans="1:26">
      <c r="A914" s="9"/>
      <c r="B914" s="17"/>
      <c r="C914" s="15"/>
      <c r="D914" s="18"/>
      <c r="E914" s="12"/>
      <c r="F914" s="12"/>
      <c r="G914" s="16"/>
      <c r="H914" s="9"/>
      <c r="I914" s="8"/>
      <c r="J914" s="8"/>
      <c r="K914" s="8"/>
      <c r="L914" s="8"/>
      <c r="M914" s="8"/>
      <c r="N914" s="14"/>
      <c r="O914" s="14"/>
      <c r="P914" s="8"/>
      <c r="Q914" s="8"/>
      <c r="R914" s="8"/>
      <c r="S914" s="8"/>
      <c r="T914" s="8"/>
      <c r="U914" s="8"/>
      <c r="V914" s="8"/>
      <c r="W914" s="8"/>
      <c r="X914" s="8"/>
      <c r="Y914" s="8"/>
      <c r="Z914" s="8"/>
    </row>
    <row r="915" spans="1:26">
      <c r="A915" s="9"/>
      <c r="B915" s="17"/>
      <c r="C915" s="15"/>
      <c r="D915" s="18"/>
      <c r="E915" s="12"/>
      <c r="F915" s="12"/>
      <c r="G915" s="16"/>
      <c r="H915" s="9"/>
      <c r="I915" s="8"/>
      <c r="J915" s="8"/>
      <c r="K915" s="8"/>
      <c r="L915" s="8"/>
      <c r="M915" s="8"/>
      <c r="N915" s="14"/>
      <c r="O915" s="14"/>
      <c r="P915" s="8"/>
      <c r="Q915" s="8"/>
      <c r="R915" s="8"/>
      <c r="S915" s="8"/>
      <c r="T915" s="8"/>
      <c r="U915" s="8"/>
      <c r="V915" s="8"/>
      <c r="W915" s="8"/>
      <c r="X915" s="8"/>
      <c r="Y915" s="8"/>
      <c r="Z915" s="8"/>
    </row>
    <row r="916" spans="1:26">
      <c r="A916" s="9"/>
      <c r="B916" s="17"/>
      <c r="C916" s="15"/>
      <c r="D916" s="18"/>
      <c r="E916" s="12"/>
      <c r="F916" s="12"/>
      <c r="G916" s="16"/>
      <c r="H916" s="9"/>
      <c r="I916" s="8"/>
      <c r="J916" s="8"/>
      <c r="K916" s="8"/>
      <c r="L916" s="8"/>
      <c r="M916" s="8"/>
      <c r="N916" s="14"/>
      <c r="O916" s="14"/>
      <c r="P916" s="8"/>
      <c r="Q916" s="8"/>
      <c r="R916" s="8"/>
      <c r="S916" s="8"/>
      <c r="T916" s="8"/>
      <c r="U916" s="8"/>
      <c r="V916" s="8"/>
      <c r="W916" s="8"/>
      <c r="X916" s="8"/>
      <c r="Y916" s="8"/>
      <c r="Z916" s="8"/>
    </row>
    <row r="917" spans="1:26">
      <c r="A917" s="9"/>
      <c r="B917" s="17"/>
      <c r="C917" s="15"/>
      <c r="D917" s="18"/>
      <c r="E917" s="12"/>
      <c r="F917" s="12"/>
      <c r="G917" s="16"/>
      <c r="H917" s="9"/>
      <c r="I917" s="8"/>
      <c r="J917" s="8"/>
      <c r="K917" s="8"/>
      <c r="L917" s="8"/>
      <c r="M917" s="8"/>
      <c r="N917" s="14"/>
      <c r="O917" s="14"/>
      <c r="P917" s="8"/>
      <c r="Q917" s="8"/>
      <c r="R917" s="8"/>
      <c r="S917" s="8"/>
      <c r="T917" s="8"/>
      <c r="U917" s="8"/>
      <c r="V917" s="8"/>
      <c r="W917" s="8"/>
      <c r="X917" s="8"/>
      <c r="Y917" s="8"/>
      <c r="Z917" s="8"/>
    </row>
    <row r="918" spans="1:26">
      <c r="A918" s="9"/>
      <c r="B918" s="17"/>
      <c r="C918" s="15"/>
      <c r="D918" s="18"/>
      <c r="E918" s="12"/>
      <c r="F918" s="12"/>
      <c r="G918" s="16"/>
      <c r="H918" s="9"/>
      <c r="I918" s="8"/>
      <c r="J918" s="8"/>
      <c r="K918" s="8"/>
      <c r="L918" s="8"/>
      <c r="M918" s="8"/>
      <c r="N918" s="14"/>
      <c r="O918" s="14"/>
      <c r="P918" s="8"/>
      <c r="Q918" s="8"/>
      <c r="R918" s="8"/>
      <c r="S918" s="8"/>
      <c r="T918" s="8"/>
      <c r="U918" s="8"/>
      <c r="V918" s="8"/>
      <c r="W918" s="8"/>
      <c r="X918" s="8"/>
      <c r="Y918" s="8"/>
      <c r="Z918" s="8"/>
    </row>
    <row r="919" spans="1:26">
      <c r="A919" s="9"/>
      <c r="B919" s="17"/>
      <c r="C919" s="15"/>
      <c r="D919" s="18"/>
      <c r="E919" s="12"/>
      <c r="F919" s="12"/>
      <c r="G919" s="16"/>
      <c r="H919" s="9"/>
      <c r="I919" s="8"/>
      <c r="J919" s="8"/>
      <c r="K919" s="8"/>
      <c r="L919" s="8"/>
      <c r="M919" s="8"/>
      <c r="N919" s="14"/>
      <c r="O919" s="14"/>
      <c r="P919" s="8"/>
      <c r="Q919" s="8"/>
      <c r="R919" s="8"/>
      <c r="S919" s="8"/>
      <c r="T919" s="8"/>
      <c r="U919" s="8"/>
      <c r="V919" s="8"/>
      <c r="W919" s="8"/>
      <c r="X919" s="8"/>
      <c r="Y919" s="8"/>
      <c r="Z919" s="8"/>
    </row>
    <row r="920" spans="1:26">
      <c r="A920" s="9"/>
      <c r="B920" s="17"/>
      <c r="C920" s="15"/>
      <c r="D920" s="18"/>
      <c r="E920" s="12"/>
      <c r="F920" s="12"/>
      <c r="G920" s="16"/>
      <c r="H920" s="9"/>
      <c r="I920" s="8"/>
      <c r="J920" s="8"/>
      <c r="K920" s="8"/>
      <c r="L920" s="8"/>
      <c r="M920" s="8"/>
      <c r="N920" s="14"/>
      <c r="O920" s="14"/>
      <c r="P920" s="8"/>
      <c r="Q920" s="8"/>
      <c r="R920" s="8"/>
      <c r="S920" s="8"/>
      <c r="T920" s="8"/>
      <c r="U920" s="8"/>
      <c r="V920" s="8"/>
      <c r="W920" s="8"/>
      <c r="X920" s="8"/>
      <c r="Y920" s="8"/>
      <c r="Z920" s="8"/>
    </row>
    <row r="921" spans="1:26">
      <c r="A921" s="9"/>
      <c r="B921" s="17"/>
      <c r="C921" s="15"/>
      <c r="D921" s="18"/>
      <c r="E921" s="12"/>
      <c r="F921" s="12"/>
      <c r="G921" s="16"/>
      <c r="H921" s="9"/>
      <c r="I921" s="8"/>
      <c r="J921" s="8"/>
      <c r="K921" s="8"/>
      <c r="L921" s="8"/>
      <c r="M921" s="8"/>
      <c r="N921" s="14"/>
      <c r="O921" s="14"/>
      <c r="P921" s="8"/>
      <c r="Q921" s="8"/>
      <c r="R921" s="8"/>
      <c r="S921" s="8"/>
      <c r="T921" s="8"/>
      <c r="U921" s="8"/>
      <c r="V921" s="8"/>
      <c r="W921" s="8"/>
      <c r="X921" s="8"/>
      <c r="Y921" s="8"/>
      <c r="Z921" s="8"/>
    </row>
    <row r="922" spans="1:26">
      <c r="A922" s="9"/>
      <c r="B922" s="17"/>
      <c r="C922" s="15"/>
      <c r="D922" s="18"/>
      <c r="E922" s="12"/>
      <c r="F922" s="12"/>
      <c r="G922" s="16"/>
      <c r="H922" s="9"/>
      <c r="I922" s="8"/>
      <c r="J922" s="8"/>
      <c r="K922" s="8"/>
      <c r="L922" s="8"/>
      <c r="M922" s="8"/>
      <c r="N922" s="14"/>
      <c r="O922" s="14"/>
      <c r="P922" s="8"/>
      <c r="Q922" s="8"/>
      <c r="R922" s="8"/>
      <c r="S922" s="8"/>
      <c r="T922" s="8"/>
      <c r="U922" s="8"/>
      <c r="V922" s="8"/>
      <c r="W922" s="8"/>
      <c r="X922" s="8"/>
      <c r="Y922" s="8"/>
      <c r="Z922" s="8"/>
    </row>
    <row r="923" spans="1:26">
      <c r="A923" s="9"/>
      <c r="B923" s="17"/>
      <c r="C923" s="15"/>
      <c r="D923" s="18"/>
      <c r="E923" s="12"/>
      <c r="F923" s="12"/>
      <c r="G923" s="16"/>
      <c r="H923" s="9"/>
      <c r="I923" s="8"/>
      <c r="J923" s="8"/>
      <c r="K923" s="8"/>
      <c r="L923" s="8"/>
      <c r="M923" s="8"/>
      <c r="N923" s="14"/>
      <c r="O923" s="14"/>
      <c r="P923" s="8"/>
      <c r="Q923" s="8"/>
      <c r="R923" s="8"/>
      <c r="S923" s="8"/>
      <c r="T923" s="8"/>
      <c r="U923" s="8"/>
      <c r="V923" s="8"/>
      <c r="W923" s="8"/>
      <c r="X923" s="8"/>
      <c r="Y923" s="8"/>
      <c r="Z923" s="8"/>
    </row>
    <row r="924" spans="1:26">
      <c r="A924" s="9"/>
      <c r="B924" s="17"/>
      <c r="C924" s="15"/>
      <c r="D924" s="18"/>
      <c r="E924" s="12"/>
      <c r="F924" s="12"/>
      <c r="G924" s="16"/>
      <c r="H924" s="9"/>
      <c r="I924" s="8"/>
      <c r="J924" s="8"/>
      <c r="K924" s="8"/>
      <c r="L924" s="8"/>
      <c r="M924" s="8"/>
      <c r="N924" s="14"/>
      <c r="O924" s="14"/>
      <c r="P924" s="8"/>
      <c r="Q924" s="8"/>
      <c r="R924" s="8"/>
      <c r="S924" s="8"/>
      <c r="T924" s="8"/>
      <c r="U924" s="8"/>
      <c r="V924" s="8"/>
      <c r="W924" s="8"/>
      <c r="X924" s="8"/>
      <c r="Y924" s="8"/>
      <c r="Z924" s="8"/>
    </row>
    <row r="925" spans="1:26">
      <c r="A925" s="9"/>
      <c r="B925" s="17"/>
      <c r="C925" s="15"/>
      <c r="D925" s="18"/>
      <c r="E925" s="12"/>
      <c r="F925" s="12"/>
      <c r="G925" s="16"/>
      <c r="H925" s="9"/>
      <c r="I925" s="8"/>
      <c r="J925" s="8"/>
      <c r="K925" s="8"/>
      <c r="L925" s="8"/>
      <c r="M925" s="8"/>
      <c r="N925" s="14"/>
      <c r="O925" s="14"/>
      <c r="P925" s="8"/>
      <c r="Q925" s="8"/>
      <c r="R925" s="8"/>
      <c r="S925" s="8"/>
      <c r="T925" s="8"/>
      <c r="U925" s="8"/>
      <c r="V925" s="8"/>
      <c r="W925" s="8"/>
      <c r="X925" s="8"/>
      <c r="Y925" s="8"/>
      <c r="Z925" s="8"/>
    </row>
    <row r="926" spans="1:26">
      <c r="A926" s="9"/>
      <c r="B926" s="17"/>
      <c r="C926" s="15"/>
      <c r="D926" s="18"/>
      <c r="E926" s="12"/>
      <c r="F926" s="12"/>
      <c r="G926" s="16"/>
      <c r="H926" s="9"/>
      <c r="I926" s="8"/>
      <c r="J926" s="8"/>
      <c r="K926" s="8"/>
      <c r="L926" s="8"/>
      <c r="M926" s="8"/>
      <c r="N926" s="14"/>
      <c r="O926" s="14"/>
      <c r="P926" s="8"/>
      <c r="Q926" s="8"/>
      <c r="R926" s="8"/>
      <c r="S926" s="8"/>
      <c r="T926" s="8"/>
      <c r="U926" s="8"/>
      <c r="V926" s="8"/>
      <c r="W926" s="8"/>
      <c r="X926" s="8"/>
      <c r="Y926" s="8"/>
      <c r="Z926" s="8"/>
    </row>
    <row r="927" spans="1:26">
      <c r="A927" s="9"/>
      <c r="B927" s="17"/>
      <c r="C927" s="15"/>
      <c r="D927" s="18"/>
      <c r="E927" s="12"/>
      <c r="F927" s="12"/>
      <c r="G927" s="16"/>
      <c r="H927" s="9"/>
      <c r="I927" s="8"/>
      <c r="J927" s="8"/>
      <c r="K927" s="8"/>
      <c r="L927" s="8"/>
      <c r="M927" s="8"/>
      <c r="N927" s="14"/>
      <c r="O927" s="14"/>
      <c r="P927" s="8"/>
      <c r="Q927" s="8"/>
      <c r="R927" s="8"/>
      <c r="S927" s="8"/>
      <c r="T927" s="8"/>
      <c r="U927" s="8"/>
      <c r="V927" s="8"/>
      <c r="W927" s="8"/>
      <c r="X927" s="8"/>
      <c r="Y927" s="8"/>
      <c r="Z927" s="8"/>
    </row>
    <row r="928" spans="1:26">
      <c r="A928" s="9"/>
      <c r="B928" s="17"/>
      <c r="C928" s="15"/>
      <c r="D928" s="18"/>
      <c r="E928" s="12"/>
      <c r="F928" s="12"/>
      <c r="G928" s="16"/>
      <c r="H928" s="9"/>
      <c r="I928" s="8"/>
      <c r="J928" s="8"/>
      <c r="K928" s="8"/>
      <c r="L928" s="8"/>
      <c r="M928" s="8"/>
      <c r="N928" s="14"/>
      <c r="O928" s="14"/>
      <c r="P928" s="8"/>
      <c r="Q928" s="8"/>
      <c r="R928" s="8"/>
      <c r="S928" s="8"/>
      <c r="T928" s="8"/>
      <c r="U928" s="8"/>
      <c r="V928" s="8"/>
      <c r="W928" s="8"/>
      <c r="X928" s="8"/>
      <c r="Y928" s="8"/>
      <c r="Z928" s="8"/>
    </row>
    <row r="929" spans="1:26">
      <c r="A929" s="9"/>
      <c r="B929" s="17"/>
      <c r="C929" s="15"/>
      <c r="D929" s="18"/>
      <c r="E929" s="12"/>
      <c r="F929" s="12"/>
      <c r="G929" s="16"/>
      <c r="H929" s="9"/>
      <c r="I929" s="8"/>
      <c r="J929" s="8"/>
      <c r="K929" s="8"/>
      <c r="L929" s="8"/>
      <c r="M929" s="8"/>
      <c r="N929" s="14"/>
      <c r="O929" s="14"/>
      <c r="P929" s="8"/>
      <c r="Q929" s="8"/>
      <c r="R929" s="8"/>
      <c r="S929" s="8"/>
      <c r="T929" s="8"/>
      <c r="U929" s="8"/>
      <c r="V929" s="8"/>
      <c r="W929" s="8"/>
      <c r="X929" s="8"/>
      <c r="Y929" s="8"/>
      <c r="Z929" s="8"/>
    </row>
    <row r="930" spans="1:26">
      <c r="A930" s="9"/>
      <c r="B930" s="17"/>
      <c r="C930" s="15"/>
      <c r="D930" s="18"/>
      <c r="E930" s="12"/>
      <c r="F930" s="12"/>
      <c r="G930" s="16"/>
      <c r="H930" s="9"/>
      <c r="I930" s="8"/>
      <c r="J930" s="8"/>
      <c r="K930" s="8"/>
      <c r="L930" s="8"/>
      <c r="M930" s="8"/>
      <c r="N930" s="14"/>
      <c r="O930" s="14"/>
      <c r="P930" s="8"/>
      <c r="Q930" s="8"/>
      <c r="R930" s="8"/>
      <c r="S930" s="8"/>
      <c r="T930" s="8"/>
      <c r="U930" s="8"/>
      <c r="V930" s="8"/>
      <c r="W930" s="8"/>
      <c r="X930" s="8"/>
      <c r="Y930" s="8"/>
      <c r="Z930" s="8"/>
    </row>
    <row r="931" spans="1:26">
      <c r="A931" s="9"/>
      <c r="B931" s="17"/>
      <c r="C931" s="15"/>
      <c r="D931" s="18"/>
      <c r="E931" s="12"/>
      <c r="F931" s="12"/>
      <c r="G931" s="16"/>
      <c r="H931" s="9"/>
      <c r="I931" s="8"/>
      <c r="J931" s="8"/>
      <c r="K931" s="8"/>
      <c r="L931" s="8"/>
      <c r="M931" s="8"/>
      <c r="N931" s="14"/>
      <c r="O931" s="14"/>
      <c r="P931" s="8"/>
      <c r="Q931" s="8"/>
      <c r="R931" s="8"/>
      <c r="S931" s="8"/>
      <c r="T931" s="8"/>
      <c r="U931" s="8"/>
      <c r="V931" s="8"/>
      <c r="W931" s="8"/>
      <c r="X931" s="8"/>
      <c r="Y931" s="8"/>
      <c r="Z931" s="8"/>
    </row>
    <row r="932" spans="1:26">
      <c r="A932" s="9"/>
      <c r="B932" s="17"/>
      <c r="C932" s="15"/>
      <c r="D932" s="18"/>
      <c r="E932" s="12"/>
      <c r="F932" s="12"/>
      <c r="G932" s="16"/>
      <c r="H932" s="9"/>
      <c r="I932" s="8"/>
      <c r="J932" s="8"/>
      <c r="K932" s="8"/>
      <c r="L932" s="8"/>
      <c r="M932" s="8"/>
      <c r="N932" s="14"/>
      <c r="O932" s="14"/>
      <c r="P932" s="8"/>
      <c r="Q932" s="8"/>
      <c r="R932" s="8"/>
      <c r="S932" s="8"/>
      <c r="T932" s="8"/>
      <c r="U932" s="8"/>
      <c r="V932" s="8"/>
      <c r="W932" s="8"/>
      <c r="X932" s="8"/>
      <c r="Y932" s="8"/>
      <c r="Z932" s="8"/>
    </row>
    <row r="933" spans="1:26">
      <c r="A933" s="9"/>
      <c r="B933" s="17"/>
      <c r="C933" s="15"/>
      <c r="D933" s="18"/>
      <c r="E933" s="12"/>
      <c r="F933" s="12"/>
      <c r="G933" s="16"/>
      <c r="H933" s="9"/>
      <c r="I933" s="8"/>
      <c r="J933" s="8"/>
      <c r="K933" s="8"/>
      <c r="L933" s="8"/>
      <c r="M933" s="8"/>
      <c r="N933" s="14"/>
      <c r="O933" s="14"/>
      <c r="P933" s="8"/>
      <c r="Q933" s="8"/>
      <c r="R933" s="8"/>
      <c r="S933" s="8"/>
      <c r="T933" s="8"/>
      <c r="U933" s="8"/>
      <c r="V933" s="8"/>
      <c r="W933" s="8"/>
      <c r="X933" s="8"/>
      <c r="Y933" s="8"/>
      <c r="Z933" s="8"/>
    </row>
    <row r="934" spans="1:26">
      <c r="A934" s="9"/>
      <c r="B934" s="17"/>
      <c r="C934" s="15"/>
      <c r="D934" s="18"/>
      <c r="E934" s="12"/>
      <c r="F934" s="12"/>
      <c r="G934" s="16"/>
      <c r="H934" s="9"/>
      <c r="I934" s="8"/>
      <c r="J934" s="8"/>
      <c r="K934" s="8"/>
      <c r="L934" s="8"/>
      <c r="M934" s="8"/>
      <c r="N934" s="14"/>
      <c r="O934" s="14"/>
      <c r="P934" s="8"/>
      <c r="Q934" s="8"/>
      <c r="R934" s="8"/>
      <c r="S934" s="8"/>
      <c r="T934" s="8"/>
      <c r="U934" s="8"/>
      <c r="V934" s="8"/>
      <c r="W934" s="8"/>
      <c r="X934" s="8"/>
      <c r="Y934" s="8"/>
      <c r="Z934" s="8"/>
    </row>
    <row r="935" spans="1:26">
      <c r="A935" s="9"/>
      <c r="B935" s="17"/>
      <c r="C935" s="15"/>
      <c r="D935" s="18"/>
      <c r="E935" s="12"/>
      <c r="F935" s="12"/>
      <c r="G935" s="16"/>
      <c r="H935" s="9"/>
      <c r="I935" s="8"/>
      <c r="J935" s="8"/>
      <c r="K935" s="8"/>
      <c r="L935" s="8"/>
      <c r="M935" s="8"/>
      <c r="N935" s="14"/>
      <c r="O935" s="14"/>
      <c r="P935" s="8"/>
      <c r="Q935" s="8"/>
      <c r="R935" s="8"/>
      <c r="S935" s="8"/>
      <c r="T935" s="8"/>
      <c r="U935" s="8"/>
      <c r="V935" s="8"/>
      <c r="W935" s="8"/>
      <c r="X935" s="8"/>
      <c r="Y935" s="8"/>
      <c r="Z935" s="8"/>
    </row>
    <row r="936" spans="1:26">
      <c r="A936" s="9"/>
      <c r="B936" s="17"/>
      <c r="C936" s="15"/>
      <c r="D936" s="18"/>
      <c r="E936" s="12"/>
      <c r="F936" s="12"/>
      <c r="G936" s="16"/>
      <c r="H936" s="9"/>
      <c r="I936" s="8"/>
      <c r="J936" s="8"/>
      <c r="K936" s="8"/>
      <c r="L936" s="8"/>
      <c r="M936" s="8"/>
      <c r="N936" s="14"/>
      <c r="O936" s="14"/>
      <c r="P936" s="8"/>
      <c r="Q936" s="8"/>
      <c r="R936" s="8"/>
      <c r="S936" s="8"/>
      <c r="T936" s="8"/>
      <c r="U936" s="8"/>
      <c r="V936" s="8"/>
      <c r="W936" s="8"/>
      <c r="X936" s="8"/>
      <c r="Y936" s="8"/>
      <c r="Z936" s="8"/>
    </row>
    <row r="937" spans="1:26">
      <c r="A937" s="9"/>
      <c r="B937" s="17"/>
      <c r="C937" s="15"/>
      <c r="D937" s="18"/>
      <c r="E937" s="12"/>
      <c r="F937" s="12"/>
      <c r="G937" s="16"/>
      <c r="H937" s="9"/>
      <c r="I937" s="8"/>
      <c r="J937" s="8"/>
      <c r="K937" s="8"/>
      <c r="L937" s="8"/>
      <c r="M937" s="8"/>
      <c r="N937" s="14"/>
      <c r="O937" s="14"/>
      <c r="P937" s="8"/>
      <c r="Q937" s="8"/>
      <c r="R937" s="8"/>
      <c r="S937" s="8"/>
      <c r="T937" s="8"/>
      <c r="U937" s="8"/>
      <c r="V937" s="8"/>
      <c r="W937" s="8"/>
      <c r="X937" s="8"/>
      <c r="Y937" s="8"/>
      <c r="Z937" s="8"/>
    </row>
    <row r="938" spans="1:26">
      <c r="A938" s="9"/>
      <c r="B938" s="17"/>
      <c r="C938" s="15"/>
      <c r="D938" s="18"/>
      <c r="E938" s="12"/>
      <c r="F938" s="12"/>
      <c r="G938" s="16"/>
      <c r="H938" s="9"/>
      <c r="I938" s="8"/>
      <c r="J938" s="8"/>
      <c r="K938" s="8"/>
      <c r="L938" s="8"/>
      <c r="M938" s="8"/>
      <c r="N938" s="14"/>
      <c r="O938" s="14"/>
      <c r="P938" s="8"/>
      <c r="Q938" s="8"/>
      <c r="R938" s="8"/>
      <c r="S938" s="8"/>
      <c r="T938" s="8"/>
      <c r="U938" s="8"/>
      <c r="V938" s="8"/>
      <c r="W938" s="8"/>
      <c r="X938" s="8"/>
      <c r="Y938" s="8"/>
      <c r="Z938" s="8"/>
    </row>
    <row r="939" spans="1:26">
      <c r="A939" s="9"/>
      <c r="B939" s="17"/>
      <c r="C939" s="15"/>
      <c r="D939" s="18"/>
      <c r="E939" s="12"/>
      <c r="F939" s="12"/>
      <c r="G939" s="16"/>
      <c r="H939" s="9"/>
      <c r="I939" s="8"/>
      <c r="J939" s="8"/>
      <c r="K939" s="8"/>
      <c r="L939" s="8"/>
      <c r="M939" s="8"/>
      <c r="N939" s="14"/>
      <c r="O939" s="14"/>
      <c r="P939" s="8"/>
      <c r="Q939" s="8"/>
      <c r="R939" s="8"/>
      <c r="S939" s="8"/>
      <c r="T939" s="8"/>
      <c r="U939" s="8"/>
      <c r="V939" s="8"/>
      <c r="W939" s="8"/>
      <c r="X939" s="8"/>
      <c r="Y939" s="8"/>
      <c r="Z939" s="8"/>
    </row>
    <row r="940" spans="1:26">
      <c r="A940" s="9"/>
      <c r="B940" s="17"/>
      <c r="C940" s="15"/>
      <c r="D940" s="18"/>
      <c r="E940" s="12"/>
      <c r="F940" s="12"/>
      <c r="G940" s="16"/>
      <c r="H940" s="9"/>
      <c r="I940" s="8"/>
      <c r="J940" s="8"/>
      <c r="K940" s="8"/>
      <c r="L940" s="8"/>
      <c r="M940" s="8"/>
      <c r="N940" s="14"/>
      <c r="O940" s="14"/>
      <c r="P940" s="8"/>
      <c r="Q940" s="8"/>
      <c r="R940" s="8"/>
      <c r="S940" s="8"/>
      <c r="T940" s="8"/>
      <c r="U940" s="8"/>
      <c r="V940" s="8"/>
      <c r="W940" s="8"/>
      <c r="X940" s="8"/>
      <c r="Y940" s="8"/>
      <c r="Z940" s="8"/>
    </row>
    <row r="941" spans="1:26">
      <c r="A941" s="9"/>
      <c r="B941" s="17"/>
      <c r="C941" s="15"/>
      <c r="D941" s="18"/>
      <c r="E941" s="12"/>
      <c r="F941" s="12"/>
      <c r="G941" s="16"/>
      <c r="H941" s="9"/>
      <c r="I941" s="8"/>
      <c r="J941" s="8"/>
      <c r="K941" s="8"/>
      <c r="L941" s="8"/>
      <c r="M941" s="8"/>
      <c r="N941" s="14"/>
      <c r="O941" s="14"/>
      <c r="P941" s="8"/>
      <c r="Q941" s="8"/>
      <c r="R941" s="8"/>
      <c r="S941" s="8"/>
      <c r="T941" s="8"/>
      <c r="U941" s="8"/>
      <c r="V941" s="8"/>
      <c r="W941" s="8"/>
      <c r="X941" s="8"/>
      <c r="Y941" s="8"/>
      <c r="Z941" s="8"/>
    </row>
    <row r="942" spans="1:26">
      <c r="A942" s="9"/>
      <c r="B942" s="17"/>
      <c r="C942" s="15"/>
      <c r="D942" s="18"/>
      <c r="E942" s="12"/>
      <c r="F942" s="12"/>
      <c r="G942" s="16"/>
      <c r="H942" s="9"/>
      <c r="I942" s="8"/>
      <c r="J942" s="8"/>
      <c r="K942" s="8"/>
      <c r="L942" s="8"/>
      <c r="M942" s="8"/>
      <c r="N942" s="14"/>
      <c r="O942" s="14"/>
      <c r="P942" s="8"/>
      <c r="Q942" s="8"/>
      <c r="R942" s="8"/>
      <c r="S942" s="8"/>
      <c r="T942" s="8"/>
      <c r="U942" s="8"/>
      <c r="V942" s="8"/>
      <c r="W942" s="8"/>
      <c r="X942" s="8"/>
      <c r="Y942" s="8"/>
      <c r="Z942" s="8"/>
    </row>
    <row r="943" spans="1:26">
      <c r="A943" s="9"/>
      <c r="B943" s="17"/>
      <c r="C943" s="15"/>
      <c r="D943" s="18"/>
      <c r="E943" s="12"/>
      <c r="F943" s="12"/>
      <c r="G943" s="16"/>
      <c r="H943" s="9"/>
      <c r="I943" s="8"/>
      <c r="J943" s="8"/>
      <c r="K943" s="8"/>
      <c r="L943" s="8"/>
      <c r="M943" s="8"/>
      <c r="N943" s="14"/>
      <c r="O943" s="14"/>
      <c r="P943" s="8"/>
      <c r="Q943" s="8"/>
      <c r="R943" s="8"/>
      <c r="S943" s="8"/>
      <c r="T943" s="8"/>
      <c r="U943" s="8"/>
      <c r="V943" s="8"/>
      <c r="W943" s="8"/>
      <c r="X943" s="8"/>
      <c r="Y943" s="8"/>
      <c r="Z943" s="8"/>
    </row>
    <row r="944" spans="1:26">
      <c r="A944" s="9"/>
      <c r="B944" s="17"/>
      <c r="C944" s="15"/>
      <c r="D944" s="18"/>
      <c r="E944" s="12"/>
      <c r="F944" s="12"/>
      <c r="G944" s="16"/>
      <c r="H944" s="9"/>
      <c r="I944" s="8"/>
      <c r="J944" s="8"/>
      <c r="K944" s="8"/>
      <c r="L944" s="8"/>
      <c r="M944" s="8"/>
      <c r="N944" s="14"/>
      <c r="O944" s="14"/>
      <c r="P944" s="8"/>
      <c r="Q944" s="8"/>
      <c r="R944" s="8"/>
      <c r="S944" s="8"/>
      <c r="T944" s="8"/>
      <c r="U944" s="8"/>
      <c r="V944" s="8"/>
      <c r="W944" s="8"/>
      <c r="X944" s="8"/>
      <c r="Y944" s="8"/>
      <c r="Z944" s="8"/>
    </row>
    <row r="945" spans="1:26">
      <c r="A945" s="9"/>
      <c r="B945" s="17"/>
      <c r="C945" s="15"/>
      <c r="D945" s="18"/>
      <c r="E945" s="12"/>
      <c r="F945" s="12"/>
      <c r="G945" s="16"/>
      <c r="H945" s="9"/>
      <c r="I945" s="8"/>
      <c r="J945" s="8"/>
      <c r="K945" s="8"/>
      <c r="L945" s="8"/>
      <c r="M945" s="8"/>
      <c r="N945" s="14"/>
      <c r="O945" s="14"/>
      <c r="P945" s="8"/>
      <c r="Q945" s="8"/>
      <c r="R945" s="8"/>
      <c r="S945" s="8"/>
      <c r="T945" s="8"/>
      <c r="U945" s="8"/>
      <c r="V945" s="8"/>
      <c r="W945" s="8"/>
      <c r="X945" s="8"/>
      <c r="Y945" s="8"/>
      <c r="Z945" s="8"/>
    </row>
    <row r="946" spans="1:26">
      <c r="A946" s="9"/>
      <c r="B946" s="17"/>
      <c r="C946" s="15"/>
      <c r="D946" s="18"/>
      <c r="E946" s="12"/>
      <c r="F946" s="12"/>
      <c r="G946" s="16"/>
      <c r="H946" s="9"/>
      <c r="I946" s="8"/>
      <c r="J946" s="8"/>
      <c r="K946" s="8"/>
      <c r="L946" s="8"/>
      <c r="M946" s="8"/>
      <c r="N946" s="14"/>
      <c r="O946" s="14"/>
      <c r="P946" s="8"/>
      <c r="Q946" s="8"/>
      <c r="R946" s="8"/>
      <c r="S946" s="8"/>
      <c r="T946" s="8"/>
      <c r="U946" s="8"/>
      <c r="V946" s="8"/>
      <c r="W946" s="8"/>
      <c r="X946" s="8"/>
      <c r="Y946" s="8"/>
      <c r="Z946" s="8"/>
    </row>
    <row r="947" spans="1:26">
      <c r="A947" s="9"/>
      <c r="B947" s="17"/>
      <c r="C947" s="15"/>
      <c r="D947" s="18"/>
      <c r="E947" s="12"/>
      <c r="F947" s="12"/>
      <c r="G947" s="16"/>
      <c r="H947" s="9"/>
      <c r="I947" s="8"/>
      <c r="J947" s="8"/>
      <c r="K947" s="8"/>
      <c r="L947" s="8"/>
      <c r="M947" s="8"/>
      <c r="N947" s="14"/>
      <c r="O947" s="14"/>
      <c r="P947" s="8"/>
      <c r="Q947" s="8"/>
      <c r="R947" s="8"/>
      <c r="S947" s="8"/>
      <c r="T947" s="8"/>
      <c r="U947" s="8"/>
      <c r="V947" s="8"/>
      <c r="W947" s="8"/>
      <c r="X947" s="8"/>
      <c r="Y947" s="8"/>
      <c r="Z947" s="8"/>
    </row>
    <row r="948" spans="1:26">
      <c r="A948" s="9"/>
      <c r="B948" s="17"/>
      <c r="C948" s="15"/>
      <c r="D948" s="18"/>
      <c r="E948" s="12"/>
      <c r="F948" s="12"/>
      <c r="G948" s="16"/>
      <c r="H948" s="9"/>
      <c r="I948" s="8"/>
      <c r="J948" s="8"/>
      <c r="K948" s="8"/>
      <c r="L948" s="8"/>
      <c r="M948" s="8"/>
      <c r="N948" s="14"/>
      <c r="O948" s="14"/>
      <c r="P948" s="8"/>
      <c r="Q948" s="8"/>
      <c r="R948" s="8"/>
      <c r="S948" s="8"/>
      <c r="T948" s="8"/>
      <c r="U948" s="8"/>
      <c r="V948" s="8"/>
      <c r="W948" s="8"/>
      <c r="X948" s="8"/>
      <c r="Y948" s="8"/>
      <c r="Z948" s="8"/>
    </row>
    <row r="949" spans="1:26">
      <c r="A949" s="9"/>
      <c r="B949" s="17"/>
      <c r="C949" s="15"/>
      <c r="D949" s="18"/>
      <c r="E949" s="12"/>
      <c r="F949" s="12"/>
      <c r="G949" s="16"/>
      <c r="H949" s="9"/>
      <c r="I949" s="8"/>
      <c r="J949" s="8"/>
      <c r="K949" s="8"/>
      <c r="L949" s="8"/>
      <c r="M949" s="8"/>
      <c r="N949" s="14"/>
      <c r="O949" s="14"/>
      <c r="P949" s="8"/>
      <c r="Q949" s="8"/>
      <c r="R949" s="8"/>
      <c r="S949" s="8"/>
      <c r="T949" s="8"/>
      <c r="U949" s="8"/>
      <c r="V949" s="8"/>
      <c r="W949" s="8"/>
      <c r="X949" s="8"/>
      <c r="Y949" s="8"/>
      <c r="Z949" s="8"/>
    </row>
    <row r="950" spans="1:26">
      <c r="A950" s="9"/>
      <c r="B950" s="17"/>
      <c r="C950" s="15"/>
      <c r="D950" s="18"/>
      <c r="E950" s="12"/>
      <c r="F950" s="12"/>
      <c r="G950" s="16"/>
      <c r="H950" s="9"/>
      <c r="I950" s="8"/>
      <c r="J950" s="8"/>
      <c r="K950" s="8"/>
      <c r="L950" s="8"/>
      <c r="M950" s="8"/>
      <c r="N950" s="14"/>
      <c r="O950" s="14"/>
      <c r="P950" s="8"/>
      <c r="Q950" s="8"/>
      <c r="R950" s="8"/>
      <c r="S950" s="8"/>
      <c r="T950" s="8"/>
      <c r="U950" s="8"/>
      <c r="V950" s="8"/>
      <c r="W950" s="8"/>
      <c r="X950" s="8"/>
      <c r="Y950" s="8"/>
      <c r="Z950" s="8"/>
    </row>
    <row r="951" spans="1:26">
      <c r="A951" s="9"/>
      <c r="B951" s="17"/>
      <c r="C951" s="15"/>
      <c r="D951" s="18"/>
      <c r="E951" s="12"/>
      <c r="F951" s="12"/>
      <c r="G951" s="16"/>
      <c r="H951" s="9"/>
      <c r="I951" s="8"/>
      <c r="J951" s="8"/>
      <c r="K951" s="8"/>
      <c r="L951" s="8"/>
      <c r="M951" s="8"/>
      <c r="N951" s="14"/>
      <c r="O951" s="14"/>
      <c r="P951" s="8"/>
      <c r="Q951" s="8"/>
      <c r="R951" s="8"/>
      <c r="S951" s="8"/>
      <c r="T951" s="8"/>
      <c r="U951" s="8"/>
      <c r="V951" s="8"/>
      <c r="W951" s="8"/>
      <c r="X951" s="8"/>
      <c r="Y951" s="8"/>
      <c r="Z951" s="8"/>
    </row>
    <row r="952" spans="1:26">
      <c r="A952" s="9"/>
      <c r="B952" s="17"/>
      <c r="C952" s="15"/>
      <c r="D952" s="18"/>
      <c r="E952" s="12"/>
      <c r="F952" s="12"/>
      <c r="G952" s="16"/>
      <c r="H952" s="9"/>
      <c r="I952" s="8"/>
      <c r="J952" s="8"/>
      <c r="K952" s="8"/>
      <c r="L952" s="8"/>
      <c r="M952" s="8"/>
      <c r="N952" s="14"/>
      <c r="O952" s="14"/>
      <c r="P952" s="8"/>
      <c r="Q952" s="8"/>
      <c r="R952" s="8"/>
      <c r="S952" s="8"/>
      <c r="T952" s="8"/>
      <c r="U952" s="8"/>
      <c r="V952" s="8"/>
      <c r="W952" s="8"/>
      <c r="X952" s="8"/>
      <c r="Y952" s="8"/>
      <c r="Z952" s="8"/>
    </row>
    <row r="953" spans="1:26">
      <c r="A953" s="9"/>
      <c r="B953" s="17"/>
      <c r="C953" s="15"/>
      <c r="D953" s="18"/>
      <c r="E953" s="12"/>
      <c r="F953" s="12"/>
      <c r="G953" s="16"/>
      <c r="H953" s="9"/>
      <c r="I953" s="8"/>
      <c r="J953" s="8"/>
      <c r="K953" s="8"/>
      <c r="L953" s="8"/>
      <c r="M953" s="8"/>
      <c r="N953" s="14"/>
      <c r="O953" s="14"/>
      <c r="P953" s="8"/>
      <c r="Q953" s="8"/>
      <c r="R953" s="8"/>
      <c r="S953" s="8"/>
      <c r="T953" s="8"/>
      <c r="U953" s="8"/>
      <c r="V953" s="8"/>
      <c r="W953" s="8"/>
      <c r="X953" s="8"/>
      <c r="Y953" s="8"/>
      <c r="Z953" s="8"/>
    </row>
    <row r="954" spans="1:26">
      <c r="A954" s="9"/>
      <c r="B954" s="17"/>
      <c r="C954" s="15"/>
      <c r="D954" s="18"/>
      <c r="E954" s="12"/>
      <c r="F954" s="12"/>
      <c r="G954" s="16"/>
      <c r="H954" s="9"/>
      <c r="I954" s="8"/>
      <c r="J954" s="8"/>
      <c r="K954" s="8"/>
      <c r="L954" s="8"/>
      <c r="M954" s="8"/>
      <c r="N954" s="14"/>
      <c r="O954" s="14"/>
      <c r="P954" s="8"/>
      <c r="Q954" s="8"/>
      <c r="R954" s="8"/>
      <c r="S954" s="8"/>
      <c r="T954" s="8"/>
      <c r="U954" s="8"/>
      <c r="V954" s="8"/>
      <c r="W954" s="8"/>
      <c r="X954" s="8"/>
      <c r="Y954" s="8"/>
      <c r="Z954" s="8"/>
    </row>
    <row r="955" spans="1:26">
      <c r="A955" s="9"/>
      <c r="B955" s="17"/>
      <c r="C955" s="15"/>
      <c r="D955" s="18"/>
      <c r="E955" s="12"/>
      <c r="F955" s="12"/>
      <c r="G955" s="16"/>
      <c r="H955" s="9"/>
      <c r="I955" s="8"/>
      <c r="J955" s="8"/>
      <c r="K955" s="8"/>
      <c r="L955" s="8"/>
      <c r="M955" s="8"/>
      <c r="N955" s="14"/>
      <c r="O955" s="14"/>
      <c r="P955" s="8"/>
      <c r="Q955" s="8"/>
      <c r="R955" s="8"/>
      <c r="S955" s="8"/>
      <c r="T955" s="8"/>
      <c r="U955" s="8"/>
      <c r="V955" s="8"/>
      <c r="W955" s="8"/>
      <c r="X955" s="8"/>
      <c r="Y955" s="8"/>
      <c r="Z955" s="8"/>
    </row>
    <row r="956" spans="1:26">
      <c r="A956" s="9"/>
      <c r="B956" s="17"/>
      <c r="C956" s="15"/>
      <c r="D956" s="18"/>
      <c r="E956" s="12"/>
      <c r="F956" s="12"/>
      <c r="G956" s="16"/>
      <c r="H956" s="9"/>
      <c r="I956" s="8"/>
      <c r="J956" s="8"/>
      <c r="K956" s="8"/>
      <c r="L956" s="8"/>
      <c r="M956" s="8"/>
      <c r="N956" s="14"/>
      <c r="O956" s="14"/>
      <c r="P956" s="8"/>
      <c r="Q956" s="8"/>
      <c r="R956" s="8"/>
      <c r="S956" s="8"/>
      <c r="T956" s="8"/>
      <c r="U956" s="8"/>
      <c r="V956" s="8"/>
      <c r="W956" s="8"/>
      <c r="X956" s="8"/>
      <c r="Y956" s="8"/>
      <c r="Z956" s="8"/>
    </row>
    <row r="957" spans="1:26">
      <c r="A957" s="9"/>
      <c r="B957" s="17"/>
      <c r="C957" s="15"/>
      <c r="D957" s="18"/>
      <c r="E957" s="12"/>
      <c r="F957" s="12"/>
      <c r="G957" s="16"/>
      <c r="H957" s="9"/>
      <c r="I957" s="8"/>
      <c r="J957" s="8"/>
      <c r="K957" s="8"/>
      <c r="L957" s="8"/>
      <c r="M957" s="8"/>
      <c r="N957" s="14"/>
      <c r="O957" s="14"/>
      <c r="P957" s="8"/>
      <c r="Q957" s="8"/>
      <c r="R957" s="8"/>
      <c r="S957" s="8"/>
      <c r="T957" s="8"/>
      <c r="U957" s="8"/>
      <c r="V957" s="8"/>
      <c r="W957" s="8"/>
      <c r="X957" s="8"/>
      <c r="Y957" s="8"/>
      <c r="Z957" s="8"/>
    </row>
    <row r="958" spans="1:26">
      <c r="A958" s="9"/>
      <c r="B958" s="17"/>
      <c r="C958" s="15"/>
      <c r="D958" s="18"/>
      <c r="E958" s="12"/>
      <c r="F958" s="12"/>
      <c r="G958" s="16"/>
      <c r="H958" s="9"/>
      <c r="I958" s="8"/>
      <c r="J958" s="8"/>
      <c r="K958" s="8"/>
      <c r="L958" s="8"/>
      <c r="M958" s="8"/>
      <c r="N958" s="14"/>
      <c r="O958" s="14"/>
      <c r="P958" s="8"/>
      <c r="Q958" s="8"/>
      <c r="R958" s="8"/>
      <c r="S958" s="8"/>
      <c r="T958" s="8"/>
      <c r="U958" s="8"/>
      <c r="V958" s="8"/>
      <c r="W958" s="8"/>
      <c r="X958" s="8"/>
      <c r="Y958" s="8"/>
      <c r="Z958" s="8"/>
    </row>
    <row r="959" spans="1:26">
      <c r="A959" s="9"/>
      <c r="B959" s="17"/>
      <c r="C959" s="15"/>
      <c r="D959" s="18"/>
      <c r="E959" s="12"/>
      <c r="F959" s="12"/>
      <c r="G959" s="16"/>
      <c r="H959" s="9"/>
      <c r="I959" s="8"/>
      <c r="J959" s="8"/>
      <c r="K959" s="8"/>
      <c r="L959" s="8"/>
      <c r="M959" s="8"/>
      <c r="N959" s="14"/>
      <c r="O959" s="14"/>
      <c r="P959" s="8"/>
      <c r="Q959" s="8"/>
      <c r="R959" s="8"/>
      <c r="S959" s="8"/>
      <c r="T959" s="8"/>
      <c r="U959" s="8"/>
      <c r="V959" s="8"/>
      <c r="W959" s="8"/>
      <c r="X959" s="8"/>
      <c r="Y959" s="8"/>
      <c r="Z959" s="8"/>
    </row>
    <row r="960" spans="1:26">
      <c r="A960" s="9"/>
      <c r="B960" s="17"/>
      <c r="C960" s="15"/>
      <c r="D960" s="18"/>
      <c r="E960" s="12"/>
      <c r="F960" s="12"/>
      <c r="G960" s="16"/>
      <c r="H960" s="9"/>
      <c r="I960" s="8"/>
      <c r="J960" s="8"/>
      <c r="K960" s="8"/>
      <c r="L960" s="8"/>
      <c r="M960" s="8"/>
      <c r="N960" s="14"/>
      <c r="O960" s="14"/>
      <c r="P960" s="8"/>
      <c r="Q960" s="8"/>
      <c r="R960" s="8"/>
      <c r="S960" s="8"/>
      <c r="T960" s="8"/>
      <c r="U960" s="8"/>
      <c r="V960" s="8"/>
      <c r="W960" s="8"/>
      <c r="X960" s="8"/>
      <c r="Y960" s="8"/>
      <c r="Z960" s="8"/>
    </row>
    <row r="961" spans="1:26">
      <c r="A961" s="9"/>
      <c r="B961" s="17"/>
      <c r="C961" s="15"/>
      <c r="D961" s="18"/>
      <c r="E961" s="12"/>
      <c r="F961" s="12"/>
      <c r="G961" s="16"/>
      <c r="H961" s="9"/>
      <c r="I961" s="8"/>
      <c r="J961" s="8"/>
      <c r="K961" s="8"/>
      <c r="L961" s="8"/>
      <c r="M961" s="8"/>
      <c r="N961" s="14"/>
      <c r="O961" s="14"/>
      <c r="P961" s="8"/>
      <c r="Q961" s="8"/>
      <c r="R961" s="8"/>
      <c r="S961" s="8"/>
      <c r="T961" s="8"/>
      <c r="U961" s="8"/>
      <c r="V961" s="8"/>
      <c r="W961" s="8"/>
      <c r="X961" s="8"/>
      <c r="Y961" s="8"/>
      <c r="Z961" s="8"/>
    </row>
    <row r="962" spans="1:26">
      <c r="A962" s="9"/>
      <c r="B962" s="17"/>
      <c r="C962" s="15"/>
      <c r="D962" s="18"/>
      <c r="E962" s="12"/>
      <c r="F962" s="12"/>
      <c r="G962" s="16"/>
      <c r="H962" s="9"/>
      <c r="I962" s="8"/>
      <c r="J962" s="8"/>
      <c r="K962" s="8"/>
      <c r="L962" s="8"/>
      <c r="M962" s="8"/>
      <c r="N962" s="14"/>
      <c r="O962" s="14"/>
      <c r="P962" s="8"/>
      <c r="Q962" s="8"/>
      <c r="R962" s="8"/>
      <c r="S962" s="8"/>
      <c r="T962" s="8"/>
      <c r="U962" s="8"/>
      <c r="V962" s="8"/>
      <c r="W962" s="8"/>
      <c r="X962" s="8"/>
      <c r="Y962" s="8"/>
      <c r="Z962" s="8"/>
    </row>
    <row r="963" spans="1:26">
      <c r="A963" s="9"/>
      <c r="B963" s="17"/>
      <c r="C963" s="15"/>
      <c r="D963" s="18"/>
      <c r="E963" s="12"/>
      <c r="F963" s="12"/>
      <c r="G963" s="16"/>
      <c r="H963" s="9"/>
      <c r="I963" s="8"/>
      <c r="J963" s="8"/>
      <c r="K963" s="8"/>
      <c r="L963" s="8"/>
      <c r="M963" s="8"/>
      <c r="N963" s="14"/>
      <c r="O963" s="14"/>
      <c r="P963" s="8"/>
      <c r="Q963" s="8"/>
      <c r="R963" s="8"/>
      <c r="S963" s="8"/>
      <c r="T963" s="8"/>
      <c r="U963" s="8"/>
      <c r="V963" s="8"/>
      <c r="W963" s="8"/>
      <c r="X963" s="8"/>
      <c r="Y963" s="8"/>
      <c r="Z963" s="8"/>
    </row>
    <row r="964" spans="1:26">
      <c r="A964" s="9"/>
      <c r="B964" s="17"/>
      <c r="C964" s="15"/>
      <c r="D964" s="18"/>
      <c r="E964" s="12"/>
      <c r="F964" s="12"/>
      <c r="G964" s="16"/>
      <c r="H964" s="9"/>
      <c r="I964" s="8"/>
      <c r="J964" s="8"/>
      <c r="K964" s="8"/>
      <c r="L964" s="8"/>
      <c r="M964" s="8"/>
      <c r="N964" s="14"/>
      <c r="O964" s="14"/>
      <c r="P964" s="8"/>
      <c r="Q964" s="8"/>
      <c r="R964" s="8"/>
      <c r="S964" s="8"/>
      <c r="T964" s="8"/>
      <c r="U964" s="8"/>
      <c r="V964" s="8"/>
      <c r="W964" s="8"/>
      <c r="X964" s="8"/>
      <c r="Y964" s="8"/>
      <c r="Z964" s="8"/>
    </row>
    <row r="965" spans="1:26">
      <c r="A965" s="9"/>
      <c r="B965" s="17"/>
      <c r="C965" s="15"/>
      <c r="D965" s="18"/>
      <c r="E965" s="12"/>
      <c r="F965" s="12"/>
      <c r="G965" s="16"/>
      <c r="H965" s="9"/>
      <c r="I965" s="8"/>
      <c r="J965" s="8"/>
      <c r="K965" s="8"/>
      <c r="L965" s="8"/>
      <c r="M965" s="8"/>
      <c r="N965" s="14"/>
      <c r="O965" s="14"/>
      <c r="P965" s="8"/>
      <c r="Q965" s="8"/>
      <c r="R965" s="8"/>
      <c r="S965" s="8"/>
      <c r="T965" s="8"/>
      <c r="U965" s="8"/>
      <c r="V965" s="8"/>
      <c r="W965" s="8"/>
      <c r="X965" s="8"/>
      <c r="Y965" s="8"/>
      <c r="Z965" s="8"/>
    </row>
    <row r="966" spans="1:26">
      <c r="A966" s="9"/>
      <c r="B966" s="17"/>
      <c r="C966" s="15"/>
      <c r="D966" s="18"/>
      <c r="E966" s="12"/>
      <c r="F966" s="12"/>
      <c r="G966" s="16"/>
      <c r="H966" s="9"/>
      <c r="I966" s="8"/>
      <c r="J966" s="8"/>
      <c r="K966" s="8"/>
      <c r="L966" s="8"/>
      <c r="M966" s="8"/>
      <c r="N966" s="14"/>
      <c r="O966" s="14"/>
      <c r="P966" s="8"/>
      <c r="Q966" s="8"/>
      <c r="R966" s="8"/>
      <c r="S966" s="8"/>
      <c r="T966" s="8"/>
      <c r="U966" s="8"/>
      <c r="V966" s="8"/>
      <c r="W966" s="8"/>
      <c r="X966" s="8"/>
      <c r="Y966" s="8"/>
      <c r="Z966" s="8"/>
    </row>
    <row r="967" spans="1:26">
      <c r="A967" s="9"/>
      <c r="B967" s="17"/>
      <c r="C967" s="15"/>
      <c r="D967" s="18"/>
      <c r="E967" s="12"/>
      <c r="F967" s="12"/>
      <c r="G967" s="16"/>
      <c r="H967" s="9"/>
      <c r="I967" s="8"/>
      <c r="J967" s="8"/>
      <c r="K967" s="8"/>
      <c r="L967" s="8"/>
      <c r="M967" s="8"/>
      <c r="N967" s="14"/>
      <c r="O967" s="14"/>
      <c r="P967" s="8"/>
      <c r="Q967" s="8"/>
      <c r="R967" s="8"/>
      <c r="S967" s="8"/>
      <c r="T967" s="8"/>
      <c r="U967" s="8"/>
      <c r="V967" s="8"/>
      <c r="W967" s="8"/>
      <c r="X967" s="8"/>
      <c r="Y967" s="8"/>
      <c r="Z967" s="8"/>
    </row>
    <row r="968" spans="1:26">
      <c r="A968" s="9"/>
      <c r="B968" s="17"/>
      <c r="C968" s="15"/>
      <c r="D968" s="18"/>
      <c r="E968" s="12"/>
      <c r="F968" s="12"/>
      <c r="G968" s="16"/>
      <c r="H968" s="9"/>
      <c r="I968" s="8"/>
      <c r="J968" s="8"/>
      <c r="K968" s="8"/>
      <c r="L968" s="8"/>
      <c r="M968" s="8"/>
      <c r="N968" s="14"/>
      <c r="O968" s="14"/>
      <c r="P968" s="8"/>
      <c r="Q968" s="8"/>
      <c r="R968" s="8"/>
      <c r="S968" s="8"/>
      <c r="T968" s="8"/>
      <c r="U968" s="8"/>
      <c r="V968" s="8"/>
      <c r="W968" s="8"/>
      <c r="X968" s="8"/>
      <c r="Y968" s="8"/>
      <c r="Z968" s="8"/>
    </row>
    <row r="969" spans="1:26">
      <c r="A969" s="9"/>
      <c r="B969" s="17"/>
      <c r="C969" s="15"/>
      <c r="D969" s="18"/>
      <c r="E969" s="12"/>
      <c r="F969" s="12"/>
      <c r="G969" s="16"/>
      <c r="H969" s="9"/>
      <c r="I969" s="8"/>
      <c r="J969" s="8"/>
      <c r="K969" s="8"/>
      <c r="L969" s="8"/>
      <c r="M969" s="8"/>
      <c r="N969" s="14"/>
      <c r="O969" s="14"/>
      <c r="P969" s="8"/>
      <c r="Q969" s="8"/>
      <c r="R969" s="8"/>
      <c r="S969" s="8"/>
      <c r="T969" s="8"/>
      <c r="U969" s="8"/>
      <c r="V969" s="8"/>
      <c r="W969" s="8"/>
      <c r="X969" s="8"/>
      <c r="Y969" s="8"/>
      <c r="Z969" s="8"/>
    </row>
    <row r="970" spans="1:26">
      <c r="A970" s="9"/>
      <c r="B970" s="17"/>
      <c r="C970" s="15"/>
      <c r="D970" s="18"/>
      <c r="E970" s="12"/>
      <c r="F970" s="12"/>
      <c r="G970" s="16"/>
      <c r="H970" s="9"/>
      <c r="I970" s="8"/>
      <c r="J970" s="8"/>
      <c r="K970" s="8"/>
      <c r="L970" s="8"/>
      <c r="M970" s="8"/>
      <c r="N970" s="14"/>
      <c r="O970" s="14"/>
      <c r="P970" s="8"/>
      <c r="Q970" s="8"/>
      <c r="R970" s="8"/>
      <c r="S970" s="8"/>
      <c r="T970" s="8"/>
      <c r="U970" s="8"/>
      <c r="V970" s="8"/>
      <c r="W970" s="8"/>
      <c r="X970" s="8"/>
      <c r="Y970" s="8"/>
      <c r="Z970" s="8"/>
    </row>
    <row r="971" spans="1:26">
      <c r="A971" s="9"/>
      <c r="B971" s="17"/>
      <c r="C971" s="15"/>
      <c r="D971" s="18"/>
      <c r="E971" s="12"/>
      <c r="F971" s="12"/>
      <c r="G971" s="16"/>
      <c r="H971" s="9"/>
      <c r="I971" s="8"/>
      <c r="J971" s="8"/>
      <c r="K971" s="8"/>
      <c r="L971" s="8"/>
      <c r="M971" s="8"/>
      <c r="N971" s="14"/>
      <c r="O971" s="14"/>
      <c r="P971" s="8"/>
      <c r="Q971" s="8"/>
      <c r="R971" s="8"/>
      <c r="S971" s="8"/>
      <c r="T971" s="8"/>
      <c r="U971" s="8"/>
      <c r="V971" s="8"/>
      <c r="W971" s="8"/>
      <c r="X971" s="8"/>
      <c r="Y971" s="8"/>
      <c r="Z971" s="8"/>
    </row>
    <row r="972" spans="1:26">
      <c r="A972" s="9"/>
      <c r="B972" s="17"/>
      <c r="C972" s="15"/>
      <c r="D972" s="18"/>
      <c r="E972" s="12"/>
      <c r="F972" s="12"/>
      <c r="G972" s="16"/>
      <c r="H972" s="9"/>
      <c r="I972" s="8"/>
      <c r="J972" s="8"/>
      <c r="K972" s="8"/>
      <c r="L972" s="8"/>
      <c r="M972" s="8"/>
      <c r="N972" s="14"/>
      <c r="O972" s="14"/>
      <c r="P972" s="8"/>
      <c r="Q972" s="8"/>
      <c r="R972" s="8"/>
      <c r="S972" s="8"/>
      <c r="T972" s="8"/>
      <c r="U972" s="8"/>
      <c r="V972" s="8"/>
      <c r="W972" s="8"/>
      <c r="X972" s="8"/>
      <c r="Y972" s="8"/>
      <c r="Z972" s="8"/>
    </row>
    <row r="973" spans="1:26">
      <c r="A973" s="9"/>
      <c r="B973" s="17"/>
      <c r="C973" s="15"/>
      <c r="D973" s="18"/>
      <c r="E973" s="12"/>
      <c r="F973" s="12"/>
      <c r="G973" s="16"/>
      <c r="H973" s="9"/>
      <c r="I973" s="8"/>
      <c r="J973" s="8"/>
      <c r="K973" s="8"/>
      <c r="L973" s="8"/>
      <c r="M973" s="8"/>
      <c r="N973" s="14"/>
      <c r="O973" s="14"/>
      <c r="P973" s="8"/>
      <c r="Q973" s="8"/>
      <c r="R973" s="8"/>
      <c r="S973" s="8"/>
      <c r="T973" s="8"/>
      <c r="U973" s="8"/>
      <c r="V973" s="8"/>
      <c r="W973" s="8"/>
      <c r="X973" s="8"/>
      <c r="Y973" s="8"/>
      <c r="Z973" s="8"/>
    </row>
    <row r="974" spans="1:26">
      <c r="A974" s="9"/>
      <c r="B974" s="17"/>
      <c r="C974" s="15"/>
      <c r="D974" s="18"/>
      <c r="E974" s="12"/>
      <c r="F974" s="12"/>
      <c r="G974" s="16"/>
      <c r="H974" s="9"/>
      <c r="I974" s="8"/>
      <c r="J974" s="8"/>
      <c r="K974" s="8"/>
      <c r="L974" s="8"/>
      <c r="M974" s="8"/>
      <c r="N974" s="14"/>
      <c r="O974" s="14"/>
      <c r="P974" s="8"/>
      <c r="Q974" s="8"/>
      <c r="R974" s="8"/>
      <c r="S974" s="8"/>
      <c r="T974" s="8"/>
      <c r="U974" s="8"/>
      <c r="V974" s="8"/>
      <c r="W974" s="8"/>
      <c r="X974" s="8"/>
      <c r="Y974" s="8"/>
      <c r="Z974" s="8"/>
    </row>
    <row r="975" spans="1:26">
      <c r="A975" s="9"/>
      <c r="B975" s="17"/>
      <c r="C975" s="15"/>
      <c r="D975" s="18"/>
      <c r="E975" s="12"/>
      <c r="F975" s="12"/>
      <c r="G975" s="16"/>
      <c r="H975" s="9"/>
      <c r="I975" s="8"/>
      <c r="J975" s="8"/>
      <c r="K975" s="8"/>
      <c r="L975" s="8"/>
      <c r="M975" s="8"/>
      <c r="N975" s="14"/>
      <c r="O975" s="14"/>
      <c r="P975" s="8"/>
      <c r="Q975" s="8"/>
      <c r="R975" s="8"/>
      <c r="S975" s="8"/>
      <c r="T975" s="8"/>
      <c r="U975" s="8"/>
      <c r="V975" s="8"/>
      <c r="W975" s="8"/>
      <c r="X975" s="8"/>
      <c r="Y975" s="8"/>
      <c r="Z975" s="8"/>
    </row>
    <row r="976" spans="1:26">
      <c r="A976" s="9"/>
      <c r="B976" s="17"/>
      <c r="C976" s="15"/>
      <c r="D976" s="18"/>
      <c r="E976" s="12"/>
      <c r="F976" s="12"/>
      <c r="G976" s="16"/>
      <c r="H976" s="9"/>
      <c r="I976" s="8"/>
      <c r="J976" s="8"/>
      <c r="K976" s="8"/>
      <c r="L976" s="8"/>
      <c r="M976" s="8"/>
      <c r="N976" s="14"/>
      <c r="O976" s="14"/>
      <c r="P976" s="8"/>
      <c r="Q976" s="8"/>
      <c r="R976" s="8"/>
      <c r="S976" s="8"/>
      <c r="T976" s="8"/>
      <c r="U976" s="8"/>
      <c r="V976" s="8"/>
      <c r="W976" s="8"/>
      <c r="X976" s="8"/>
      <c r="Y976" s="8"/>
      <c r="Z976" s="8"/>
    </row>
    <row r="977" spans="1:26">
      <c r="A977" s="9"/>
      <c r="B977" s="17"/>
      <c r="C977" s="15"/>
      <c r="D977" s="18"/>
      <c r="E977" s="12"/>
      <c r="F977" s="12"/>
      <c r="G977" s="16"/>
      <c r="H977" s="9"/>
      <c r="I977" s="8"/>
      <c r="J977" s="8"/>
      <c r="K977" s="8"/>
      <c r="L977" s="8"/>
      <c r="M977" s="8"/>
      <c r="N977" s="14"/>
      <c r="O977" s="14"/>
      <c r="P977" s="8"/>
      <c r="Q977" s="8"/>
      <c r="R977" s="8"/>
      <c r="S977" s="8"/>
      <c r="T977" s="8"/>
      <c r="U977" s="8"/>
      <c r="V977" s="8"/>
      <c r="W977" s="8"/>
      <c r="X977" s="8"/>
      <c r="Y977" s="8"/>
      <c r="Z977" s="8"/>
    </row>
    <row r="978" spans="1:26">
      <c r="A978" s="9"/>
      <c r="B978" s="17"/>
      <c r="C978" s="15"/>
      <c r="D978" s="18"/>
      <c r="E978" s="12"/>
      <c r="F978" s="12"/>
      <c r="G978" s="16"/>
      <c r="H978" s="9"/>
      <c r="I978" s="8"/>
      <c r="J978" s="8"/>
      <c r="K978" s="8"/>
      <c r="L978" s="8"/>
      <c r="M978" s="8"/>
      <c r="N978" s="14"/>
      <c r="O978" s="14"/>
      <c r="P978" s="8"/>
      <c r="Q978" s="8"/>
      <c r="R978" s="8"/>
      <c r="S978" s="8"/>
      <c r="T978" s="8"/>
      <c r="U978" s="8"/>
      <c r="V978" s="8"/>
      <c r="W978" s="8"/>
      <c r="X978" s="8"/>
      <c r="Y978" s="8"/>
      <c r="Z978" s="8"/>
    </row>
    <row r="979" spans="1:26">
      <c r="A979" s="9"/>
      <c r="B979" s="17"/>
      <c r="C979" s="15"/>
      <c r="D979" s="18"/>
      <c r="E979" s="12"/>
      <c r="F979" s="12"/>
      <c r="G979" s="16"/>
      <c r="H979" s="9"/>
      <c r="I979" s="8"/>
      <c r="J979" s="8"/>
      <c r="K979" s="8"/>
      <c r="L979" s="8"/>
      <c r="M979" s="8"/>
      <c r="N979" s="14"/>
      <c r="O979" s="14"/>
      <c r="P979" s="8"/>
      <c r="Q979" s="8"/>
      <c r="R979" s="8"/>
      <c r="S979" s="8"/>
      <c r="T979" s="8"/>
      <c r="U979" s="8"/>
      <c r="V979" s="8"/>
      <c r="W979" s="8"/>
      <c r="X979" s="8"/>
      <c r="Y979" s="8"/>
      <c r="Z979" s="8"/>
    </row>
    <row r="980" spans="1:26">
      <c r="A980" s="9"/>
      <c r="B980" s="17"/>
      <c r="C980" s="15"/>
      <c r="D980" s="18"/>
      <c r="E980" s="12"/>
      <c r="F980" s="12"/>
      <c r="G980" s="16"/>
      <c r="H980" s="9"/>
      <c r="I980" s="8"/>
      <c r="J980" s="8"/>
      <c r="K980" s="8"/>
      <c r="L980" s="8"/>
      <c r="M980" s="8"/>
      <c r="N980" s="14"/>
      <c r="O980" s="14"/>
      <c r="P980" s="8"/>
      <c r="Q980" s="8"/>
      <c r="R980" s="8"/>
      <c r="S980" s="8"/>
      <c r="T980" s="8"/>
      <c r="U980" s="8"/>
      <c r="V980" s="8"/>
      <c r="W980" s="8"/>
      <c r="X980" s="8"/>
      <c r="Y980" s="8"/>
      <c r="Z980" s="8"/>
    </row>
    <row r="981" spans="1:26">
      <c r="A981" s="9"/>
      <c r="B981" s="17"/>
      <c r="C981" s="15"/>
      <c r="D981" s="18"/>
      <c r="E981" s="12"/>
      <c r="F981" s="12"/>
      <c r="G981" s="16"/>
      <c r="H981" s="9"/>
      <c r="I981" s="8"/>
      <c r="J981" s="8"/>
      <c r="K981" s="8"/>
      <c r="L981" s="8"/>
      <c r="M981" s="8"/>
      <c r="N981" s="14"/>
      <c r="O981" s="14"/>
      <c r="P981" s="8"/>
      <c r="Q981" s="8"/>
      <c r="R981" s="8"/>
      <c r="S981" s="8"/>
      <c r="T981" s="8"/>
      <c r="U981" s="8"/>
      <c r="V981" s="8"/>
      <c r="W981" s="8"/>
      <c r="X981" s="8"/>
      <c r="Y981" s="8"/>
      <c r="Z981" s="8"/>
    </row>
    <row r="982" spans="1:26">
      <c r="A982" s="9"/>
      <c r="B982" s="17"/>
      <c r="C982" s="15"/>
      <c r="D982" s="18"/>
      <c r="E982" s="12"/>
      <c r="F982" s="12"/>
      <c r="G982" s="16"/>
      <c r="H982" s="9"/>
      <c r="I982" s="8"/>
      <c r="J982" s="8"/>
      <c r="K982" s="8"/>
      <c r="L982" s="8"/>
      <c r="M982" s="8"/>
      <c r="N982" s="14"/>
      <c r="O982" s="14"/>
      <c r="P982" s="8"/>
      <c r="Q982" s="8"/>
      <c r="R982" s="8"/>
      <c r="S982" s="8"/>
      <c r="T982" s="8"/>
      <c r="U982" s="8"/>
      <c r="V982" s="8"/>
      <c r="W982" s="8"/>
      <c r="X982" s="8"/>
      <c r="Y982" s="8"/>
      <c r="Z982" s="8"/>
    </row>
    <row r="983" spans="1:26">
      <c r="A983" s="9"/>
      <c r="B983" s="17"/>
      <c r="C983" s="15"/>
      <c r="D983" s="18"/>
      <c r="E983" s="12"/>
      <c r="F983" s="12"/>
      <c r="G983" s="16"/>
      <c r="H983" s="9"/>
      <c r="I983" s="8"/>
      <c r="J983" s="8"/>
      <c r="K983" s="8"/>
      <c r="L983" s="8"/>
      <c r="M983" s="8"/>
      <c r="N983" s="14"/>
      <c r="O983" s="14"/>
      <c r="P983" s="8"/>
      <c r="Q983" s="8"/>
      <c r="R983" s="8"/>
      <c r="S983" s="8"/>
      <c r="T983" s="8"/>
      <c r="U983" s="8"/>
      <c r="V983" s="8"/>
      <c r="W983" s="8"/>
      <c r="X983" s="8"/>
      <c r="Y983" s="8"/>
      <c r="Z983" s="8"/>
    </row>
    <row r="984" spans="1:26">
      <c r="A984" s="9"/>
      <c r="B984" s="17"/>
      <c r="C984" s="15"/>
      <c r="D984" s="18"/>
      <c r="E984" s="12"/>
      <c r="F984" s="12"/>
      <c r="G984" s="16"/>
      <c r="H984" s="9"/>
      <c r="I984" s="8"/>
      <c r="J984" s="8"/>
      <c r="K984" s="8"/>
      <c r="L984" s="8"/>
      <c r="M984" s="8"/>
      <c r="N984" s="14"/>
      <c r="O984" s="14"/>
      <c r="P984" s="8"/>
      <c r="Q984" s="8"/>
      <c r="R984" s="8"/>
      <c r="S984" s="8"/>
      <c r="T984" s="8"/>
      <c r="U984" s="8"/>
      <c r="V984" s="8"/>
      <c r="W984" s="8"/>
      <c r="X984" s="8"/>
      <c r="Y984" s="8"/>
      <c r="Z984" s="8"/>
    </row>
    <row r="985" spans="1:26">
      <c r="A985" s="9"/>
      <c r="B985" s="17"/>
      <c r="C985" s="15"/>
      <c r="D985" s="18"/>
      <c r="E985" s="12"/>
      <c r="F985" s="12"/>
      <c r="G985" s="16"/>
      <c r="H985" s="9"/>
      <c r="I985" s="8"/>
      <c r="J985" s="8"/>
      <c r="K985" s="8"/>
      <c r="L985" s="8"/>
      <c r="M985" s="8"/>
      <c r="N985" s="14"/>
      <c r="O985" s="14"/>
      <c r="P985" s="8"/>
      <c r="Q985" s="8"/>
      <c r="R985" s="8"/>
      <c r="S985" s="8"/>
      <c r="T985" s="8"/>
      <c r="U985" s="8"/>
      <c r="V985" s="8"/>
      <c r="W985" s="8"/>
      <c r="X985" s="8"/>
      <c r="Y985" s="8"/>
      <c r="Z985" s="8"/>
    </row>
    <row r="986" spans="1:26">
      <c r="A986" s="9"/>
      <c r="B986" s="17"/>
      <c r="C986" s="15"/>
      <c r="D986" s="18"/>
      <c r="E986" s="12"/>
      <c r="F986" s="12"/>
      <c r="G986" s="16"/>
      <c r="H986" s="9"/>
      <c r="I986" s="8"/>
      <c r="J986" s="8"/>
      <c r="K986" s="8"/>
      <c r="L986" s="8"/>
      <c r="M986" s="8"/>
      <c r="N986" s="14"/>
      <c r="O986" s="14"/>
      <c r="P986" s="8"/>
      <c r="Q986" s="8"/>
      <c r="R986" s="8"/>
      <c r="S986" s="8"/>
      <c r="T986" s="8"/>
      <c r="U986" s="8"/>
      <c r="V986" s="8"/>
      <c r="W986" s="8"/>
      <c r="X986" s="8"/>
      <c r="Y986" s="8"/>
      <c r="Z986" s="8"/>
    </row>
    <row r="987" spans="1:26">
      <c r="A987" s="9"/>
      <c r="B987" s="17"/>
      <c r="C987" s="15"/>
      <c r="D987" s="18"/>
      <c r="E987" s="12"/>
      <c r="F987" s="12"/>
      <c r="G987" s="16"/>
      <c r="H987" s="9"/>
      <c r="I987" s="8"/>
      <c r="J987" s="8"/>
      <c r="K987" s="8"/>
      <c r="L987" s="8"/>
      <c r="M987" s="8"/>
      <c r="N987" s="14"/>
      <c r="O987" s="14"/>
      <c r="P987" s="8"/>
      <c r="Q987" s="8"/>
      <c r="R987" s="8"/>
      <c r="S987" s="8"/>
      <c r="T987" s="8"/>
      <c r="U987" s="8"/>
      <c r="V987" s="8"/>
      <c r="W987" s="8"/>
      <c r="X987" s="8"/>
      <c r="Y987" s="8"/>
      <c r="Z987" s="8"/>
    </row>
    <row r="988" spans="1:26">
      <c r="A988" s="9"/>
      <c r="B988" s="17"/>
      <c r="C988" s="15"/>
      <c r="D988" s="18"/>
      <c r="E988" s="12"/>
      <c r="F988" s="12"/>
      <c r="G988" s="16"/>
      <c r="H988" s="9"/>
      <c r="I988" s="8"/>
      <c r="J988" s="8"/>
      <c r="K988" s="8"/>
      <c r="L988" s="8"/>
      <c r="M988" s="8"/>
      <c r="N988" s="14"/>
      <c r="O988" s="14"/>
      <c r="P988" s="8"/>
      <c r="Q988" s="8"/>
      <c r="R988" s="8"/>
      <c r="S988" s="8"/>
      <c r="T988" s="8"/>
      <c r="U988" s="8"/>
      <c r="V988" s="8"/>
      <c r="W988" s="8"/>
      <c r="X988" s="8"/>
      <c r="Y988" s="8"/>
      <c r="Z988" s="8"/>
    </row>
    <row r="989" spans="1:26">
      <c r="A989" s="9"/>
      <c r="B989" s="17"/>
      <c r="C989" s="15"/>
      <c r="D989" s="18"/>
      <c r="E989" s="12"/>
      <c r="F989" s="12"/>
      <c r="G989" s="16"/>
      <c r="H989" s="9"/>
      <c r="I989" s="8"/>
      <c r="J989" s="8"/>
      <c r="K989" s="8"/>
      <c r="L989" s="8"/>
      <c r="M989" s="8"/>
      <c r="N989" s="14"/>
      <c r="O989" s="14"/>
      <c r="P989" s="8"/>
      <c r="Q989" s="8"/>
      <c r="R989" s="8"/>
      <c r="S989" s="8"/>
      <c r="T989" s="8"/>
      <c r="U989" s="8"/>
      <c r="V989" s="8"/>
      <c r="W989" s="8"/>
      <c r="X989" s="8"/>
      <c r="Y989" s="8"/>
      <c r="Z989" s="8"/>
    </row>
    <row r="990" spans="1:26">
      <c r="A990" s="9"/>
      <c r="B990" s="17"/>
      <c r="C990" s="15"/>
      <c r="D990" s="18"/>
      <c r="E990" s="12"/>
      <c r="F990" s="12"/>
      <c r="G990" s="16"/>
      <c r="H990" s="9"/>
      <c r="I990" s="8"/>
      <c r="J990" s="8"/>
      <c r="K990" s="8"/>
      <c r="L990" s="8"/>
      <c r="M990" s="8"/>
      <c r="N990" s="14"/>
      <c r="O990" s="14"/>
      <c r="P990" s="8"/>
      <c r="Q990" s="8"/>
      <c r="R990" s="8"/>
      <c r="S990" s="8"/>
      <c r="T990" s="8"/>
      <c r="U990" s="8"/>
      <c r="V990" s="8"/>
      <c r="W990" s="8"/>
      <c r="X990" s="8"/>
      <c r="Y990" s="8"/>
      <c r="Z990" s="8"/>
    </row>
    <row r="991" spans="1:26">
      <c r="A991" s="9"/>
      <c r="B991" s="17"/>
      <c r="C991" s="15"/>
      <c r="D991" s="18"/>
      <c r="E991" s="12"/>
      <c r="F991" s="12"/>
      <c r="G991" s="16"/>
      <c r="H991" s="9"/>
      <c r="I991" s="8"/>
      <c r="J991" s="8"/>
      <c r="K991" s="8"/>
      <c r="L991" s="8"/>
      <c r="M991" s="8"/>
      <c r="N991" s="14"/>
      <c r="O991" s="14"/>
      <c r="P991" s="8"/>
      <c r="Q991" s="8"/>
      <c r="R991" s="8"/>
      <c r="S991" s="8"/>
      <c r="T991" s="8"/>
      <c r="U991" s="8"/>
      <c r="V991" s="8"/>
      <c r="W991" s="8"/>
      <c r="X991" s="8"/>
      <c r="Y991" s="8"/>
      <c r="Z991" s="8"/>
    </row>
    <row r="992" spans="1:26">
      <c r="A992" s="9"/>
      <c r="B992" s="17"/>
      <c r="C992" s="15"/>
      <c r="D992" s="18"/>
      <c r="E992" s="12"/>
      <c r="F992" s="12"/>
      <c r="G992" s="16"/>
      <c r="H992" s="9"/>
      <c r="I992" s="8"/>
      <c r="J992" s="8"/>
      <c r="K992" s="8"/>
      <c r="L992" s="8"/>
      <c r="M992" s="8"/>
      <c r="N992" s="14"/>
      <c r="O992" s="14"/>
      <c r="P992" s="8"/>
      <c r="Q992" s="8"/>
      <c r="R992" s="8"/>
      <c r="S992" s="8"/>
      <c r="T992" s="8"/>
      <c r="U992" s="8"/>
      <c r="V992" s="8"/>
      <c r="W992" s="8"/>
      <c r="X992" s="8"/>
      <c r="Y992" s="8"/>
      <c r="Z992" s="8"/>
    </row>
    <row r="993" spans="1:26">
      <c r="A993" s="9"/>
      <c r="B993" s="17"/>
      <c r="C993" s="15"/>
      <c r="D993" s="18"/>
      <c r="E993" s="12"/>
      <c r="F993" s="12"/>
      <c r="G993" s="16"/>
      <c r="H993" s="9"/>
      <c r="I993" s="8"/>
      <c r="J993" s="8"/>
      <c r="K993" s="8"/>
      <c r="L993" s="8"/>
      <c r="M993" s="8"/>
      <c r="N993" s="14"/>
      <c r="O993" s="14"/>
      <c r="P993" s="8"/>
      <c r="Q993" s="8"/>
      <c r="R993" s="8"/>
      <c r="S993" s="8"/>
      <c r="T993" s="8"/>
      <c r="U993" s="8"/>
      <c r="V993" s="8"/>
      <c r="W993" s="8"/>
      <c r="X993" s="8"/>
      <c r="Y993" s="8"/>
      <c r="Z993" s="8"/>
    </row>
    <row r="994" spans="1:26">
      <c r="A994" s="9"/>
      <c r="B994" s="17"/>
      <c r="C994" s="15"/>
      <c r="D994" s="18"/>
      <c r="E994" s="12"/>
      <c r="F994" s="12"/>
      <c r="G994" s="16"/>
      <c r="H994" s="9"/>
      <c r="I994" s="8"/>
      <c r="J994" s="8"/>
      <c r="K994" s="8"/>
      <c r="L994" s="8"/>
      <c r="M994" s="8"/>
      <c r="N994" s="14"/>
      <c r="O994" s="14"/>
      <c r="P994" s="8"/>
      <c r="Q994" s="8"/>
      <c r="R994" s="8"/>
      <c r="S994" s="8"/>
      <c r="T994" s="8"/>
      <c r="U994" s="8"/>
      <c r="V994" s="8"/>
      <c r="W994" s="8"/>
      <c r="X994" s="8"/>
      <c r="Y994" s="8"/>
      <c r="Z994" s="8"/>
    </row>
    <row r="995" spans="1:26">
      <c r="A995" s="9"/>
      <c r="B995" s="17"/>
      <c r="C995" s="15"/>
      <c r="D995" s="18"/>
      <c r="E995" s="12"/>
      <c r="F995" s="12"/>
      <c r="G995" s="16"/>
      <c r="H995" s="9"/>
      <c r="I995" s="8"/>
      <c r="J995" s="8"/>
      <c r="K995" s="8"/>
      <c r="L995" s="8"/>
      <c r="M995" s="8"/>
      <c r="N995" s="14"/>
      <c r="O995" s="14"/>
      <c r="P995" s="8"/>
      <c r="Q995" s="8"/>
      <c r="R995" s="8"/>
      <c r="S995" s="8"/>
      <c r="T995" s="8"/>
      <c r="U995" s="8"/>
      <c r="V995" s="8"/>
      <c r="W995" s="8"/>
      <c r="X995" s="8"/>
      <c r="Y995" s="8"/>
      <c r="Z995" s="8"/>
    </row>
    <row r="996" spans="1:26">
      <c r="A996" s="9"/>
      <c r="B996" s="17"/>
      <c r="C996" s="15"/>
      <c r="D996" s="18"/>
      <c r="E996" s="12"/>
      <c r="F996" s="12"/>
      <c r="G996" s="16"/>
      <c r="H996" s="9"/>
      <c r="I996" s="8"/>
      <c r="J996" s="8"/>
      <c r="K996" s="8"/>
      <c r="L996" s="8"/>
      <c r="M996" s="8"/>
      <c r="N996" s="14"/>
      <c r="O996" s="14"/>
      <c r="P996" s="8"/>
      <c r="Q996" s="8"/>
      <c r="R996" s="8"/>
      <c r="S996" s="8"/>
      <c r="T996" s="8"/>
      <c r="U996" s="8"/>
      <c r="V996" s="8"/>
      <c r="W996" s="8"/>
      <c r="X996" s="8"/>
      <c r="Y996" s="8"/>
      <c r="Z996" s="8"/>
    </row>
    <row r="997" spans="1:26">
      <c r="A997" s="9"/>
      <c r="B997" s="17"/>
      <c r="C997" s="15"/>
      <c r="D997" s="18"/>
      <c r="E997" s="12"/>
      <c r="F997" s="12"/>
      <c r="G997" s="16"/>
      <c r="H997" s="9"/>
      <c r="I997" s="8"/>
      <c r="J997" s="8"/>
      <c r="K997" s="8"/>
      <c r="L997" s="8"/>
      <c r="M997" s="8"/>
      <c r="N997" s="14"/>
      <c r="O997" s="14"/>
      <c r="P997" s="8"/>
      <c r="Q997" s="8"/>
      <c r="R997" s="8"/>
      <c r="S997" s="8"/>
      <c r="T997" s="8"/>
      <c r="U997" s="8"/>
      <c r="V997" s="8"/>
      <c r="W997" s="8"/>
      <c r="X997" s="8"/>
      <c r="Y997" s="8"/>
      <c r="Z997" s="8"/>
    </row>
    <row r="998" spans="1:26">
      <c r="A998" s="9"/>
      <c r="B998" s="17"/>
      <c r="C998" s="15"/>
      <c r="D998" s="18"/>
      <c r="E998" s="12"/>
      <c r="F998" s="12"/>
      <c r="G998" s="16"/>
      <c r="H998" s="9"/>
      <c r="I998" s="8"/>
      <c r="J998" s="8"/>
      <c r="K998" s="8"/>
      <c r="L998" s="8"/>
      <c r="M998" s="8"/>
      <c r="N998" s="14"/>
      <c r="O998" s="14"/>
      <c r="P998" s="8"/>
      <c r="Q998" s="8"/>
      <c r="R998" s="8"/>
      <c r="S998" s="8"/>
      <c r="T998" s="8"/>
      <c r="U998" s="8"/>
      <c r="V998" s="8"/>
      <c r="W998" s="8"/>
      <c r="X998" s="8"/>
      <c r="Y998" s="8"/>
      <c r="Z998" s="8"/>
    </row>
  </sheetData>
  <mergeCells count="1">
    <mergeCell ref="O1:P1"/>
  </mergeCells>
  <phoneticPr fontId="14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55CC"/>
    <outlinePr summaryBelow="0" summaryRight="0"/>
  </sheetPr>
  <dimension ref="A1"/>
  <sheetViews>
    <sheetView showGridLines="0" workbookViewId="0"/>
  </sheetViews>
  <sheetFormatPr defaultColWidth="12.6640625" defaultRowHeight="15.75" customHeight="1"/>
  <sheetData/>
  <phoneticPr fontId="14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pageSetUpPr fitToPage="1"/>
  </sheetPr>
  <dimension ref="A1:AO1031"/>
  <sheetViews>
    <sheetView workbookViewId="0">
      <pane xSplit="6" ySplit="16" topLeftCell="G17" activePane="bottomRight" state="frozen"/>
      <selection pane="topRight" activeCell="G1" sqref="G1"/>
      <selection pane="bottomLeft" activeCell="A17" sqref="A17"/>
      <selection pane="bottomRight" activeCell="G17" sqref="G17"/>
    </sheetView>
  </sheetViews>
  <sheetFormatPr defaultColWidth="12.6640625" defaultRowHeight="15.75" customHeight="1"/>
  <cols>
    <col min="1" max="1" width="10.44140625" customWidth="1"/>
    <col min="2" max="2" width="13.88671875" customWidth="1"/>
    <col min="3" max="5" width="9.77734375" customWidth="1"/>
    <col min="6" max="6" width="6.21875" customWidth="1"/>
  </cols>
  <sheetData>
    <row r="1" spans="1:41" ht="18.75" customHeight="1">
      <c r="A1" s="19" t="s">
        <v>39</v>
      </c>
      <c r="B1" s="20"/>
      <c r="C1" s="21"/>
      <c r="D1" s="22"/>
      <c r="E1" s="22"/>
      <c r="F1" s="23"/>
      <c r="G1" s="24">
        <v>45962</v>
      </c>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41" ht="22.5" customHeight="1">
      <c r="A2" s="684" t="s">
        <v>40</v>
      </c>
      <c r="B2" s="684" t="s">
        <v>41</v>
      </c>
      <c r="C2" s="686" t="s">
        <v>42</v>
      </c>
      <c r="D2" s="665"/>
      <c r="E2" s="684" t="s">
        <v>43</v>
      </c>
      <c r="G2" s="25">
        <f>G1</f>
        <v>45962</v>
      </c>
      <c r="H2" s="26">
        <f t="shared" ref="H2:AJ2" si="0">G2+1</f>
        <v>45963</v>
      </c>
      <c r="I2" s="26">
        <f t="shared" si="0"/>
        <v>45964</v>
      </c>
      <c r="J2" s="26">
        <f t="shared" si="0"/>
        <v>45965</v>
      </c>
      <c r="K2" s="26">
        <f t="shared" si="0"/>
        <v>45966</v>
      </c>
      <c r="L2" s="26">
        <f t="shared" si="0"/>
        <v>45967</v>
      </c>
      <c r="M2" s="26">
        <f t="shared" si="0"/>
        <v>45968</v>
      </c>
      <c r="N2" s="26">
        <f t="shared" si="0"/>
        <v>45969</v>
      </c>
      <c r="O2" s="26">
        <f t="shared" si="0"/>
        <v>45970</v>
      </c>
      <c r="P2" s="26">
        <f t="shared" si="0"/>
        <v>45971</v>
      </c>
      <c r="Q2" s="26">
        <f t="shared" si="0"/>
        <v>45972</v>
      </c>
      <c r="R2" s="26">
        <f t="shared" si="0"/>
        <v>45973</v>
      </c>
      <c r="S2" s="26">
        <f t="shared" si="0"/>
        <v>45974</v>
      </c>
      <c r="T2" s="26">
        <f t="shared" si="0"/>
        <v>45975</v>
      </c>
      <c r="U2" s="26">
        <f t="shared" si="0"/>
        <v>45976</v>
      </c>
      <c r="V2" s="26">
        <f t="shared" si="0"/>
        <v>45977</v>
      </c>
      <c r="W2" s="26">
        <f t="shared" si="0"/>
        <v>45978</v>
      </c>
      <c r="X2" s="26">
        <f t="shared" si="0"/>
        <v>45979</v>
      </c>
      <c r="Y2" s="26">
        <f t="shared" si="0"/>
        <v>45980</v>
      </c>
      <c r="Z2" s="26">
        <f t="shared" si="0"/>
        <v>45981</v>
      </c>
      <c r="AA2" s="26">
        <f t="shared" si="0"/>
        <v>45982</v>
      </c>
      <c r="AB2" s="26">
        <f t="shared" si="0"/>
        <v>45983</v>
      </c>
      <c r="AC2" s="26">
        <f t="shared" si="0"/>
        <v>45984</v>
      </c>
      <c r="AD2" s="26">
        <f t="shared" si="0"/>
        <v>45985</v>
      </c>
      <c r="AE2" s="26">
        <f t="shared" si="0"/>
        <v>45986</v>
      </c>
      <c r="AF2" s="26">
        <f t="shared" si="0"/>
        <v>45987</v>
      </c>
      <c r="AG2" s="26">
        <f t="shared" si="0"/>
        <v>45988</v>
      </c>
      <c r="AH2" s="26">
        <f t="shared" si="0"/>
        <v>45989</v>
      </c>
      <c r="AI2" s="26">
        <f t="shared" si="0"/>
        <v>45990</v>
      </c>
      <c r="AJ2" s="26">
        <f t="shared" si="0"/>
        <v>45991</v>
      </c>
      <c r="AK2" s="27"/>
      <c r="AL2" s="27"/>
      <c r="AM2" s="27"/>
      <c r="AN2" s="27"/>
    </row>
    <row r="3" spans="1:41" ht="22.5" customHeight="1">
      <c r="A3" s="685"/>
      <c r="B3" s="685"/>
      <c r="C3" s="687"/>
      <c r="D3" s="688"/>
      <c r="E3" s="685"/>
      <c r="G3" s="28" t="str">
        <f t="shared" ref="G3:AJ3" si="1">TEXT(G2,"ddd")</f>
        <v>Sat</v>
      </c>
      <c r="H3" s="28" t="str">
        <f t="shared" si="1"/>
        <v>Sun</v>
      </c>
      <c r="I3" s="28" t="str">
        <f t="shared" si="1"/>
        <v>Mon</v>
      </c>
      <c r="J3" s="28" t="str">
        <f t="shared" si="1"/>
        <v>Tue</v>
      </c>
      <c r="K3" s="28" t="str">
        <f t="shared" si="1"/>
        <v>Wed</v>
      </c>
      <c r="L3" s="28" t="str">
        <f t="shared" si="1"/>
        <v>Thu</v>
      </c>
      <c r="M3" s="28" t="str">
        <f t="shared" si="1"/>
        <v>Fri</v>
      </c>
      <c r="N3" s="28" t="str">
        <f t="shared" si="1"/>
        <v>Sat</v>
      </c>
      <c r="O3" s="28" t="str">
        <f t="shared" si="1"/>
        <v>Sun</v>
      </c>
      <c r="P3" s="28" t="str">
        <f t="shared" si="1"/>
        <v>Mon</v>
      </c>
      <c r="Q3" s="28" t="str">
        <f t="shared" si="1"/>
        <v>Tue</v>
      </c>
      <c r="R3" s="28" t="str">
        <f t="shared" si="1"/>
        <v>Wed</v>
      </c>
      <c r="S3" s="28" t="str">
        <f t="shared" si="1"/>
        <v>Thu</v>
      </c>
      <c r="T3" s="28" t="str">
        <f t="shared" si="1"/>
        <v>Fri</v>
      </c>
      <c r="U3" s="28" t="str">
        <f t="shared" si="1"/>
        <v>Sat</v>
      </c>
      <c r="V3" s="28" t="str">
        <f t="shared" si="1"/>
        <v>Sun</v>
      </c>
      <c r="W3" s="28" t="str">
        <f t="shared" si="1"/>
        <v>Mon</v>
      </c>
      <c r="X3" s="28" t="str">
        <f t="shared" si="1"/>
        <v>Tue</v>
      </c>
      <c r="Y3" s="28" t="str">
        <f t="shared" si="1"/>
        <v>Wed</v>
      </c>
      <c r="Z3" s="28" t="str">
        <f t="shared" si="1"/>
        <v>Thu</v>
      </c>
      <c r="AA3" s="28" t="str">
        <f t="shared" si="1"/>
        <v>Fri</v>
      </c>
      <c r="AB3" s="28" t="str">
        <f t="shared" si="1"/>
        <v>Sat</v>
      </c>
      <c r="AC3" s="28" t="str">
        <f t="shared" si="1"/>
        <v>Sun</v>
      </c>
      <c r="AD3" s="28" t="str">
        <f t="shared" si="1"/>
        <v>Mon</v>
      </c>
      <c r="AE3" s="28" t="str">
        <f t="shared" si="1"/>
        <v>Tue</v>
      </c>
      <c r="AF3" s="28" t="str">
        <f t="shared" si="1"/>
        <v>Wed</v>
      </c>
      <c r="AG3" s="28" t="str">
        <f t="shared" si="1"/>
        <v>Thu</v>
      </c>
      <c r="AH3" s="28" t="str">
        <f t="shared" si="1"/>
        <v>Fri</v>
      </c>
      <c r="AI3" s="28" t="str">
        <f t="shared" si="1"/>
        <v>Sat</v>
      </c>
      <c r="AJ3" s="28" t="str">
        <f t="shared" si="1"/>
        <v>Sun</v>
      </c>
      <c r="AK3" s="29"/>
      <c r="AL3" s="29"/>
      <c r="AM3" s="29"/>
      <c r="AN3" s="29"/>
    </row>
    <row r="4" spans="1:41" ht="14.25" customHeight="1">
      <c r="A4" s="30"/>
      <c r="B4" s="31">
        <f t="shared" ref="B4:B15" si="2">COUNTIF($G$30:$AK$47,C4)</f>
        <v>28</v>
      </c>
      <c r="C4" s="689" t="s">
        <v>44</v>
      </c>
      <c r="D4" s="656"/>
      <c r="E4" s="32">
        <v>1065</v>
      </c>
      <c r="G4" s="33" t="s">
        <v>45</v>
      </c>
      <c r="H4" s="34" t="s">
        <v>46</v>
      </c>
      <c r="I4" s="35" t="s">
        <v>46</v>
      </c>
      <c r="J4" s="36" t="s">
        <v>47</v>
      </c>
      <c r="K4" s="36" t="s">
        <v>47</v>
      </c>
      <c r="L4" s="35" t="s">
        <v>46</v>
      </c>
      <c r="M4" s="37" t="s">
        <v>48</v>
      </c>
      <c r="N4" s="38" t="s">
        <v>45</v>
      </c>
      <c r="O4" s="39" t="s">
        <v>49</v>
      </c>
      <c r="P4" s="35" t="s">
        <v>46</v>
      </c>
      <c r="Q4" s="36" t="s">
        <v>50</v>
      </c>
      <c r="R4" s="36" t="s">
        <v>48</v>
      </c>
      <c r="S4" s="40" t="s">
        <v>46</v>
      </c>
      <c r="T4" s="41" t="s">
        <v>47</v>
      </c>
      <c r="U4" s="36" t="s">
        <v>45</v>
      </c>
      <c r="V4" s="40" t="s">
        <v>46</v>
      </c>
      <c r="W4" s="42" t="s">
        <v>51</v>
      </c>
      <c r="X4" s="43" t="s">
        <v>52</v>
      </c>
      <c r="Y4" s="36" t="s">
        <v>48</v>
      </c>
      <c r="Z4" s="36" t="s">
        <v>48</v>
      </c>
      <c r="AA4" s="44" t="s">
        <v>48</v>
      </c>
      <c r="AB4" s="36" t="s">
        <v>45</v>
      </c>
      <c r="AC4" s="35" t="s">
        <v>46</v>
      </c>
      <c r="AD4" s="35" t="s">
        <v>46</v>
      </c>
      <c r="AE4" s="35" t="s">
        <v>46</v>
      </c>
      <c r="AF4" s="45" t="s">
        <v>53</v>
      </c>
      <c r="AG4" s="46" t="s">
        <v>53</v>
      </c>
      <c r="AH4" s="35" t="s">
        <v>46</v>
      </c>
      <c r="AI4" s="47" t="s">
        <v>45</v>
      </c>
      <c r="AJ4" s="39" t="s">
        <v>47</v>
      </c>
      <c r="AK4" s="48"/>
      <c r="AL4" s="48"/>
      <c r="AM4" s="48"/>
      <c r="AN4" s="48"/>
    </row>
    <row r="5" spans="1:41" ht="14.25" customHeight="1">
      <c r="A5" s="30"/>
      <c r="B5" s="31">
        <f t="shared" si="2"/>
        <v>13</v>
      </c>
      <c r="C5" s="689" t="s">
        <v>54</v>
      </c>
      <c r="D5" s="656"/>
      <c r="E5" s="32">
        <v>1651</v>
      </c>
      <c r="G5" s="49" t="s">
        <v>45</v>
      </c>
      <c r="H5" s="50" t="s">
        <v>47</v>
      </c>
      <c r="I5" s="51" t="s">
        <v>46</v>
      </c>
      <c r="J5" s="52" t="s">
        <v>49</v>
      </c>
      <c r="K5" s="52" t="s">
        <v>49</v>
      </c>
      <c r="L5" s="53" t="s">
        <v>46</v>
      </c>
      <c r="M5" s="54" t="s">
        <v>45</v>
      </c>
      <c r="N5" s="55" t="s">
        <v>46</v>
      </c>
      <c r="O5" s="50" t="s">
        <v>47</v>
      </c>
      <c r="P5" s="51" t="s">
        <v>46</v>
      </c>
      <c r="Q5" s="52" t="s">
        <v>49</v>
      </c>
      <c r="R5" s="52" t="s">
        <v>49</v>
      </c>
      <c r="S5" s="52" t="s">
        <v>50</v>
      </c>
      <c r="T5" s="52" t="s">
        <v>47</v>
      </c>
      <c r="U5" s="52" t="s">
        <v>45</v>
      </c>
      <c r="V5" s="51" t="s">
        <v>46</v>
      </c>
      <c r="W5" s="56" t="s">
        <v>46</v>
      </c>
      <c r="X5" s="57" t="s">
        <v>46</v>
      </c>
      <c r="Y5" s="52" t="s">
        <v>49</v>
      </c>
      <c r="Z5" s="53" t="s">
        <v>46</v>
      </c>
      <c r="AA5" s="54" t="s">
        <v>45</v>
      </c>
      <c r="AB5" s="52" t="s">
        <v>45</v>
      </c>
      <c r="AC5" s="52" t="s">
        <v>47</v>
      </c>
      <c r="AD5" s="51" t="s">
        <v>46</v>
      </c>
      <c r="AE5" s="52" t="s">
        <v>49</v>
      </c>
      <c r="AF5" s="52" t="s">
        <v>49</v>
      </c>
      <c r="AG5" s="53" t="s">
        <v>46</v>
      </c>
      <c r="AH5" s="58" t="s">
        <v>55</v>
      </c>
      <c r="AI5" s="52" t="s">
        <v>45</v>
      </c>
      <c r="AJ5" s="52" t="s">
        <v>47</v>
      </c>
      <c r="AK5" s="59"/>
      <c r="AL5" s="59"/>
      <c r="AM5" s="59"/>
      <c r="AN5" s="59"/>
    </row>
    <row r="6" spans="1:41" ht="14.25" customHeight="1">
      <c r="A6" s="30"/>
      <c r="B6" s="31">
        <f t="shared" si="2"/>
        <v>23</v>
      </c>
      <c r="C6" s="689" t="s">
        <v>56</v>
      </c>
      <c r="D6" s="656"/>
      <c r="E6" s="32">
        <v>1959</v>
      </c>
      <c r="G6" s="60" t="s">
        <v>45</v>
      </c>
      <c r="H6" s="61" t="s">
        <v>46</v>
      </c>
      <c r="I6" s="55" t="s">
        <v>46</v>
      </c>
      <c r="J6" s="55" t="s">
        <v>46</v>
      </c>
      <c r="K6" s="50" t="s">
        <v>50</v>
      </c>
      <c r="L6" s="52" t="s">
        <v>48</v>
      </c>
      <c r="M6" s="54" t="s">
        <v>45</v>
      </c>
      <c r="N6" s="62" t="s">
        <v>47</v>
      </c>
      <c r="O6" s="61" t="s">
        <v>46</v>
      </c>
      <c r="P6" s="55" t="s">
        <v>46</v>
      </c>
      <c r="Q6" s="49" t="s">
        <v>47</v>
      </c>
      <c r="R6" s="63" t="s">
        <v>57</v>
      </c>
      <c r="S6" s="52" t="s">
        <v>50</v>
      </c>
      <c r="T6" s="52" t="s">
        <v>50</v>
      </c>
      <c r="U6" s="53" t="s">
        <v>46</v>
      </c>
      <c r="V6" s="52" t="s">
        <v>47</v>
      </c>
      <c r="W6" s="64" t="s">
        <v>51</v>
      </c>
      <c r="X6" s="65" t="s">
        <v>52</v>
      </c>
      <c r="Y6" s="52" t="s">
        <v>50</v>
      </c>
      <c r="Z6" s="61" t="s">
        <v>46</v>
      </c>
      <c r="AA6" s="66" t="s">
        <v>48</v>
      </c>
      <c r="AB6" s="52" t="s">
        <v>45</v>
      </c>
      <c r="AC6" s="61" t="s">
        <v>46</v>
      </c>
      <c r="AD6" s="55" t="s">
        <v>46</v>
      </c>
      <c r="AE6" s="67"/>
      <c r="AF6" s="67"/>
      <c r="AG6" s="68" t="s">
        <v>58</v>
      </c>
      <c r="AH6" s="69" t="s">
        <v>58</v>
      </c>
      <c r="AI6" s="61" t="s">
        <v>46</v>
      </c>
      <c r="AJ6" s="70"/>
      <c r="AK6" s="48"/>
      <c r="AL6" s="48"/>
      <c r="AM6" s="48"/>
      <c r="AN6" s="48"/>
    </row>
    <row r="7" spans="1:41" ht="14.25" customHeight="1">
      <c r="A7" s="30"/>
      <c r="B7" s="31">
        <f t="shared" si="2"/>
        <v>32</v>
      </c>
      <c r="C7" s="689" t="s">
        <v>59</v>
      </c>
      <c r="D7" s="656"/>
      <c r="E7" s="32">
        <v>1989</v>
      </c>
      <c r="G7" s="50" t="s">
        <v>45</v>
      </c>
      <c r="H7" s="52" t="s">
        <v>47</v>
      </c>
      <c r="I7" s="55" t="s">
        <v>46</v>
      </c>
      <c r="J7" s="50" t="s">
        <v>48</v>
      </c>
      <c r="K7" s="61" t="s">
        <v>46</v>
      </c>
      <c r="L7" s="50" t="s">
        <v>48</v>
      </c>
      <c r="M7" s="71" t="s">
        <v>48</v>
      </c>
      <c r="N7" s="50" t="s">
        <v>45</v>
      </c>
      <c r="O7" s="52" t="s">
        <v>47</v>
      </c>
      <c r="P7" s="55" t="s">
        <v>46</v>
      </c>
      <c r="Q7" s="34" t="s">
        <v>46</v>
      </c>
      <c r="R7" s="55" t="s">
        <v>46</v>
      </c>
      <c r="S7" s="61" t="s">
        <v>46</v>
      </c>
      <c r="T7" s="61" t="s">
        <v>46</v>
      </c>
      <c r="U7" s="50" t="s">
        <v>45</v>
      </c>
      <c r="V7" s="52" t="s">
        <v>47</v>
      </c>
      <c r="W7" s="64" t="s">
        <v>51</v>
      </c>
      <c r="X7" s="65" t="s">
        <v>52</v>
      </c>
      <c r="Y7" s="55" t="s">
        <v>46</v>
      </c>
      <c r="Z7" s="50" t="s">
        <v>48</v>
      </c>
      <c r="AA7" s="54" t="s">
        <v>45</v>
      </c>
      <c r="AB7" s="52" t="s">
        <v>45</v>
      </c>
      <c r="AC7" s="52" t="s">
        <v>47</v>
      </c>
      <c r="AD7" s="55" t="s">
        <v>46</v>
      </c>
      <c r="AE7" s="63" t="s">
        <v>57</v>
      </c>
      <c r="AF7" s="52" t="s">
        <v>50</v>
      </c>
      <c r="AG7" s="52" t="s">
        <v>50</v>
      </c>
      <c r="AH7" s="52" t="s">
        <v>50</v>
      </c>
      <c r="AI7" s="57" t="s">
        <v>46</v>
      </c>
      <c r="AJ7" s="52" t="s">
        <v>47</v>
      </c>
      <c r="AK7" s="48"/>
      <c r="AL7" s="48"/>
      <c r="AM7" s="48"/>
      <c r="AN7" s="48"/>
    </row>
    <row r="8" spans="1:41" ht="14.25" customHeight="1">
      <c r="A8" s="30"/>
      <c r="B8" s="31">
        <f t="shared" si="2"/>
        <v>21</v>
      </c>
      <c r="C8" s="690" t="s">
        <v>60</v>
      </c>
      <c r="D8" s="656"/>
      <c r="E8" s="72">
        <v>2217</v>
      </c>
      <c r="F8" s="73"/>
      <c r="G8" s="41" t="s">
        <v>45</v>
      </c>
      <c r="H8" s="36" t="s">
        <v>47</v>
      </c>
      <c r="I8" s="55" t="s">
        <v>46</v>
      </c>
      <c r="J8" s="41" t="s">
        <v>50</v>
      </c>
      <c r="K8" s="36" t="s">
        <v>50</v>
      </c>
      <c r="L8" s="55" t="s">
        <v>46</v>
      </c>
      <c r="M8" s="74" t="s">
        <v>45</v>
      </c>
      <c r="N8" s="41" t="s">
        <v>45</v>
      </c>
      <c r="O8" s="36" t="s">
        <v>47</v>
      </c>
      <c r="P8" s="55" t="s">
        <v>46</v>
      </c>
      <c r="Q8" s="41" t="s">
        <v>50</v>
      </c>
      <c r="R8" s="55" t="s">
        <v>46</v>
      </c>
      <c r="S8" s="41" t="s">
        <v>50</v>
      </c>
      <c r="T8" s="36" t="s">
        <v>50</v>
      </c>
      <c r="U8" s="55" t="s">
        <v>46</v>
      </c>
      <c r="V8" s="61" t="s">
        <v>46</v>
      </c>
      <c r="W8" s="75" t="s">
        <v>51</v>
      </c>
      <c r="X8" s="43" t="s">
        <v>52</v>
      </c>
      <c r="Y8" s="76" t="s">
        <v>57</v>
      </c>
      <c r="Z8" s="61" t="s">
        <v>46</v>
      </c>
      <c r="AA8" s="77" t="s">
        <v>45</v>
      </c>
      <c r="AB8" s="61" t="s">
        <v>46</v>
      </c>
      <c r="AC8" s="41" t="s">
        <v>47</v>
      </c>
      <c r="AD8" s="55" t="s">
        <v>46</v>
      </c>
      <c r="AE8" s="41" t="s">
        <v>50</v>
      </c>
      <c r="AF8" s="76" t="s">
        <v>57</v>
      </c>
      <c r="AG8" s="39" t="s">
        <v>50</v>
      </c>
      <c r="AH8" s="36" t="s">
        <v>47</v>
      </c>
      <c r="AI8" s="36" t="s">
        <v>45</v>
      </c>
      <c r="AJ8" s="61" t="s">
        <v>46</v>
      </c>
      <c r="AK8" s="78"/>
      <c r="AL8" s="78"/>
      <c r="AM8" s="78"/>
      <c r="AN8" s="78"/>
    </row>
    <row r="9" spans="1:41" ht="14.25" customHeight="1">
      <c r="A9" s="79"/>
      <c r="B9" s="31">
        <f t="shared" si="2"/>
        <v>2</v>
      </c>
      <c r="C9" s="691" t="s">
        <v>61</v>
      </c>
      <c r="D9" s="656"/>
      <c r="E9" s="80">
        <v>669</v>
      </c>
      <c r="F9" s="73"/>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78"/>
      <c r="AL9" s="78"/>
      <c r="AM9" s="78"/>
      <c r="AN9" s="78"/>
    </row>
    <row r="10" spans="1:41" ht="14.25" customHeight="1">
      <c r="A10" s="30"/>
      <c r="B10" s="31">
        <f t="shared" si="2"/>
        <v>0</v>
      </c>
      <c r="C10" s="692"/>
      <c r="D10" s="660"/>
      <c r="E10" s="80"/>
      <c r="F10" s="73"/>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78"/>
      <c r="AL10" s="78"/>
      <c r="AM10" s="78"/>
      <c r="AN10" s="78"/>
    </row>
    <row r="11" spans="1:41" ht="14.25" customHeight="1">
      <c r="A11" s="30"/>
      <c r="B11" s="31">
        <f t="shared" si="2"/>
        <v>0</v>
      </c>
      <c r="C11" s="693"/>
      <c r="D11" s="656"/>
      <c r="E11" s="80"/>
      <c r="F11" s="73"/>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78"/>
      <c r="AL11" s="78"/>
      <c r="AM11" s="78"/>
      <c r="AN11" s="78"/>
    </row>
    <row r="12" spans="1:41" ht="14.25" customHeight="1">
      <c r="A12" s="79"/>
      <c r="B12" s="31">
        <f t="shared" si="2"/>
        <v>0</v>
      </c>
      <c r="C12" s="694"/>
      <c r="D12" s="656"/>
      <c r="E12" s="82"/>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78"/>
      <c r="AL12" s="78"/>
      <c r="AM12" s="78"/>
      <c r="AN12" s="78"/>
    </row>
    <row r="13" spans="1:41" ht="14.25" customHeight="1">
      <c r="A13" s="79"/>
      <c r="B13" s="31">
        <f t="shared" si="2"/>
        <v>0</v>
      </c>
      <c r="C13" s="694"/>
      <c r="D13" s="656"/>
      <c r="E13" s="83"/>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22"/>
      <c r="AL13" s="22"/>
      <c r="AM13" s="22"/>
      <c r="AN13" s="22"/>
    </row>
    <row r="14" spans="1:41" ht="14.25" customHeight="1">
      <c r="A14" s="84"/>
      <c r="B14" s="31">
        <f t="shared" si="2"/>
        <v>0</v>
      </c>
      <c r="C14" s="694"/>
      <c r="D14" s="656"/>
      <c r="E14" s="83"/>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22"/>
      <c r="AL14" s="22"/>
      <c r="AM14" s="22"/>
      <c r="AN14" s="22"/>
    </row>
    <row r="15" spans="1:41" ht="14.25" customHeight="1">
      <c r="A15" s="84"/>
      <c r="B15" s="31">
        <f t="shared" si="2"/>
        <v>0</v>
      </c>
      <c r="C15" s="694"/>
      <c r="D15" s="656"/>
      <c r="E15" s="83"/>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22"/>
      <c r="AL15" s="22"/>
      <c r="AM15" s="22"/>
      <c r="AN15" s="22"/>
    </row>
    <row r="16" spans="1:41" ht="12" customHeight="1">
      <c r="A16" s="85"/>
      <c r="B16" s="86"/>
      <c r="C16" s="87"/>
      <c r="D16" s="86"/>
      <c r="E16" s="86"/>
      <c r="F16" s="23"/>
      <c r="G16" s="85"/>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22"/>
      <c r="AL16" s="22"/>
      <c r="AM16" s="22"/>
      <c r="AN16" s="22"/>
    </row>
    <row r="17" spans="1:41" ht="19.5" customHeight="1">
      <c r="A17" s="701" t="s">
        <v>62</v>
      </c>
      <c r="B17" s="702"/>
      <c r="C17" s="671"/>
      <c r="D17" s="695">
        <v>125</v>
      </c>
      <c r="E17" s="696"/>
      <c r="F17" s="23"/>
      <c r="G17" s="697" t="s">
        <v>63</v>
      </c>
      <c r="H17" s="698"/>
      <c r="I17" s="698"/>
      <c r="J17" s="656"/>
      <c r="K17" s="88" t="s">
        <v>64</v>
      </c>
      <c r="L17" s="89"/>
      <c r="M17" s="89"/>
      <c r="N17" s="89"/>
      <c r="O17" s="89"/>
      <c r="P17" s="89"/>
      <c r="Q17" s="89"/>
      <c r="R17" s="89"/>
      <c r="S17" s="699" t="s">
        <v>65</v>
      </c>
      <c r="T17" s="698"/>
      <c r="U17" s="698"/>
      <c r="V17" s="656"/>
      <c r="W17" s="699" t="s">
        <v>66</v>
      </c>
      <c r="X17" s="698"/>
      <c r="Y17" s="698"/>
      <c r="Z17" s="656"/>
      <c r="AA17" s="700" t="s">
        <v>67</v>
      </c>
      <c r="AB17" s="698"/>
      <c r="AC17" s="698"/>
      <c r="AD17" s="656"/>
      <c r="AE17" s="90"/>
      <c r="AF17" s="90"/>
      <c r="AG17" s="90"/>
      <c r="AH17" s="90"/>
      <c r="AI17" s="90"/>
      <c r="AJ17" s="90"/>
      <c r="AK17" s="90"/>
      <c r="AL17" s="90"/>
      <c r="AM17" s="90"/>
      <c r="AN17" s="90"/>
      <c r="AO17" s="90"/>
    </row>
    <row r="18" spans="1:41" ht="25.5" customHeight="1">
      <c r="A18" s="703" t="s">
        <v>68</v>
      </c>
      <c r="B18" s="673"/>
      <c r="C18" s="665"/>
      <c r="D18" s="704">
        <f>SUM(E20,E32,E52,E65)</f>
        <v>119</v>
      </c>
      <c r="E18" s="705"/>
      <c r="F18" s="23"/>
      <c r="G18" s="91" t="s">
        <v>69</v>
      </c>
      <c r="H18" s="658" t="s">
        <v>70</v>
      </c>
      <c r="I18" s="656"/>
      <c r="J18" s="92" t="s">
        <v>23</v>
      </c>
      <c r="K18" s="93" t="s">
        <v>71</v>
      </c>
      <c r="L18" s="658" t="s">
        <v>72</v>
      </c>
      <c r="M18" s="656"/>
      <c r="N18" s="92" t="s">
        <v>19</v>
      </c>
      <c r="O18" s="94" t="s">
        <v>73</v>
      </c>
      <c r="P18" s="658" t="s">
        <v>74</v>
      </c>
      <c r="Q18" s="656"/>
      <c r="R18" s="92" t="s">
        <v>75</v>
      </c>
      <c r="S18" s="95" t="s">
        <v>76</v>
      </c>
      <c r="T18" s="661" t="s">
        <v>77</v>
      </c>
      <c r="U18" s="656"/>
      <c r="V18" s="92" t="s">
        <v>21</v>
      </c>
      <c r="W18" s="96" t="s">
        <v>78</v>
      </c>
      <c r="X18" s="658" t="s">
        <v>79</v>
      </c>
      <c r="Y18" s="656"/>
      <c r="Z18" s="92" t="s">
        <v>80</v>
      </c>
      <c r="AA18" s="97" t="s">
        <v>81</v>
      </c>
      <c r="AB18" s="658" t="s">
        <v>82</v>
      </c>
      <c r="AC18" s="656"/>
      <c r="AD18" s="92" t="s">
        <v>83</v>
      </c>
      <c r="AE18" s="98"/>
      <c r="AF18" s="659"/>
      <c r="AG18" s="660"/>
      <c r="AH18" s="99"/>
      <c r="AI18" s="100"/>
      <c r="AJ18" s="100"/>
      <c r="AK18" s="22"/>
      <c r="AL18" s="22"/>
      <c r="AM18" s="22"/>
      <c r="AN18" s="22"/>
      <c r="AO18" s="22"/>
    </row>
    <row r="19" spans="1:41" ht="25.5" customHeight="1">
      <c r="A19" s="670" t="s">
        <v>63</v>
      </c>
      <c r="B19" s="671"/>
      <c r="C19" s="101" t="s">
        <v>84</v>
      </c>
      <c r="D19" s="102" t="s">
        <v>85</v>
      </c>
      <c r="E19" s="103" t="s">
        <v>86</v>
      </c>
      <c r="F19" s="23"/>
      <c r="G19" s="104" t="s">
        <v>87</v>
      </c>
      <c r="H19" s="658" t="s">
        <v>70</v>
      </c>
      <c r="I19" s="656"/>
      <c r="J19" s="92" t="s">
        <v>33</v>
      </c>
      <c r="K19" s="105" t="s">
        <v>88</v>
      </c>
      <c r="L19" s="658" t="s">
        <v>72</v>
      </c>
      <c r="M19" s="656"/>
      <c r="N19" s="92" t="s">
        <v>38</v>
      </c>
      <c r="O19" s="94" t="s">
        <v>89</v>
      </c>
      <c r="P19" s="658" t="s">
        <v>74</v>
      </c>
      <c r="Q19" s="656"/>
      <c r="R19" s="92" t="s">
        <v>90</v>
      </c>
      <c r="S19" s="95" t="s">
        <v>91</v>
      </c>
      <c r="T19" s="658" t="s">
        <v>77</v>
      </c>
      <c r="U19" s="656"/>
      <c r="V19" s="92" t="s">
        <v>92</v>
      </c>
      <c r="W19" s="106" t="s">
        <v>93</v>
      </c>
      <c r="X19" s="658" t="s">
        <v>94</v>
      </c>
      <c r="Y19" s="656"/>
      <c r="Z19" s="92" t="s">
        <v>29</v>
      </c>
      <c r="AA19" s="97" t="s">
        <v>95</v>
      </c>
      <c r="AB19" s="658" t="s">
        <v>82</v>
      </c>
      <c r="AC19" s="656"/>
      <c r="AD19" s="92" t="s">
        <v>96</v>
      </c>
      <c r="AE19" s="98"/>
      <c r="AF19" s="659"/>
      <c r="AG19" s="660"/>
      <c r="AH19" s="99"/>
      <c r="AI19" s="100"/>
      <c r="AJ19" s="100"/>
      <c r="AK19" s="22"/>
      <c r="AL19" s="22"/>
      <c r="AM19" s="22"/>
      <c r="AN19" s="22"/>
      <c r="AO19" s="22"/>
    </row>
    <row r="20" spans="1:41" ht="25.5" customHeight="1">
      <c r="A20" s="107" t="s">
        <v>97</v>
      </c>
      <c r="B20" s="108" t="s">
        <v>98</v>
      </c>
      <c r="C20" s="109">
        <v>32</v>
      </c>
      <c r="D20" s="110">
        <f>D17*C20/100</f>
        <v>40</v>
      </c>
      <c r="E20" s="111">
        <f>SUM(E21:E30)</f>
        <v>33</v>
      </c>
      <c r="F20" s="23"/>
      <c r="G20" s="104" t="s">
        <v>99</v>
      </c>
      <c r="H20" s="658" t="s">
        <v>70</v>
      </c>
      <c r="I20" s="656"/>
      <c r="J20" s="92" t="s">
        <v>100</v>
      </c>
      <c r="K20" s="105" t="s">
        <v>101</v>
      </c>
      <c r="L20" s="658" t="s">
        <v>72</v>
      </c>
      <c r="M20" s="656"/>
      <c r="N20" s="92" t="s">
        <v>102</v>
      </c>
      <c r="O20" s="112" t="s">
        <v>103</v>
      </c>
      <c r="P20" s="658" t="s">
        <v>104</v>
      </c>
      <c r="Q20" s="656"/>
      <c r="R20" s="92" t="s">
        <v>105</v>
      </c>
      <c r="S20" s="113" t="s">
        <v>106</v>
      </c>
      <c r="T20" s="658" t="s">
        <v>107</v>
      </c>
      <c r="U20" s="656"/>
      <c r="V20" s="92" t="s">
        <v>34</v>
      </c>
      <c r="W20" s="106" t="s">
        <v>108</v>
      </c>
      <c r="X20" s="658" t="s">
        <v>94</v>
      </c>
      <c r="Y20" s="656"/>
      <c r="Z20" s="92" t="s">
        <v>109</v>
      </c>
      <c r="AA20" s="97" t="s">
        <v>110</v>
      </c>
      <c r="AB20" s="658" t="s">
        <v>111</v>
      </c>
      <c r="AC20" s="656"/>
      <c r="AD20" s="92" t="s">
        <v>112</v>
      </c>
      <c r="AE20" s="98"/>
      <c r="AF20" s="659"/>
      <c r="AG20" s="660"/>
      <c r="AH20" s="99"/>
      <c r="AI20" s="100"/>
      <c r="AJ20" s="100"/>
      <c r="AK20" s="22"/>
      <c r="AL20" s="22"/>
      <c r="AM20" s="22"/>
      <c r="AN20" s="22"/>
      <c r="AO20" s="22"/>
    </row>
    <row r="21" spans="1:41" ht="25.5" customHeight="1">
      <c r="A21" s="114" t="s">
        <v>69</v>
      </c>
      <c r="B21" s="115"/>
      <c r="C21" s="116">
        <v>100</v>
      </c>
      <c r="D21" s="117">
        <f t="shared" ref="D21:D30" si="3">SUM($D$20*C21)/100</f>
        <v>40</v>
      </c>
      <c r="E21" s="118">
        <f t="shared" ref="E21:E30" si="4">COUNTIF($G$30:$AK$47,A21)</f>
        <v>24</v>
      </c>
      <c r="F21" s="23"/>
      <c r="G21" s="104" t="s">
        <v>113</v>
      </c>
      <c r="H21" s="658" t="s">
        <v>113</v>
      </c>
      <c r="I21" s="656"/>
      <c r="J21" s="92" t="s">
        <v>114</v>
      </c>
      <c r="K21" s="119" t="s">
        <v>115</v>
      </c>
      <c r="L21" s="664" t="s">
        <v>116</v>
      </c>
      <c r="M21" s="665"/>
      <c r="N21" s="92" t="s">
        <v>25</v>
      </c>
      <c r="O21" s="120" t="s">
        <v>117</v>
      </c>
      <c r="P21" s="658" t="s">
        <v>118</v>
      </c>
      <c r="Q21" s="656"/>
      <c r="R21" s="92" t="s">
        <v>119</v>
      </c>
      <c r="S21" s="113" t="s">
        <v>120</v>
      </c>
      <c r="T21" s="658" t="s">
        <v>107</v>
      </c>
      <c r="U21" s="656"/>
      <c r="V21" s="92" t="s">
        <v>121</v>
      </c>
      <c r="W21" s="121" t="s">
        <v>122</v>
      </c>
      <c r="X21" s="657" t="s">
        <v>123</v>
      </c>
      <c r="Y21" s="656"/>
      <c r="Z21" s="92" t="s">
        <v>124</v>
      </c>
      <c r="AA21" s="95" t="s">
        <v>125</v>
      </c>
      <c r="AB21" s="661" t="s">
        <v>126</v>
      </c>
      <c r="AC21" s="656"/>
      <c r="AD21" s="92" t="s">
        <v>127</v>
      </c>
      <c r="AE21" s="98"/>
      <c r="AF21" s="659"/>
      <c r="AG21" s="660"/>
      <c r="AH21" s="99"/>
      <c r="AI21" s="100"/>
      <c r="AJ21" s="100"/>
      <c r="AK21" s="22"/>
      <c r="AL21" s="22"/>
      <c r="AM21" s="22"/>
      <c r="AN21" s="22"/>
      <c r="AO21" s="22"/>
    </row>
    <row r="22" spans="1:41" ht="25.5" customHeight="1">
      <c r="A22" s="114" t="s">
        <v>87</v>
      </c>
      <c r="B22" s="122"/>
      <c r="C22" s="116">
        <v>0</v>
      </c>
      <c r="D22" s="117">
        <f t="shared" si="3"/>
        <v>0</v>
      </c>
      <c r="E22" s="118">
        <f t="shared" si="4"/>
        <v>9</v>
      </c>
      <c r="F22" s="23"/>
      <c r="G22" s="104" t="s">
        <v>128</v>
      </c>
      <c r="H22" s="658" t="s">
        <v>129</v>
      </c>
      <c r="I22" s="656"/>
      <c r="J22" s="92" t="s">
        <v>130</v>
      </c>
      <c r="K22" s="119" t="s">
        <v>131</v>
      </c>
      <c r="L22" s="658" t="s">
        <v>116</v>
      </c>
      <c r="M22" s="656"/>
      <c r="N22" s="92" t="s">
        <v>132</v>
      </c>
      <c r="O22" s="123" t="s">
        <v>133</v>
      </c>
      <c r="P22" s="658" t="s">
        <v>134</v>
      </c>
      <c r="Q22" s="656"/>
      <c r="R22" s="92" t="s">
        <v>135</v>
      </c>
      <c r="S22" s="124" t="s">
        <v>136</v>
      </c>
      <c r="T22" s="658" t="s">
        <v>137</v>
      </c>
      <c r="U22" s="656"/>
      <c r="V22" s="92" t="s">
        <v>36</v>
      </c>
      <c r="W22" s="125" t="s">
        <v>138</v>
      </c>
      <c r="X22" s="658" t="s">
        <v>139</v>
      </c>
      <c r="Y22" s="656"/>
      <c r="Z22" s="92" t="s">
        <v>140</v>
      </c>
      <c r="AA22" s="95" t="s">
        <v>141</v>
      </c>
      <c r="AB22" s="658" t="s">
        <v>126</v>
      </c>
      <c r="AC22" s="656"/>
      <c r="AD22" s="92" t="s">
        <v>142</v>
      </c>
      <c r="AE22" s="98"/>
      <c r="AF22" s="662"/>
      <c r="AG22" s="660"/>
      <c r="AH22" s="99"/>
      <c r="AI22" s="98"/>
      <c r="AJ22" s="98"/>
      <c r="AK22" s="20"/>
      <c r="AL22" s="20"/>
      <c r="AM22" s="20"/>
      <c r="AN22" s="20"/>
      <c r="AO22" s="20"/>
    </row>
    <row r="23" spans="1:41" ht="25.5" customHeight="1">
      <c r="A23" s="114" t="s">
        <v>99</v>
      </c>
      <c r="B23" s="122"/>
      <c r="C23" s="116">
        <v>0</v>
      </c>
      <c r="D23" s="117">
        <f t="shared" si="3"/>
        <v>0</v>
      </c>
      <c r="E23" s="118">
        <f t="shared" si="4"/>
        <v>0</v>
      </c>
      <c r="F23" s="23"/>
      <c r="G23" s="126" t="s">
        <v>143</v>
      </c>
      <c r="H23" s="657" t="s">
        <v>144</v>
      </c>
      <c r="I23" s="656"/>
      <c r="J23" s="92" t="s">
        <v>145</v>
      </c>
      <c r="K23" s="127" t="s">
        <v>146</v>
      </c>
      <c r="L23" s="661" t="s">
        <v>147</v>
      </c>
      <c r="M23" s="656"/>
      <c r="N23" s="92" t="s">
        <v>31</v>
      </c>
      <c r="O23" s="95" t="s">
        <v>148</v>
      </c>
      <c r="P23" s="658" t="s">
        <v>149</v>
      </c>
      <c r="Q23" s="656"/>
      <c r="R23" s="92" t="s">
        <v>150</v>
      </c>
      <c r="S23" s="124" t="s">
        <v>151</v>
      </c>
      <c r="T23" s="657" t="s">
        <v>137</v>
      </c>
      <c r="U23" s="656"/>
      <c r="V23" s="92" t="s">
        <v>152</v>
      </c>
      <c r="W23" s="128" t="s">
        <v>153</v>
      </c>
      <c r="X23" s="658" t="s">
        <v>154</v>
      </c>
      <c r="Y23" s="656"/>
      <c r="Z23" s="92" t="s">
        <v>155</v>
      </c>
      <c r="AA23" s="129"/>
      <c r="AB23" s="657"/>
      <c r="AC23" s="656"/>
      <c r="AD23" s="130"/>
      <c r="AE23" s="98"/>
      <c r="AF23" s="662"/>
      <c r="AG23" s="660"/>
      <c r="AH23" s="99"/>
      <c r="AI23" s="98"/>
      <c r="AJ23" s="98"/>
      <c r="AK23" s="20"/>
      <c r="AL23" s="20"/>
      <c r="AM23" s="20"/>
      <c r="AN23" s="20"/>
      <c r="AO23" s="20"/>
    </row>
    <row r="24" spans="1:41" ht="25.5" customHeight="1">
      <c r="A24" s="114" t="s">
        <v>113</v>
      </c>
      <c r="B24" s="122"/>
      <c r="C24" s="116">
        <v>0</v>
      </c>
      <c r="D24" s="117">
        <f t="shared" si="3"/>
        <v>0</v>
      </c>
      <c r="E24" s="118">
        <f t="shared" si="4"/>
        <v>0</v>
      </c>
      <c r="F24" s="23"/>
      <c r="G24" s="126" t="s">
        <v>156</v>
      </c>
      <c r="H24" s="657" t="s">
        <v>157</v>
      </c>
      <c r="I24" s="656"/>
      <c r="J24" s="92" t="s">
        <v>158</v>
      </c>
      <c r="K24" s="127" t="s">
        <v>159</v>
      </c>
      <c r="L24" s="661" t="s">
        <v>147</v>
      </c>
      <c r="M24" s="656"/>
      <c r="N24" s="92" t="s">
        <v>160</v>
      </c>
      <c r="O24" s="129"/>
      <c r="P24" s="657"/>
      <c r="Q24" s="656"/>
      <c r="R24" s="130"/>
      <c r="S24" s="131"/>
      <c r="T24" s="657" t="s">
        <v>161</v>
      </c>
      <c r="U24" s="656"/>
      <c r="V24" s="92" t="s">
        <v>162</v>
      </c>
      <c r="W24" s="132" t="s">
        <v>163</v>
      </c>
      <c r="X24" s="657" t="s">
        <v>164</v>
      </c>
      <c r="Y24" s="656"/>
      <c r="Z24" s="92" t="s">
        <v>165</v>
      </c>
      <c r="AA24" s="129"/>
      <c r="AB24" s="657"/>
      <c r="AC24" s="656"/>
      <c r="AD24" s="130"/>
      <c r="AE24" s="98"/>
      <c r="AF24" s="662"/>
      <c r="AG24" s="660"/>
      <c r="AH24" s="133"/>
      <c r="AI24" s="98"/>
      <c r="AJ24" s="98"/>
      <c r="AK24" s="20"/>
      <c r="AL24" s="20"/>
      <c r="AM24" s="20"/>
      <c r="AN24" s="20"/>
      <c r="AO24" s="20"/>
    </row>
    <row r="25" spans="1:41" ht="25.5" customHeight="1">
      <c r="A25" s="114" t="s">
        <v>128</v>
      </c>
      <c r="B25" s="122"/>
      <c r="C25" s="116">
        <v>0</v>
      </c>
      <c r="D25" s="117">
        <f t="shared" si="3"/>
        <v>0</v>
      </c>
      <c r="E25" s="118">
        <f t="shared" si="4"/>
        <v>0</v>
      </c>
      <c r="F25" s="23"/>
      <c r="G25" s="104" t="s">
        <v>166</v>
      </c>
      <c r="H25" s="657" t="s">
        <v>167</v>
      </c>
      <c r="I25" s="656"/>
      <c r="J25" s="92" t="s">
        <v>168</v>
      </c>
      <c r="K25" s="134" t="s">
        <v>169</v>
      </c>
      <c r="L25" s="658" t="s">
        <v>170</v>
      </c>
      <c r="M25" s="656"/>
      <c r="N25" s="92" t="s">
        <v>27</v>
      </c>
      <c r="O25" s="129"/>
      <c r="P25" s="657"/>
      <c r="Q25" s="656"/>
      <c r="R25" s="130"/>
      <c r="S25" s="129"/>
      <c r="T25" s="657"/>
      <c r="U25" s="656"/>
      <c r="V25" s="129"/>
      <c r="W25" s="129"/>
      <c r="X25" s="657"/>
      <c r="Y25" s="656"/>
      <c r="Z25" s="129"/>
      <c r="AA25" s="129"/>
      <c r="AB25" s="657"/>
      <c r="AC25" s="656"/>
      <c r="AD25" s="130"/>
      <c r="AE25" s="135"/>
      <c r="AF25" s="663"/>
      <c r="AG25" s="660"/>
      <c r="AH25" s="136"/>
      <c r="AI25" s="98"/>
      <c r="AJ25" s="98"/>
      <c r="AK25" s="20"/>
      <c r="AL25" s="20"/>
      <c r="AM25" s="20"/>
      <c r="AN25" s="20"/>
      <c r="AO25" s="20"/>
    </row>
    <row r="26" spans="1:41" ht="25.5" customHeight="1">
      <c r="A26" s="137" t="s">
        <v>143</v>
      </c>
      <c r="B26" s="122"/>
      <c r="C26" s="116">
        <v>0</v>
      </c>
      <c r="D26" s="117">
        <f t="shared" si="3"/>
        <v>0</v>
      </c>
      <c r="E26" s="118">
        <f t="shared" si="4"/>
        <v>0</v>
      </c>
      <c r="F26" s="23"/>
      <c r="G26" s="104" t="s">
        <v>171</v>
      </c>
      <c r="H26" s="657" t="s">
        <v>172</v>
      </c>
      <c r="I26" s="656"/>
      <c r="J26" s="92" t="s">
        <v>173</v>
      </c>
      <c r="K26" s="97" t="s">
        <v>174</v>
      </c>
      <c r="L26" s="658" t="s">
        <v>174</v>
      </c>
      <c r="M26" s="656"/>
      <c r="N26" s="92" t="s">
        <v>175</v>
      </c>
      <c r="O26" s="129"/>
      <c r="P26" s="657"/>
      <c r="Q26" s="656"/>
      <c r="R26" s="130"/>
      <c r="S26" s="138"/>
      <c r="T26" s="657"/>
      <c r="U26" s="656"/>
      <c r="V26" s="138"/>
      <c r="W26" s="129"/>
      <c r="X26" s="657"/>
      <c r="Y26" s="656"/>
      <c r="Z26" s="129"/>
      <c r="AA26" s="129"/>
      <c r="AB26" s="657"/>
      <c r="AC26" s="656"/>
      <c r="AD26" s="130"/>
      <c r="AE26" s="139"/>
      <c r="AF26" s="139"/>
      <c r="AG26" s="139"/>
      <c r="AH26" s="139"/>
      <c r="AI26" s="140"/>
      <c r="AJ26" s="140"/>
      <c r="AK26" s="141"/>
      <c r="AL26" s="141"/>
      <c r="AM26" s="141"/>
      <c r="AN26" s="141"/>
      <c r="AO26" s="141"/>
    </row>
    <row r="27" spans="1:41" ht="25.5" customHeight="1">
      <c r="A27" s="142" t="s">
        <v>156</v>
      </c>
      <c r="B27" s="122"/>
      <c r="C27" s="116">
        <v>0</v>
      </c>
      <c r="D27" s="117">
        <f t="shared" si="3"/>
        <v>0</v>
      </c>
      <c r="E27" s="118">
        <f t="shared" si="4"/>
        <v>0</v>
      </c>
      <c r="F27" s="23"/>
      <c r="G27" s="59"/>
      <c r="H27" s="59"/>
      <c r="I27" s="59"/>
      <c r="J27" s="59"/>
      <c r="K27" s="59"/>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1"/>
      <c r="AM27" s="141"/>
      <c r="AN27" s="141"/>
      <c r="AO27" s="141"/>
    </row>
    <row r="28" spans="1:41" ht="25.5" customHeight="1">
      <c r="A28" s="143" t="s">
        <v>166</v>
      </c>
      <c r="B28" s="144"/>
      <c r="C28" s="116">
        <v>0</v>
      </c>
      <c r="D28" s="117">
        <f t="shared" si="3"/>
        <v>0</v>
      </c>
      <c r="E28" s="118">
        <f t="shared" si="4"/>
        <v>0</v>
      </c>
      <c r="F28" s="666" t="s">
        <v>3</v>
      </c>
      <c r="G28" s="145">
        <f t="shared" ref="G28:AJ28" si="5">G2</f>
        <v>45962</v>
      </c>
      <c r="H28" s="145">
        <f t="shared" si="5"/>
        <v>45963</v>
      </c>
      <c r="I28" s="145">
        <f t="shared" si="5"/>
        <v>45964</v>
      </c>
      <c r="J28" s="145">
        <f t="shared" si="5"/>
        <v>45965</v>
      </c>
      <c r="K28" s="145">
        <f t="shared" si="5"/>
        <v>45966</v>
      </c>
      <c r="L28" s="145">
        <f t="shared" si="5"/>
        <v>45967</v>
      </c>
      <c r="M28" s="145">
        <f t="shared" si="5"/>
        <v>45968</v>
      </c>
      <c r="N28" s="145">
        <f t="shared" si="5"/>
        <v>45969</v>
      </c>
      <c r="O28" s="145">
        <f t="shared" si="5"/>
        <v>45970</v>
      </c>
      <c r="P28" s="145">
        <f t="shared" si="5"/>
        <v>45971</v>
      </c>
      <c r="Q28" s="145">
        <f t="shared" si="5"/>
        <v>45972</v>
      </c>
      <c r="R28" s="145">
        <f t="shared" si="5"/>
        <v>45973</v>
      </c>
      <c r="S28" s="145">
        <f t="shared" si="5"/>
        <v>45974</v>
      </c>
      <c r="T28" s="145">
        <f t="shared" si="5"/>
        <v>45975</v>
      </c>
      <c r="U28" s="145">
        <f t="shared" si="5"/>
        <v>45976</v>
      </c>
      <c r="V28" s="145">
        <f t="shared" si="5"/>
        <v>45977</v>
      </c>
      <c r="W28" s="145">
        <f t="shared" si="5"/>
        <v>45978</v>
      </c>
      <c r="X28" s="145">
        <f t="shared" si="5"/>
        <v>45979</v>
      </c>
      <c r="Y28" s="145">
        <f t="shared" si="5"/>
        <v>45980</v>
      </c>
      <c r="Z28" s="145">
        <f t="shared" si="5"/>
        <v>45981</v>
      </c>
      <c r="AA28" s="145">
        <f t="shared" si="5"/>
        <v>45982</v>
      </c>
      <c r="AB28" s="145">
        <f t="shared" si="5"/>
        <v>45983</v>
      </c>
      <c r="AC28" s="145">
        <f t="shared" si="5"/>
        <v>45984</v>
      </c>
      <c r="AD28" s="145">
        <f t="shared" si="5"/>
        <v>45985</v>
      </c>
      <c r="AE28" s="145">
        <f t="shared" si="5"/>
        <v>45986</v>
      </c>
      <c r="AF28" s="145">
        <f t="shared" si="5"/>
        <v>45987</v>
      </c>
      <c r="AG28" s="145">
        <f t="shared" si="5"/>
        <v>45988</v>
      </c>
      <c r="AH28" s="145">
        <f t="shared" si="5"/>
        <v>45989</v>
      </c>
      <c r="AI28" s="145">
        <f t="shared" si="5"/>
        <v>45990</v>
      </c>
      <c r="AJ28" s="145">
        <f t="shared" si="5"/>
        <v>45991</v>
      </c>
      <c r="AK28" s="141"/>
      <c r="AL28" s="27"/>
      <c r="AM28" s="27"/>
      <c r="AN28" s="27"/>
      <c r="AO28" s="27"/>
    </row>
    <row r="29" spans="1:41" ht="25.5" customHeight="1">
      <c r="A29" s="146" t="s">
        <v>171</v>
      </c>
      <c r="B29" s="144"/>
      <c r="C29" s="116">
        <v>0</v>
      </c>
      <c r="D29" s="117">
        <f t="shared" si="3"/>
        <v>0</v>
      </c>
      <c r="E29" s="118">
        <f t="shared" si="4"/>
        <v>0</v>
      </c>
      <c r="F29" s="667"/>
      <c r="G29" s="147" t="str">
        <f t="shared" ref="G29:AJ29" si="6">TEXT(G28,"ddd")</f>
        <v>Sat</v>
      </c>
      <c r="H29" s="147" t="str">
        <f t="shared" si="6"/>
        <v>Sun</v>
      </c>
      <c r="I29" s="147" t="str">
        <f t="shared" si="6"/>
        <v>Mon</v>
      </c>
      <c r="J29" s="147" t="str">
        <f t="shared" si="6"/>
        <v>Tue</v>
      </c>
      <c r="K29" s="147" t="str">
        <f t="shared" si="6"/>
        <v>Wed</v>
      </c>
      <c r="L29" s="147" t="str">
        <f t="shared" si="6"/>
        <v>Thu</v>
      </c>
      <c r="M29" s="147" t="str">
        <f t="shared" si="6"/>
        <v>Fri</v>
      </c>
      <c r="N29" s="147" t="str">
        <f t="shared" si="6"/>
        <v>Sat</v>
      </c>
      <c r="O29" s="147" t="str">
        <f t="shared" si="6"/>
        <v>Sun</v>
      </c>
      <c r="P29" s="147" t="str">
        <f t="shared" si="6"/>
        <v>Mon</v>
      </c>
      <c r="Q29" s="147" t="str">
        <f t="shared" si="6"/>
        <v>Tue</v>
      </c>
      <c r="R29" s="147" t="str">
        <f t="shared" si="6"/>
        <v>Wed</v>
      </c>
      <c r="S29" s="147" t="str">
        <f t="shared" si="6"/>
        <v>Thu</v>
      </c>
      <c r="T29" s="147" t="str">
        <f t="shared" si="6"/>
        <v>Fri</v>
      </c>
      <c r="U29" s="147" t="str">
        <f t="shared" si="6"/>
        <v>Sat</v>
      </c>
      <c r="V29" s="147" t="str">
        <f t="shared" si="6"/>
        <v>Sun</v>
      </c>
      <c r="W29" s="147" t="str">
        <f t="shared" si="6"/>
        <v>Mon</v>
      </c>
      <c r="X29" s="147" t="str">
        <f t="shared" si="6"/>
        <v>Tue</v>
      </c>
      <c r="Y29" s="147" t="str">
        <f t="shared" si="6"/>
        <v>Wed</v>
      </c>
      <c r="Z29" s="147" t="str">
        <f t="shared" si="6"/>
        <v>Thu</v>
      </c>
      <c r="AA29" s="147" t="str">
        <f t="shared" si="6"/>
        <v>Fri</v>
      </c>
      <c r="AB29" s="147" t="str">
        <f t="shared" si="6"/>
        <v>Sat</v>
      </c>
      <c r="AC29" s="147" t="str">
        <f t="shared" si="6"/>
        <v>Sun</v>
      </c>
      <c r="AD29" s="147" t="str">
        <f t="shared" si="6"/>
        <v>Mon</v>
      </c>
      <c r="AE29" s="147" t="str">
        <f t="shared" si="6"/>
        <v>Tue</v>
      </c>
      <c r="AF29" s="147" t="str">
        <f t="shared" si="6"/>
        <v>Wed</v>
      </c>
      <c r="AG29" s="147" t="str">
        <f t="shared" si="6"/>
        <v>Thu</v>
      </c>
      <c r="AH29" s="147" t="str">
        <f t="shared" si="6"/>
        <v>Fri</v>
      </c>
      <c r="AI29" s="147" t="str">
        <f t="shared" si="6"/>
        <v>Sat</v>
      </c>
      <c r="AJ29" s="147" t="str">
        <f t="shared" si="6"/>
        <v>Sun</v>
      </c>
      <c r="AK29" s="141"/>
      <c r="AL29" s="29"/>
      <c r="AM29" s="29"/>
      <c r="AN29" s="29"/>
      <c r="AO29" s="29"/>
    </row>
    <row r="30" spans="1:41" ht="25.5" customHeight="1">
      <c r="A30" s="148"/>
      <c r="B30" s="149"/>
      <c r="C30" s="109">
        <v>0</v>
      </c>
      <c r="D30" s="117">
        <f t="shared" si="3"/>
        <v>0</v>
      </c>
      <c r="E30" s="118">
        <f t="shared" si="4"/>
        <v>0</v>
      </c>
      <c r="F30" s="668" t="s">
        <v>176</v>
      </c>
      <c r="G30" s="93" t="s">
        <v>71</v>
      </c>
      <c r="H30" s="91" t="s">
        <v>69</v>
      </c>
      <c r="I30" s="150"/>
      <c r="J30" s="106" t="s">
        <v>93</v>
      </c>
      <c r="K30" s="91" t="s">
        <v>69</v>
      </c>
      <c r="L30" s="151"/>
      <c r="M30" s="91" t="s">
        <v>69</v>
      </c>
      <c r="N30" s="113" t="s">
        <v>106</v>
      </c>
      <c r="O30" s="95" t="s">
        <v>76</v>
      </c>
      <c r="P30" s="151"/>
      <c r="Q30" s="124" t="s">
        <v>136</v>
      </c>
      <c r="R30" s="127" t="s">
        <v>146</v>
      </c>
      <c r="S30" s="151"/>
      <c r="T30" s="134" t="s">
        <v>169</v>
      </c>
      <c r="U30" s="119" t="s">
        <v>115</v>
      </c>
      <c r="V30" s="91" t="s">
        <v>69</v>
      </c>
      <c r="W30" s="151"/>
      <c r="X30" s="151"/>
      <c r="Y30" s="91" t="s">
        <v>69</v>
      </c>
      <c r="Z30" s="151"/>
      <c r="AA30" s="93" t="s">
        <v>71</v>
      </c>
      <c r="AB30" s="119" t="s">
        <v>115</v>
      </c>
      <c r="AC30" s="95" t="s">
        <v>76</v>
      </c>
      <c r="AD30" s="151"/>
      <c r="AE30" s="91" t="s">
        <v>69</v>
      </c>
      <c r="AF30" s="106" t="s">
        <v>93</v>
      </c>
      <c r="AG30" s="151"/>
      <c r="AH30" s="93" t="s">
        <v>71</v>
      </c>
      <c r="AI30" s="106" t="s">
        <v>93</v>
      </c>
      <c r="AJ30" s="91" t="s">
        <v>69</v>
      </c>
      <c r="AK30" s="141"/>
      <c r="AL30" s="78"/>
      <c r="AM30" s="78"/>
      <c r="AN30" s="78"/>
      <c r="AO30" s="78"/>
    </row>
    <row r="31" spans="1:41" ht="25.5" customHeight="1">
      <c r="A31" s="670" t="s">
        <v>64</v>
      </c>
      <c r="B31" s="671"/>
      <c r="C31" s="101" t="s">
        <v>84</v>
      </c>
      <c r="D31" s="102" t="s">
        <v>85</v>
      </c>
      <c r="E31" s="103" t="s">
        <v>86</v>
      </c>
      <c r="F31" s="669"/>
      <c r="G31" s="152" t="s">
        <v>60</v>
      </c>
      <c r="H31" s="150" t="s">
        <v>54</v>
      </c>
      <c r="I31" s="150"/>
      <c r="J31" s="150" t="s">
        <v>44</v>
      </c>
      <c r="K31" s="150" t="s">
        <v>44</v>
      </c>
      <c r="L31" s="152"/>
      <c r="M31" s="153" t="s">
        <v>56</v>
      </c>
      <c r="N31" s="150" t="s">
        <v>44</v>
      </c>
      <c r="O31" s="150" t="s">
        <v>59</v>
      </c>
      <c r="P31" s="152"/>
      <c r="Q31" s="153" t="s">
        <v>56</v>
      </c>
      <c r="R31" s="153" t="s">
        <v>56</v>
      </c>
      <c r="S31" s="150"/>
      <c r="T31" s="150" t="s">
        <v>44</v>
      </c>
      <c r="U31" s="150" t="s">
        <v>59</v>
      </c>
      <c r="V31" s="150" t="s">
        <v>59</v>
      </c>
      <c r="W31" s="150"/>
      <c r="X31" s="152"/>
      <c r="Y31" s="150" t="s">
        <v>54</v>
      </c>
      <c r="Z31" s="150"/>
      <c r="AA31" s="152" t="s">
        <v>60</v>
      </c>
      <c r="AB31" s="150" t="s">
        <v>44</v>
      </c>
      <c r="AC31" s="150" t="s">
        <v>59</v>
      </c>
      <c r="AD31" s="150"/>
      <c r="AE31" s="150" t="s">
        <v>54</v>
      </c>
      <c r="AF31" s="151" t="s">
        <v>61</v>
      </c>
      <c r="AG31" s="150"/>
      <c r="AH31" s="152" t="s">
        <v>60</v>
      </c>
      <c r="AI31" s="150" t="s">
        <v>44</v>
      </c>
      <c r="AJ31" s="150" t="s">
        <v>54</v>
      </c>
      <c r="AK31" s="141"/>
      <c r="AL31" s="78"/>
      <c r="AM31" s="78"/>
      <c r="AN31" s="78"/>
      <c r="AO31" s="78"/>
    </row>
    <row r="32" spans="1:41" ht="25.5" customHeight="1">
      <c r="A32" s="107" t="s">
        <v>97</v>
      </c>
      <c r="B32" s="108" t="s">
        <v>98</v>
      </c>
      <c r="C32" s="109">
        <v>45</v>
      </c>
      <c r="D32" s="110">
        <f>D17*C32/100</f>
        <v>56.25</v>
      </c>
      <c r="E32" s="111">
        <f>SUM(E33:E50)</f>
        <v>61</v>
      </c>
      <c r="F32" s="668" t="s">
        <v>177</v>
      </c>
      <c r="G32" s="95" t="s">
        <v>76</v>
      </c>
      <c r="H32" s="119" t="s">
        <v>115</v>
      </c>
      <c r="I32" s="150"/>
      <c r="J32" s="91" t="s">
        <v>69</v>
      </c>
      <c r="K32" s="113" t="s">
        <v>106</v>
      </c>
      <c r="L32" s="150"/>
      <c r="M32" s="93" t="s">
        <v>71</v>
      </c>
      <c r="N32" s="127" t="s">
        <v>146</v>
      </c>
      <c r="O32" s="91" t="s">
        <v>69</v>
      </c>
      <c r="P32" s="151"/>
      <c r="Q32" s="127" t="s">
        <v>146</v>
      </c>
      <c r="R32" s="91" t="s">
        <v>69</v>
      </c>
      <c r="S32" s="151"/>
      <c r="T32" s="91" t="s">
        <v>69</v>
      </c>
      <c r="U32" s="106" t="s">
        <v>93</v>
      </c>
      <c r="V32" s="124" t="s">
        <v>136</v>
      </c>
      <c r="W32" s="151"/>
      <c r="X32" s="151"/>
      <c r="Y32" s="93" t="s">
        <v>71</v>
      </c>
      <c r="Z32" s="151"/>
      <c r="AA32" s="119" t="s">
        <v>115</v>
      </c>
      <c r="AB32" s="127" t="s">
        <v>146</v>
      </c>
      <c r="AC32" s="91" t="s">
        <v>69</v>
      </c>
      <c r="AD32" s="151"/>
      <c r="AE32" s="119" t="s">
        <v>115</v>
      </c>
      <c r="AF32" s="124" t="s">
        <v>136</v>
      </c>
      <c r="AG32" s="150"/>
      <c r="AH32" s="91" t="s">
        <v>69</v>
      </c>
      <c r="AI32" s="93" t="s">
        <v>71</v>
      </c>
      <c r="AJ32" s="119" t="s">
        <v>115</v>
      </c>
      <c r="AK32" s="141"/>
      <c r="AL32" s="78"/>
      <c r="AM32" s="78"/>
      <c r="AN32" s="78"/>
      <c r="AO32" s="78"/>
    </row>
    <row r="33" spans="1:41" ht="25.5" customHeight="1">
      <c r="A33" s="93" t="s">
        <v>71</v>
      </c>
      <c r="B33" s="154"/>
      <c r="C33" s="116">
        <v>28</v>
      </c>
      <c r="D33" s="117">
        <f t="shared" ref="D33:D50" si="7">$D$32*C33/100</f>
        <v>15.75</v>
      </c>
      <c r="E33" s="118">
        <f t="shared" ref="E33:E50" si="8">COUNTIF($G$30:$AK$47,A33)</f>
        <v>20</v>
      </c>
      <c r="F33" s="669"/>
      <c r="G33" s="150" t="s">
        <v>59</v>
      </c>
      <c r="H33" s="150" t="s">
        <v>59</v>
      </c>
      <c r="I33" s="150"/>
      <c r="J33" s="150" t="s">
        <v>54</v>
      </c>
      <c r="K33" s="150" t="s">
        <v>44</v>
      </c>
      <c r="L33" s="152"/>
      <c r="M33" s="152" t="s">
        <v>60</v>
      </c>
      <c r="N33" s="150" t="s">
        <v>44</v>
      </c>
      <c r="O33" s="150" t="s">
        <v>54</v>
      </c>
      <c r="P33" s="152"/>
      <c r="Q33" s="153" t="s">
        <v>56</v>
      </c>
      <c r="R33" s="150" t="s">
        <v>54</v>
      </c>
      <c r="S33" s="150"/>
      <c r="T33" s="150" t="s">
        <v>54</v>
      </c>
      <c r="U33" s="150" t="s">
        <v>44</v>
      </c>
      <c r="V33" s="153" t="s">
        <v>56</v>
      </c>
      <c r="W33" s="150"/>
      <c r="X33" s="152"/>
      <c r="Y33" s="152" t="s">
        <v>60</v>
      </c>
      <c r="Z33" s="150"/>
      <c r="AA33" s="150" t="s">
        <v>59</v>
      </c>
      <c r="AB33" s="153" t="s">
        <v>56</v>
      </c>
      <c r="AC33" s="150" t="s">
        <v>54</v>
      </c>
      <c r="AD33" s="150"/>
      <c r="AE33" s="150" t="s">
        <v>59</v>
      </c>
      <c r="AF33" s="151" t="s">
        <v>61</v>
      </c>
      <c r="AG33" s="150"/>
      <c r="AH33" s="150" t="s">
        <v>54</v>
      </c>
      <c r="AI33" s="152" t="s">
        <v>60</v>
      </c>
      <c r="AJ33" s="150" t="s">
        <v>59</v>
      </c>
      <c r="AK33" s="141"/>
      <c r="AL33" s="78"/>
      <c r="AM33" s="78"/>
      <c r="AN33" s="78"/>
      <c r="AO33" s="78"/>
    </row>
    <row r="34" spans="1:41" ht="25.5" customHeight="1">
      <c r="A34" s="93" t="s">
        <v>88</v>
      </c>
      <c r="B34" s="144"/>
      <c r="C34" s="116">
        <v>0</v>
      </c>
      <c r="D34" s="117">
        <f t="shared" si="7"/>
        <v>0</v>
      </c>
      <c r="E34" s="118">
        <f t="shared" si="8"/>
        <v>3</v>
      </c>
      <c r="F34" s="668" t="s">
        <v>178</v>
      </c>
      <c r="G34" s="91" t="s">
        <v>69</v>
      </c>
      <c r="H34" s="93" t="s">
        <v>71</v>
      </c>
      <c r="I34" s="150"/>
      <c r="J34" s="127" t="s">
        <v>146</v>
      </c>
      <c r="K34" s="151"/>
      <c r="L34" s="151"/>
      <c r="M34" s="124" t="s">
        <v>136</v>
      </c>
      <c r="N34" s="93" t="s">
        <v>71</v>
      </c>
      <c r="O34" s="119" t="s">
        <v>115</v>
      </c>
      <c r="P34" s="151"/>
      <c r="Q34" s="91" t="s">
        <v>69</v>
      </c>
      <c r="R34" s="151"/>
      <c r="S34" s="151"/>
      <c r="T34" s="119" t="s">
        <v>115</v>
      </c>
      <c r="U34" s="91" t="s">
        <v>69</v>
      </c>
      <c r="V34" s="127" t="s">
        <v>146</v>
      </c>
      <c r="W34" s="151"/>
      <c r="X34" s="151"/>
      <c r="Y34" s="155"/>
      <c r="Z34" s="151"/>
      <c r="AA34" s="91" t="s">
        <v>69</v>
      </c>
      <c r="AB34" s="134" t="s">
        <v>169</v>
      </c>
      <c r="AC34" s="119" t="s">
        <v>115</v>
      </c>
      <c r="AD34" s="151"/>
      <c r="AE34" s="95" t="s">
        <v>76</v>
      </c>
      <c r="AF34" s="151"/>
      <c r="AG34" s="151"/>
      <c r="AH34" s="105" t="s">
        <v>88</v>
      </c>
      <c r="AI34" s="91" t="s">
        <v>69</v>
      </c>
      <c r="AJ34" s="124" t="s">
        <v>136</v>
      </c>
      <c r="AK34" s="141"/>
      <c r="AL34" s="78"/>
      <c r="AM34" s="78"/>
      <c r="AN34" s="78"/>
      <c r="AO34" s="78"/>
    </row>
    <row r="35" spans="1:41" ht="25.5" customHeight="1">
      <c r="A35" s="93" t="s">
        <v>101</v>
      </c>
      <c r="B35" s="144"/>
      <c r="C35" s="116">
        <v>0</v>
      </c>
      <c r="D35" s="117">
        <f t="shared" si="7"/>
        <v>0</v>
      </c>
      <c r="E35" s="118">
        <f t="shared" si="8"/>
        <v>0</v>
      </c>
      <c r="F35" s="669"/>
      <c r="G35" s="150" t="s">
        <v>54</v>
      </c>
      <c r="H35" s="152" t="s">
        <v>60</v>
      </c>
      <c r="I35" s="150"/>
      <c r="J35" s="150" t="s">
        <v>44</v>
      </c>
      <c r="K35" s="150"/>
      <c r="L35" s="152"/>
      <c r="M35" s="153" t="s">
        <v>56</v>
      </c>
      <c r="N35" s="152" t="s">
        <v>60</v>
      </c>
      <c r="O35" s="150" t="s">
        <v>59</v>
      </c>
      <c r="P35" s="152"/>
      <c r="Q35" s="153" t="s">
        <v>56</v>
      </c>
      <c r="R35" s="152"/>
      <c r="S35" s="150"/>
      <c r="T35" s="150" t="s">
        <v>44</v>
      </c>
      <c r="U35" s="150" t="s">
        <v>44</v>
      </c>
      <c r="V35" s="153" t="s">
        <v>56</v>
      </c>
      <c r="W35" s="150"/>
      <c r="X35" s="152"/>
      <c r="Y35" s="150"/>
      <c r="Z35" s="150"/>
      <c r="AA35" s="150" t="s">
        <v>59</v>
      </c>
      <c r="AB35" s="150" t="s">
        <v>44</v>
      </c>
      <c r="AC35" s="150" t="s">
        <v>59</v>
      </c>
      <c r="AD35" s="150"/>
      <c r="AE35" s="150" t="s">
        <v>59</v>
      </c>
      <c r="AF35" s="150"/>
      <c r="AG35" s="150"/>
      <c r="AH35" s="152" t="s">
        <v>60</v>
      </c>
      <c r="AI35" s="150" t="s">
        <v>54</v>
      </c>
      <c r="AJ35" s="150" t="s">
        <v>44</v>
      </c>
      <c r="AK35" s="141"/>
      <c r="AL35" s="78"/>
      <c r="AM35" s="78"/>
      <c r="AN35" s="78"/>
      <c r="AO35" s="78"/>
    </row>
    <row r="36" spans="1:41" ht="25.5" customHeight="1">
      <c r="A36" s="156" t="s">
        <v>115</v>
      </c>
      <c r="B36" s="144"/>
      <c r="C36" s="116">
        <v>30</v>
      </c>
      <c r="D36" s="117">
        <f t="shared" si="7"/>
        <v>16.875</v>
      </c>
      <c r="E36" s="118">
        <f t="shared" si="8"/>
        <v>18</v>
      </c>
      <c r="F36" s="668" t="s">
        <v>179</v>
      </c>
      <c r="G36" s="119" t="s">
        <v>115</v>
      </c>
      <c r="H36" s="95" t="s">
        <v>76</v>
      </c>
      <c r="I36" s="151"/>
      <c r="J36" s="151"/>
      <c r="K36" s="151"/>
      <c r="L36" s="151"/>
      <c r="M36" s="151"/>
      <c r="N36" s="91" t="s">
        <v>69</v>
      </c>
      <c r="O36" s="93" t="s">
        <v>71</v>
      </c>
      <c r="P36" s="151"/>
      <c r="Q36" s="151"/>
      <c r="R36" s="151"/>
      <c r="S36" s="151"/>
      <c r="T36" s="151"/>
      <c r="U36" s="93" t="s">
        <v>71</v>
      </c>
      <c r="V36" s="119" t="s">
        <v>115</v>
      </c>
      <c r="W36" s="151"/>
      <c r="X36" s="151"/>
      <c r="Y36" s="151"/>
      <c r="Z36" s="151"/>
      <c r="AA36" s="151"/>
      <c r="AB36" s="91" t="s">
        <v>69</v>
      </c>
      <c r="AC36" s="93" t="s">
        <v>71</v>
      </c>
      <c r="AD36" s="151"/>
      <c r="AE36" s="151"/>
      <c r="AF36" s="151"/>
      <c r="AG36" s="151"/>
      <c r="AH36" s="151"/>
      <c r="AI36" s="127" t="s">
        <v>146</v>
      </c>
      <c r="AJ36" s="134" t="s">
        <v>169</v>
      </c>
      <c r="AK36" s="141"/>
      <c r="AL36" s="78"/>
      <c r="AM36" s="78"/>
      <c r="AN36" s="78"/>
      <c r="AO36" s="78"/>
    </row>
    <row r="37" spans="1:41" ht="25.5" customHeight="1">
      <c r="A37" s="156" t="s">
        <v>131</v>
      </c>
      <c r="B37" s="144"/>
      <c r="C37" s="116">
        <v>0</v>
      </c>
      <c r="D37" s="117">
        <f t="shared" si="7"/>
        <v>0</v>
      </c>
      <c r="E37" s="118">
        <f t="shared" si="8"/>
        <v>0</v>
      </c>
      <c r="F37" s="669"/>
      <c r="G37" s="150" t="s">
        <v>59</v>
      </c>
      <c r="H37" s="150" t="s">
        <v>59</v>
      </c>
      <c r="I37" s="150"/>
      <c r="J37" s="152"/>
      <c r="K37" s="150"/>
      <c r="L37" s="152"/>
      <c r="M37" s="150"/>
      <c r="N37" s="150" t="s">
        <v>59</v>
      </c>
      <c r="O37" s="152" t="s">
        <v>60</v>
      </c>
      <c r="P37" s="152"/>
      <c r="Q37" s="150"/>
      <c r="R37" s="152"/>
      <c r="S37" s="150"/>
      <c r="T37" s="152"/>
      <c r="U37" s="150" t="s">
        <v>59</v>
      </c>
      <c r="V37" s="150" t="s">
        <v>59</v>
      </c>
      <c r="W37" s="150"/>
      <c r="X37" s="152"/>
      <c r="Y37" s="150"/>
      <c r="Z37" s="150"/>
      <c r="AA37" s="150"/>
      <c r="AB37" s="153" t="s">
        <v>56</v>
      </c>
      <c r="AC37" s="152" t="s">
        <v>60</v>
      </c>
      <c r="AD37" s="150"/>
      <c r="AE37" s="150"/>
      <c r="AF37" s="150"/>
      <c r="AG37" s="150"/>
      <c r="AH37" s="150"/>
      <c r="AI37" s="150" t="s">
        <v>44</v>
      </c>
      <c r="AJ37" s="150" t="s">
        <v>44</v>
      </c>
      <c r="AK37" s="141"/>
      <c r="AL37" s="78"/>
      <c r="AM37" s="78"/>
      <c r="AN37" s="78"/>
      <c r="AO37" s="78"/>
    </row>
    <row r="38" spans="1:41" ht="25.5" customHeight="1">
      <c r="A38" s="157" t="s">
        <v>146</v>
      </c>
      <c r="B38" s="144"/>
      <c r="C38" s="116">
        <v>28</v>
      </c>
      <c r="D38" s="117">
        <f t="shared" si="7"/>
        <v>15.75</v>
      </c>
      <c r="E38" s="118">
        <f t="shared" si="8"/>
        <v>14</v>
      </c>
      <c r="F38" s="668" t="s">
        <v>180</v>
      </c>
      <c r="G38" s="151"/>
      <c r="H38" s="151"/>
      <c r="I38" s="151"/>
      <c r="J38" s="151"/>
      <c r="K38" s="151"/>
      <c r="L38" s="151"/>
      <c r="M38" s="151"/>
      <c r="N38" s="151"/>
      <c r="O38" s="150"/>
      <c r="P38" s="151"/>
      <c r="Q38" s="151"/>
      <c r="R38" s="151"/>
      <c r="S38" s="151"/>
      <c r="T38" s="151"/>
      <c r="U38" s="151"/>
      <c r="V38" s="151"/>
      <c r="W38" s="151"/>
      <c r="X38" s="150"/>
      <c r="Y38" s="151"/>
      <c r="Z38" s="151"/>
      <c r="AA38" s="151"/>
      <c r="AB38" s="151"/>
      <c r="AC38" s="151"/>
      <c r="AD38" s="151"/>
      <c r="AE38" s="151"/>
      <c r="AF38" s="151"/>
      <c r="AG38" s="151"/>
      <c r="AH38" s="151"/>
      <c r="AI38" s="151"/>
      <c r="AJ38" s="150"/>
      <c r="AK38" s="141"/>
      <c r="AL38" s="78"/>
      <c r="AM38" s="78"/>
      <c r="AN38" s="78"/>
      <c r="AO38" s="78"/>
    </row>
    <row r="39" spans="1:41" ht="25.5" customHeight="1">
      <c r="A39" s="157" t="s">
        <v>159</v>
      </c>
      <c r="B39" s="144"/>
      <c r="C39" s="116">
        <v>0</v>
      </c>
      <c r="D39" s="117">
        <f t="shared" si="7"/>
        <v>0</v>
      </c>
      <c r="E39" s="118">
        <f t="shared" si="8"/>
        <v>0</v>
      </c>
      <c r="F39" s="669"/>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41"/>
      <c r="AL39" s="78"/>
      <c r="AM39" s="78"/>
      <c r="AN39" s="78"/>
      <c r="AO39" s="78"/>
    </row>
    <row r="40" spans="1:41" ht="25.5" customHeight="1">
      <c r="A40" s="158" t="s">
        <v>169</v>
      </c>
      <c r="B40" s="144"/>
      <c r="C40" s="116">
        <v>14</v>
      </c>
      <c r="D40" s="117">
        <f t="shared" si="7"/>
        <v>7.875</v>
      </c>
      <c r="E40" s="118">
        <f t="shared" si="8"/>
        <v>6</v>
      </c>
      <c r="F40" s="668" t="s">
        <v>181</v>
      </c>
      <c r="G40" s="134" t="s">
        <v>169</v>
      </c>
      <c r="H40" s="151"/>
      <c r="I40" s="151"/>
      <c r="J40" s="151"/>
      <c r="K40" s="150"/>
      <c r="L40" s="150"/>
      <c r="M40" s="151"/>
      <c r="N40" s="119" t="s">
        <v>115</v>
      </c>
      <c r="O40" s="150"/>
      <c r="P40" s="151"/>
      <c r="Q40" s="151"/>
      <c r="R40" s="151"/>
      <c r="S40" s="151"/>
      <c r="T40" s="150"/>
      <c r="U40" s="127" t="s">
        <v>146</v>
      </c>
      <c r="V40" s="151"/>
      <c r="W40" s="151"/>
      <c r="X40" s="150"/>
      <c r="Y40" s="151"/>
      <c r="Z40" s="151"/>
      <c r="AA40" s="151"/>
      <c r="AB40" s="93" t="s">
        <v>71</v>
      </c>
      <c r="AC40" s="151"/>
      <c r="AD40" s="151"/>
      <c r="AE40" s="151"/>
      <c r="AF40" s="150"/>
      <c r="AG40" s="150"/>
      <c r="AH40" s="151"/>
      <c r="AI40" s="113" t="s">
        <v>106</v>
      </c>
      <c r="AJ40" s="150"/>
      <c r="AK40" s="141"/>
      <c r="AL40" s="78"/>
      <c r="AM40" s="78"/>
      <c r="AN40" s="78"/>
      <c r="AO40" s="78"/>
    </row>
    <row r="41" spans="1:41" ht="25.5" customHeight="1">
      <c r="A41" s="159" t="s">
        <v>73</v>
      </c>
      <c r="B41" s="144"/>
      <c r="C41" s="116">
        <v>0</v>
      </c>
      <c r="D41" s="117">
        <f t="shared" si="7"/>
        <v>0</v>
      </c>
      <c r="E41" s="118">
        <f t="shared" si="8"/>
        <v>0</v>
      </c>
      <c r="F41" s="669"/>
      <c r="G41" s="150" t="s">
        <v>44</v>
      </c>
      <c r="H41" s="150"/>
      <c r="I41" s="150"/>
      <c r="J41" s="150"/>
      <c r="K41" s="150"/>
      <c r="L41" s="150"/>
      <c r="M41" s="150"/>
      <c r="N41" s="150" t="s">
        <v>59</v>
      </c>
      <c r="O41" s="150"/>
      <c r="P41" s="150"/>
      <c r="Q41" s="150"/>
      <c r="R41" s="150"/>
      <c r="S41" s="150"/>
      <c r="T41" s="150"/>
      <c r="U41" s="150" t="s">
        <v>44</v>
      </c>
      <c r="V41" s="150"/>
      <c r="W41" s="150"/>
      <c r="X41" s="150"/>
      <c r="Y41" s="150"/>
      <c r="Z41" s="150"/>
      <c r="AA41" s="150"/>
      <c r="AB41" s="150" t="s">
        <v>59</v>
      </c>
      <c r="AC41" s="150"/>
      <c r="AD41" s="150"/>
      <c r="AE41" s="150"/>
      <c r="AF41" s="150"/>
      <c r="AG41" s="150"/>
      <c r="AH41" s="150"/>
      <c r="AI41" s="150" t="s">
        <v>44</v>
      </c>
      <c r="AJ41" s="150"/>
      <c r="AK41" s="141"/>
      <c r="AL41" s="78"/>
      <c r="AM41" s="78"/>
      <c r="AN41" s="78"/>
      <c r="AO41" s="78"/>
    </row>
    <row r="42" spans="1:41" ht="25.5" customHeight="1">
      <c r="A42" s="159" t="s">
        <v>89</v>
      </c>
      <c r="B42" s="144"/>
      <c r="C42" s="116">
        <v>0</v>
      </c>
      <c r="D42" s="117">
        <f t="shared" si="7"/>
        <v>0</v>
      </c>
      <c r="E42" s="118">
        <f t="shared" si="8"/>
        <v>0</v>
      </c>
      <c r="F42" s="668" t="s">
        <v>182</v>
      </c>
      <c r="G42" s="151"/>
      <c r="H42" s="151"/>
      <c r="I42" s="151"/>
      <c r="J42" s="104" t="s">
        <v>87</v>
      </c>
      <c r="K42" s="93" t="s">
        <v>71</v>
      </c>
      <c r="L42" s="91" t="s">
        <v>69</v>
      </c>
      <c r="M42" s="127" t="s">
        <v>146</v>
      </c>
      <c r="N42" s="151"/>
      <c r="O42" s="155"/>
      <c r="P42" s="151"/>
      <c r="Q42" s="93" t="s">
        <v>71</v>
      </c>
      <c r="R42" s="104" t="s">
        <v>87</v>
      </c>
      <c r="S42" s="127" t="s">
        <v>146</v>
      </c>
      <c r="T42" s="104" t="s">
        <v>87</v>
      </c>
      <c r="U42" s="151"/>
      <c r="V42" s="151"/>
      <c r="W42" s="151"/>
      <c r="X42" s="155"/>
      <c r="Y42" s="106" t="s">
        <v>93</v>
      </c>
      <c r="Z42" s="113" t="s">
        <v>106</v>
      </c>
      <c r="AA42" s="127" t="s">
        <v>146</v>
      </c>
      <c r="AB42" s="151"/>
      <c r="AC42" s="151"/>
      <c r="AD42" s="151"/>
      <c r="AE42" s="93" t="s">
        <v>71</v>
      </c>
      <c r="AF42" s="119" t="s">
        <v>115</v>
      </c>
      <c r="AG42" s="93" t="s">
        <v>71</v>
      </c>
      <c r="AH42" s="104" t="s">
        <v>87</v>
      </c>
      <c r="AI42" s="151"/>
      <c r="AJ42" s="155"/>
      <c r="AK42" s="141"/>
      <c r="AL42" s="78"/>
      <c r="AM42" s="78"/>
      <c r="AN42" s="78"/>
      <c r="AO42" s="78"/>
    </row>
    <row r="43" spans="1:41" ht="25.5" customHeight="1">
      <c r="A43" s="160" t="s">
        <v>103</v>
      </c>
      <c r="B43" s="144"/>
      <c r="C43" s="116">
        <v>0</v>
      </c>
      <c r="D43" s="117">
        <f t="shared" si="7"/>
        <v>0</v>
      </c>
      <c r="E43" s="118">
        <f t="shared" si="8"/>
        <v>0</v>
      </c>
      <c r="F43" s="669"/>
      <c r="G43" s="150"/>
      <c r="H43" s="150"/>
      <c r="I43" s="150"/>
      <c r="J43" s="150" t="s">
        <v>59</v>
      </c>
      <c r="K43" s="152" t="s">
        <v>60</v>
      </c>
      <c r="L43" s="153" t="s">
        <v>56</v>
      </c>
      <c r="M43" s="150" t="s">
        <v>44</v>
      </c>
      <c r="N43" s="150"/>
      <c r="O43" s="150"/>
      <c r="P43" s="150"/>
      <c r="Q43" s="152" t="s">
        <v>60</v>
      </c>
      <c r="R43" s="153" t="s">
        <v>56</v>
      </c>
      <c r="S43" s="153" t="s">
        <v>56</v>
      </c>
      <c r="T43" s="153" t="s">
        <v>56</v>
      </c>
      <c r="U43" s="150"/>
      <c r="V43" s="150"/>
      <c r="W43" s="150"/>
      <c r="X43" s="150"/>
      <c r="Y43" s="150" t="s">
        <v>44</v>
      </c>
      <c r="Z43" s="150" t="s">
        <v>44</v>
      </c>
      <c r="AA43" s="153" t="s">
        <v>56</v>
      </c>
      <c r="AB43" s="150"/>
      <c r="AC43" s="150"/>
      <c r="AD43" s="150"/>
      <c r="AE43" s="152" t="s">
        <v>60</v>
      </c>
      <c r="AF43" s="150" t="s">
        <v>59</v>
      </c>
      <c r="AG43" s="152" t="s">
        <v>60</v>
      </c>
      <c r="AH43" s="150" t="s">
        <v>54</v>
      </c>
      <c r="AI43" s="150"/>
      <c r="AJ43" s="150"/>
      <c r="AK43" s="141"/>
      <c r="AL43" s="78"/>
      <c r="AM43" s="78"/>
      <c r="AN43" s="78"/>
      <c r="AO43" s="78"/>
    </row>
    <row r="44" spans="1:41" ht="25.5" customHeight="1">
      <c r="A44" s="161" t="s">
        <v>117</v>
      </c>
      <c r="B44" s="144"/>
      <c r="C44" s="116">
        <v>0</v>
      </c>
      <c r="D44" s="117">
        <f t="shared" si="7"/>
        <v>0</v>
      </c>
      <c r="E44" s="118">
        <f t="shared" si="8"/>
        <v>0</v>
      </c>
      <c r="F44" s="682" t="s">
        <v>183</v>
      </c>
      <c r="G44" s="151"/>
      <c r="H44" s="151"/>
      <c r="I44" s="151"/>
      <c r="J44" s="93" t="s">
        <v>71</v>
      </c>
      <c r="K44" s="104" t="s">
        <v>87</v>
      </c>
      <c r="L44" s="119" t="s">
        <v>115</v>
      </c>
      <c r="M44" s="104" t="s">
        <v>87</v>
      </c>
      <c r="N44" s="151"/>
      <c r="O44" s="151"/>
      <c r="P44" s="151"/>
      <c r="Q44" s="106" t="s">
        <v>93</v>
      </c>
      <c r="R44" s="124" t="s">
        <v>136</v>
      </c>
      <c r="S44" s="91" t="s">
        <v>69</v>
      </c>
      <c r="T44" s="93" t="s">
        <v>71</v>
      </c>
      <c r="U44" s="151"/>
      <c r="V44" s="151"/>
      <c r="W44" s="151"/>
      <c r="X44" s="151"/>
      <c r="Y44" s="127" t="s">
        <v>146</v>
      </c>
      <c r="Z44" s="119" t="s">
        <v>115</v>
      </c>
      <c r="AA44" s="134" t="s">
        <v>169</v>
      </c>
      <c r="AB44" s="151"/>
      <c r="AC44" s="151"/>
      <c r="AD44" s="151"/>
      <c r="AE44" s="104" t="s">
        <v>87</v>
      </c>
      <c r="AF44" s="93" t="s">
        <v>71</v>
      </c>
      <c r="AG44" s="91" t="s">
        <v>69</v>
      </c>
      <c r="AH44" s="119" t="s">
        <v>115</v>
      </c>
      <c r="AI44" s="151"/>
      <c r="AJ44" s="151"/>
      <c r="AK44" s="141"/>
      <c r="AL44" s="78"/>
      <c r="AM44" s="78"/>
      <c r="AN44" s="78"/>
      <c r="AO44" s="78"/>
    </row>
    <row r="45" spans="1:41" ht="25.5" customHeight="1">
      <c r="A45" s="162" t="s">
        <v>133</v>
      </c>
      <c r="B45" s="144"/>
      <c r="C45" s="116">
        <v>0</v>
      </c>
      <c r="D45" s="117">
        <f t="shared" si="7"/>
        <v>0</v>
      </c>
      <c r="E45" s="118">
        <f t="shared" si="8"/>
        <v>0</v>
      </c>
      <c r="F45" s="683"/>
      <c r="G45" s="150"/>
      <c r="H45" s="150"/>
      <c r="I45" s="150"/>
      <c r="J45" s="152" t="s">
        <v>60</v>
      </c>
      <c r="K45" s="153" t="s">
        <v>56</v>
      </c>
      <c r="L45" s="150" t="s">
        <v>59</v>
      </c>
      <c r="M45" s="150" t="s">
        <v>59</v>
      </c>
      <c r="N45" s="150"/>
      <c r="O45" s="150"/>
      <c r="P45" s="150"/>
      <c r="Q45" s="150" t="s">
        <v>44</v>
      </c>
      <c r="R45" s="153" t="s">
        <v>56</v>
      </c>
      <c r="S45" s="153" t="s">
        <v>56</v>
      </c>
      <c r="T45" s="152" t="s">
        <v>60</v>
      </c>
      <c r="U45" s="150"/>
      <c r="V45" s="150"/>
      <c r="W45" s="150"/>
      <c r="X45" s="150"/>
      <c r="Y45" s="153" t="s">
        <v>56</v>
      </c>
      <c r="Z45" s="150" t="s">
        <v>59</v>
      </c>
      <c r="AA45" s="150" t="s">
        <v>44</v>
      </c>
      <c r="AB45" s="150"/>
      <c r="AC45" s="150"/>
      <c r="AD45" s="150"/>
      <c r="AE45" s="150" t="s">
        <v>59</v>
      </c>
      <c r="AF45" s="152" t="s">
        <v>60</v>
      </c>
      <c r="AG45" s="150" t="s">
        <v>59</v>
      </c>
      <c r="AH45" s="150" t="s">
        <v>59</v>
      </c>
      <c r="AI45" s="150"/>
      <c r="AJ45" s="150"/>
      <c r="AK45" s="141"/>
      <c r="AL45" s="78"/>
      <c r="AM45" s="78"/>
      <c r="AN45" s="78"/>
      <c r="AO45" s="78"/>
    </row>
    <row r="46" spans="1:41" ht="25.5" customHeight="1">
      <c r="A46" s="163" t="s">
        <v>148</v>
      </c>
      <c r="B46" s="164"/>
      <c r="C46" s="165">
        <v>0</v>
      </c>
      <c r="D46" s="117">
        <f t="shared" si="7"/>
        <v>0</v>
      </c>
      <c r="E46" s="118">
        <f t="shared" si="8"/>
        <v>0</v>
      </c>
      <c r="F46" s="668" t="s">
        <v>184</v>
      </c>
      <c r="G46" s="151"/>
      <c r="H46" s="151"/>
      <c r="I46" s="151"/>
      <c r="J46" s="119" t="s">
        <v>115</v>
      </c>
      <c r="K46" s="124" t="s">
        <v>136</v>
      </c>
      <c r="L46" s="127" t="s">
        <v>146</v>
      </c>
      <c r="M46" s="134" t="s">
        <v>169</v>
      </c>
      <c r="N46" s="151"/>
      <c r="O46" s="151"/>
      <c r="P46" s="151"/>
      <c r="Q46" s="104" t="s">
        <v>87</v>
      </c>
      <c r="R46" s="113" t="s">
        <v>106</v>
      </c>
      <c r="S46" s="93" t="s">
        <v>71</v>
      </c>
      <c r="T46" s="127" t="s">
        <v>146</v>
      </c>
      <c r="U46" s="151"/>
      <c r="V46" s="151"/>
      <c r="W46" s="151"/>
      <c r="X46" s="151"/>
      <c r="Y46" s="105" t="s">
        <v>88</v>
      </c>
      <c r="Z46" s="91" t="s">
        <v>69</v>
      </c>
      <c r="AA46" s="106" t="s">
        <v>93</v>
      </c>
      <c r="AB46" s="151"/>
      <c r="AC46" s="151"/>
      <c r="AD46" s="151"/>
      <c r="AE46" s="105" t="s">
        <v>88</v>
      </c>
      <c r="AF46" s="104" t="s">
        <v>87</v>
      </c>
      <c r="AG46" s="119" t="s">
        <v>115</v>
      </c>
      <c r="AH46" s="95" t="s">
        <v>76</v>
      </c>
      <c r="AI46" s="151"/>
      <c r="AJ46" s="151"/>
      <c r="AK46" s="141"/>
      <c r="AL46" s="78"/>
      <c r="AM46" s="78"/>
      <c r="AN46" s="78"/>
      <c r="AO46" s="78"/>
    </row>
    <row r="47" spans="1:41" ht="25.5" customHeight="1">
      <c r="A47" s="144"/>
      <c r="B47" s="144"/>
      <c r="C47" s="116">
        <v>0</v>
      </c>
      <c r="D47" s="117">
        <f t="shared" si="7"/>
        <v>0</v>
      </c>
      <c r="E47" s="118">
        <f t="shared" si="8"/>
        <v>0</v>
      </c>
      <c r="F47" s="669"/>
      <c r="G47" s="150"/>
      <c r="H47" s="150"/>
      <c r="I47" s="150"/>
      <c r="J47" s="150" t="s">
        <v>59</v>
      </c>
      <c r="K47" s="153" t="s">
        <v>56</v>
      </c>
      <c r="L47" s="153" t="s">
        <v>56</v>
      </c>
      <c r="M47" s="150" t="s">
        <v>44</v>
      </c>
      <c r="N47" s="150"/>
      <c r="O47" s="150"/>
      <c r="P47" s="150"/>
      <c r="Q47" s="150" t="s">
        <v>44</v>
      </c>
      <c r="R47" s="150" t="s">
        <v>44</v>
      </c>
      <c r="S47" s="152" t="s">
        <v>60</v>
      </c>
      <c r="T47" s="153" t="s">
        <v>56</v>
      </c>
      <c r="U47" s="150"/>
      <c r="V47" s="150"/>
      <c r="W47" s="150"/>
      <c r="X47" s="150"/>
      <c r="Y47" s="152" t="s">
        <v>60</v>
      </c>
      <c r="Z47" s="150" t="s">
        <v>44</v>
      </c>
      <c r="AA47" s="153" t="s">
        <v>56</v>
      </c>
      <c r="AB47" s="150"/>
      <c r="AC47" s="150"/>
      <c r="AD47" s="150"/>
      <c r="AE47" s="152" t="s">
        <v>60</v>
      </c>
      <c r="AF47" s="150" t="s">
        <v>59</v>
      </c>
      <c r="AG47" s="150" t="s">
        <v>59</v>
      </c>
      <c r="AH47" s="150" t="s">
        <v>59</v>
      </c>
      <c r="AI47" s="150"/>
      <c r="AJ47" s="150"/>
      <c r="AK47" s="141"/>
      <c r="AL47" s="78"/>
      <c r="AM47" s="78"/>
      <c r="AN47" s="78"/>
      <c r="AO47" s="78"/>
    </row>
    <row r="48" spans="1:41" ht="27" customHeight="1">
      <c r="A48" s="144"/>
      <c r="B48" s="144"/>
      <c r="C48" s="116">
        <v>0</v>
      </c>
      <c r="D48" s="117">
        <f t="shared" si="7"/>
        <v>0</v>
      </c>
      <c r="E48" s="118">
        <f t="shared" si="8"/>
        <v>0</v>
      </c>
      <c r="F48" s="23"/>
      <c r="G48" s="22"/>
      <c r="H48" s="22"/>
      <c r="I48" s="22"/>
      <c r="J48" s="22"/>
      <c r="K48" s="22"/>
      <c r="L48" s="22"/>
      <c r="M48" s="22"/>
      <c r="N48" s="166"/>
      <c r="O48" s="22"/>
      <c r="P48" s="22"/>
      <c r="Q48" s="22"/>
      <c r="R48" s="22"/>
      <c r="S48" s="22"/>
      <c r="T48" s="22"/>
      <c r="U48" s="22"/>
      <c r="V48" s="22"/>
      <c r="W48" s="22"/>
      <c r="X48" s="22"/>
      <c r="Y48" s="22"/>
      <c r="Z48" s="22"/>
      <c r="AA48" s="22"/>
      <c r="AB48" s="22"/>
      <c r="AC48" s="22"/>
      <c r="AD48" s="22"/>
      <c r="AE48" s="22"/>
      <c r="AF48" s="22"/>
      <c r="AG48" s="22"/>
      <c r="AH48" s="22"/>
      <c r="AI48" s="22"/>
      <c r="AJ48" s="22"/>
      <c r="AK48" s="141"/>
      <c r="AL48" s="22"/>
      <c r="AM48" s="22"/>
      <c r="AN48" s="22"/>
      <c r="AO48" s="22"/>
    </row>
    <row r="49" spans="1:41" ht="27" customHeight="1">
      <c r="A49" s="144"/>
      <c r="B49" s="144"/>
      <c r="C49" s="116">
        <v>0</v>
      </c>
      <c r="D49" s="117">
        <f t="shared" si="7"/>
        <v>0</v>
      </c>
      <c r="E49" s="118">
        <f t="shared" si="8"/>
        <v>0</v>
      </c>
      <c r="F49" s="23"/>
      <c r="G49" s="22"/>
      <c r="H49" s="167" t="s">
        <v>185</v>
      </c>
      <c r="I49" s="168"/>
      <c r="J49" s="168"/>
      <c r="K49" s="168"/>
      <c r="L49" s="168"/>
      <c r="M49" s="168"/>
      <c r="N49" s="168"/>
      <c r="O49" s="168"/>
      <c r="P49" s="168"/>
      <c r="Q49" s="22"/>
      <c r="R49" s="22"/>
      <c r="S49" s="22"/>
      <c r="T49" s="22"/>
      <c r="U49" s="22"/>
      <c r="V49" s="22"/>
      <c r="W49" s="22"/>
      <c r="X49" s="22"/>
      <c r="Y49" s="22"/>
      <c r="Z49" s="22"/>
      <c r="AA49" s="22"/>
      <c r="AB49" s="22"/>
      <c r="AC49" s="22"/>
      <c r="AD49" s="22"/>
      <c r="AE49" s="22"/>
      <c r="AF49" s="22"/>
      <c r="AG49" s="22"/>
      <c r="AH49" s="22"/>
      <c r="AI49" s="22"/>
      <c r="AJ49" s="22"/>
      <c r="AK49" s="141"/>
      <c r="AL49" s="22"/>
      <c r="AM49" s="22"/>
      <c r="AN49" s="22"/>
      <c r="AO49" s="22"/>
    </row>
    <row r="50" spans="1:41" ht="27" customHeight="1">
      <c r="A50" s="149"/>
      <c r="B50" s="149"/>
      <c r="C50" s="109">
        <v>0</v>
      </c>
      <c r="D50" s="117">
        <f t="shared" si="7"/>
        <v>0</v>
      </c>
      <c r="E50" s="118">
        <f t="shared" si="8"/>
        <v>0</v>
      </c>
      <c r="F50" s="23"/>
      <c r="G50" s="85"/>
      <c r="H50" s="672" t="s">
        <v>186</v>
      </c>
      <c r="I50" s="673"/>
      <c r="J50" s="665"/>
      <c r="K50" s="672" t="s">
        <v>186</v>
      </c>
      <c r="L50" s="673"/>
      <c r="M50" s="665"/>
      <c r="N50" s="672" t="s">
        <v>186</v>
      </c>
      <c r="O50" s="673"/>
      <c r="P50" s="665"/>
      <c r="Q50" s="679" t="s">
        <v>186</v>
      </c>
      <c r="R50" s="673"/>
      <c r="S50" s="665"/>
      <c r="T50" s="680" t="s">
        <v>186</v>
      </c>
      <c r="U50" s="673"/>
      <c r="V50" s="665"/>
      <c r="W50" s="168"/>
      <c r="X50" s="168"/>
      <c r="Y50" s="22"/>
      <c r="Z50" s="22"/>
      <c r="AA50" s="22"/>
      <c r="AB50" s="22"/>
      <c r="AC50" s="22"/>
      <c r="AD50" s="22"/>
      <c r="AE50" s="22"/>
      <c r="AF50" s="22"/>
      <c r="AG50" s="22"/>
      <c r="AH50" s="22"/>
      <c r="AI50" s="22"/>
      <c r="AJ50" s="22"/>
      <c r="AK50" s="141"/>
      <c r="AL50" s="22"/>
      <c r="AM50" s="22"/>
      <c r="AN50" s="22"/>
      <c r="AO50" s="22"/>
    </row>
    <row r="51" spans="1:41" ht="27" customHeight="1">
      <c r="A51" s="681" t="s">
        <v>65</v>
      </c>
      <c r="B51" s="678"/>
      <c r="C51" s="101" t="s">
        <v>84</v>
      </c>
      <c r="D51" s="169" t="s">
        <v>85</v>
      </c>
      <c r="E51" s="170" t="s">
        <v>86</v>
      </c>
      <c r="F51" s="23"/>
      <c r="G51" s="85"/>
      <c r="H51" s="674"/>
      <c r="I51" s="660"/>
      <c r="J51" s="675"/>
      <c r="K51" s="674"/>
      <c r="L51" s="660"/>
      <c r="M51" s="675"/>
      <c r="N51" s="674"/>
      <c r="O51" s="660"/>
      <c r="P51" s="675"/>
      <c r="Q51" s="674"/>
      <c r="R51" s="660"/>
      <c r="S51" s="675"/>
      <c r="T51" s="674"/>
      <c r="U51" s="660"/>
      <c r="V51" s="675"/>
      <c r="W51" s="168"/>
      <c r="X51" s="168"/>
      <c r="Y51" s="22"/>
      <c r="Z51" s="22"/>
      <c r="AA51" s="22"/>
      <c r="AB51" s="85"/>
      <c r="AC51" s="85"/>
      <c r="AD51" s="85"/>
      <c r="AE51" s="85"/>
      <c r="AF51" s="85"/>
      <c r="AG51" s="85"/>
      <c r="AH51" s="85"/>
      <c r="AI51" s="85"/>
      <c r="AJ51" s="22"/>
      <c r="AK51" s="141"/>
      <c r="AL51" s="22"/>
      <c r="AM51" s="22"/>
      <c r="AN51" s="22"/>
      <c r="AO51" s="22"/>
    </row>
    <row r="52" spans="1:41" ht="27" customHeight="1">
      <c r="A52" s="107" t="s">
        <v>97</v>
      </c>
      <c r="B52" s="108" t="s">
        <v>98</v>
      </c>
      <c r="C52" s="109">
        <v>15</v>
      </c>
      <c r="D52" s="110">
        <f>D17*C52/100</f>
        <v>18.75</v>
      </c>
      <c r="E52" s="111">
        <f>SUM(E53:E63)</f>
        <v>18</v>
      </c>
      <c r="F52" s="23"/>
      <c r="G52" s="85"/>
      <c r="H52" s="674"/>
      <c r="I52" s="660"/>
      <c r="J52" s="675"/>
      <c r="K52" s="674"/>
      <c r="L52" s="660"/>
      <c r="M52" s="675"/>
      <c r="N52" s="674"/>
      <c r="O52" s="660"/>
      <c r="P52" s="675"/>
      <c r="Q52" s="674"/>
      <c r="R52" s="660"/>
      <c r="S52" s="675"/>
      <c r="T52" s="674"/>
      <c r="U52" s="660"/>
      <c r="V52" s="675"/>
      <c r="W52" s="168"/>
      <c r="X52" s="168"/>
      <c r="Y52" s="22"/>
      <c r="Z52" s="22"/>
      <c r="AA52" s="22"/>
      <c r="AB52" s="85"/>
      <c r="AC52" s="85"/>
      <c r="AD52" s="85"/>
      <c r="AE52" s="85"/>
      <c r="AF52" s="85"/>
      <c r="AG52" s="85"/>
      <c r="AH52" s="85"/>
      <c r="AI52" s="85"/>
      <c r="AJ52" s="22"/>
      <c r="AK52" s="141"/>
      <c r="AL52" s="22"/>
      <c r="AM52" s="22"/>
      <c r="AN52" s="22"/>
      <c r="AO52" s="22"/>
    </row>
    <row r="53" spans="1:41" ht="27" customHeight="1">
      <c r="A53" s="163" t="s">
        <v>76</v>
      </c>
      <c r="B53" s="154"/>
      <c r="C53" s="171">
        <v>24</v>
      </c>
      <c r="D53" s="117">
        <f t="shared" ref="D53:D63" si="9">$D$52*C53/100</f>
        <v>4.5</v>
      </c>
      <c r="E53" s="118">
        <f t="shared" ref="E53:E63" si="10">COUNTIF($G$30:$AK$47,A53)</f>
        <v>6</v>
      </c>
      <c r="F53" s="23"/>
      <c r="G53" s="85"/>
      <c r="H53" s="674"/>
      <c r="I53" s="660"/>
      <c r="J53" s="675"/>
      <c r="K53" s="674"/>
      <c r="L53" s="660"/>
      <c r="M53" s="675"/>
      <c r="N53" s="674"/>
      <c r="O53" s="660"/>
      <c r="P53" s="675"/>
      <c r="Q53" s="674"/>
      <c r="R53" s="660"/>
      <c r="S53" s="675"/>
      <c r="T53" s="674"/>
      <c r="U53" s="660"/>
      <c r="V53" s="675"/>
      <c r="W53" s="168"/>
      <c r="X53" s="168"/>
      <c r="Y53" s="22"/>
      <c r="Z53" s="22"/>
      <c r="AA53" s="22"/>
      <c r="AB53" s="85"/>
      <c r="AC53" s="85"/>
      <c r="AD53" s="85"/>
      <c r="AE53" s="85"/>
      <c r="AF53" s="85"/>
      <c r="AG53" s="85"/>
      <c r="AH53" s="85"/>
      <c r="AI53" s="85"/>
      <c r="AJ53" s="22"/>
      <c r="AK53" s="141"/>
      <c r="AL53" s="22"/>
      <c r="AM53" s="22"/>
      <c r="AN53" s="22"/>
      <c r="AO53" s="22"/>
    </row>
    <row r="54" spans="1:41" ht="27" customHeight="1">
      <c r="A54" s="163" t="s">
        <v>91</v>
      </c>
      <c r="B54" s="144"/>
      <c r="C54" s="116">
        <v>0</v>
      </c>
      <c r="D54" s="117">
        <f t="shared" si="9"/>
        <v>0</v>
      </c>
      <c r="E54" s="118">
        <f t="shared" si="10"/>
        <v>0</v>
      </c>
      <c r="F54" s="23"/>
      <c r="G54" s="85"/>
      <c r="H54" s="674"/>
      <c r="I54" s="660"/>
      <c r="J54" s="675"/>
      <c r="K54" s="674"/>
      <c r="L54" s="660"/>
      <c r="M54" s="675"/>
      <c r="N54" s="674"/>
      <c r="O54" s="660"/>
      <c r="P54" s="675"/>
      <c r="Q54" s="674"/>
      <c r="R54" s="660"/>
      <c r="S54" s="675"/>
      <c r="T54" s="674"/>
      <c r="U54" s="660"/>
      <c r="V54" s="675"/>
      <c r="W54" s="168"/>
      <c r="X54" s="168"/>
      <c r="Y54" s="85"/>
      <c r="Z54" s="85"/>
      <c r="AA54" s="85"/>
      <c r="AB54" s="85"/>
      <c r="AC54" s="85"/>
      <c r="AD54" s="85"/>
      <c r="AE54" s="85"/>
      <c r="AF54" s="85"/>
      <c r="AG54" s="85"/>
      <c r="AH54" s="85"/>
      <c r="AI54" s="85"/>
      <c r="AJ54" s="85"/>
      <c r="AK54" s="85"/>
      <c r="AL54" s="85"/>
      <c r="AM54" s="85"/>
      <c r="AN54" s="85"/>
      <c r="AO54" s="85"/>
    </row>
    <row r="55" spans="1:41" ht="27" customHeight="1">
      <c r="A55" s="172" t="s">
        <v>106</v>
      </c>
      <c r="B55" s="144"/>
      <c r="C55" s="116">
        <v>38</v>
      </c>
      <c r="D55" s="117">
        <f t="shared" si="9"/>
        <v>7.125</v>
      </c>
      <c r="E55" s="118">
        <f t="shared" si="10"/>
        <v>5</v>
      </c>
      <c r="F55" s="23"/>
      <c r="G55" s="85"/>
      <c r="H55" s="674"/>
      <c r="I55" s="660"/>
      <c r="J55" s="675"/>
      <c r="K55" s="674"/>
      <c r="L55" s="660"/>
      <c r="M55" s="675"/>
      <c r="N55" s="674"/>
      <c r="O55" s="660"/>
      <c r="P55" s="675"/>
      <c r="Q55" s="674"/>
      <c r="R55" s="660"/>
      <c r="S55" s="675"/>
      <c r="T55" s="674"/>
      <c r="U55" s="660"/>
      <c r="V55" s="675"/>
      <c r="W55" s="168"/>
      <c r="X55" s="168"/>
      <c r="Y55" s="85"/>
      <c r="Z55" s="85"/>
      <c r="AA55" s="85"/>
      <c r="AB55" s="85"/>
      <c r="AC55" s="85"/>
      <c r="AD55" s="85"/>
      <c r="AE55" s="85"/>
      <c r="AF55" s="85"/>
      <c r="AG55" s="85"/>
      <c r="AH55" s="85"/>
      <c r="AI55" s="85"/>
      <c r="AJ55" s="85"/>
      <c r="AK55" s="85"/>
      <c r="AL55" s="85"/>
      <c r="AM55" s="85"/>
      <c r="AN55" s="85"/>
      <c r="AO55" s="85"/>
    </row>
    <row r="56" spans="1:41" ht="27" customHeight="1">
      <c r="A56" s="172" t="s">
        <v>120</v>
      </c>
      <c r="B56" s="144"/>
      <c r="C56" s="116">
        <v>0</v>
      </c>
      <c r="D56" s="117">
        <f t="shared" si="9"/>
        <v>0</v>
      </c>
      <c r="E56" s="118">
        <f t="shared" si="10"/>
        <v>0</v>
      </c>
      <c r="F56" s="23"/>
      <c r="G56" s="85"/>
      <c r="H56" s="674"/>
      <c r="I56" s="660"/>
      <c r="J56" s="675"/>
      <c r="K56" s="674"/>
      <c r="L56" s="660"/>
      <c r="M56" s="675"/>
      <c r="N56" s="674"/>
      <c r="O56" s="660"/>
      <c r="P56" s="675"/>
      <c r="Q56" s="674"/>
      <c r="R56" s="660"/>
      <c r="S56" s="675"/>
      <c r="T56" s="674"/>
      <c r="U56" s="660"/>
      <c r="V56" s="675"/>
      <c r="W56" s="168"/>
      <c r="X56" s="168"/>
      <c r="Y56" s="85"/>
      <c r="Z56" s="85"/>
      <c r="AA56" s="85"/>
      <c r="AB56" s="85"/>
      <c r="AC56" s="85"/>
      <c r="AD56" s="85"/>
      <c r="AE56" s="85"/>
      <c r="AF56" s="85"/>
      <c r="AG56" s="85"/>
      <c r="AH56" s="85"/>
      <c r="AI56" s="85"/>
      <c r="AJ56" s="85"/>
      <c r="AK56" s="85"/>
      <c r="AL56" s="85"/>
      <c r="AM56" s="85"/>
      <c r="AN56" s="85"/>
      <c r="AO56" s="85"/>
    </row>
    <row r="57" spans="1:41" ht="27" customHeight="1">
      <c r="A57" s="173" t="s">
        <v>136</v>
      </c>
      <c r="B57" s="144"/>
      <c r="C57" s="116">
        <v>38</v>
      </c>
      <c r="D57" s="117">
        <f t="shared" si="9"/>
        <v>7.125</v>
      </c>
      <c r="E57" s="118">
        <f t="shared" si="10"/>
        <v>7</v>
      </c>
      <c r="F57" s="23"/>
      <c r="G57" s="85"/>
      <c r="H57" s="674"/>
      <c r="I57" s="660"/>
      <c r="J57" s="675"/>
      <c r="K57" s="674"/>
      <c r="L57" s="660"/>
      <c r="M57" s="675"/>
      <c r="N57" s="674"/>
      <c r="O57" s="660"/>
      <c r="P57" s="675"/>
      <c r="Q57" s="674"/>
      <c r="R57" s="660"/>
      <c r="S57" s="675"/>
      <c r="T57" s="674"/>
      <c r="U57" s="660"/>
      <c r="V57" s="675"/>
      <c r="W57" s="168"/>
      <c r="X57" s="168"/>
      <c r="Y57" s="85"/>
      <c r="Z57" s="85"/>
      <c r="AA57" s="85"/>
      <c r="AB57" s="85"/>
      <c r="AC57" s="85"/>
      <c r="AD57" s="85"/>
      <c r="AE57" s="85"/>
      <c r="AF57" s="85"/>
      <c r="AG57" s="85"/>
      <c r="AH57" s="85"/>
      <c r="AI57" s="85"/>
      <c r="AJ57" s="85"/>
      <c r="AK57" s="85"/>
      <c r="AL57" s="85"/>
      <c r="AM57" s="85"/>
      <c r="AN57" s="85"/>
      <c r="AO57" s="85"/>
    </row>
    <row r="58" spans="1:41" ht="27" customHeight="1">
      <c r="A58" s="173" t="s">
        <v>151</v>
      </c>
      <c r="B58" s="144"/>
      <c r="C58" s="116">
        <v>0</v>
      </c>
      <c r="D58" s="117">
        <f t="shared" si="9"/>
        <v>0</v>
      </c>
      <c r="E58" s="118">
        <f t="shared" si="10"/>
        <v>0</v>
      </c>
      <c r="F58" s="23"/>
      <c r="G58" s="85"/>
      <c r="H58" s="674"/>
      <c r="I58" s="660"/>
      <c r="J58" s="675"/>
      <c r="K58" s="674"/>
      <c r="L58" s="660"/>
      <c r="M58" s="675"/>
      <c r="N58" s="674"/>
      <c r="O58" s="660"/>
      <c r="P58" s="675"/>
      <c r="Q58" s="674"/>
      <c r="R58" s="660"/>
      <c r="S58" s="675"/>
      <c r="T58" s="674"/>
      <c r="U58" s="660"/>
      <c r="V58" s="675"/>
      <c r="W58" s="168"/>
      <c r="X58" s="168"/>
      <c r="Y58" s="85"/>
      <c r="Z58" s="85"/>
      <c r="AA58" s="85"/>
      <c r="AB58" s="85"/>
      <c r="AC58" s="85"/>
      <c r="AD58" s="85"/>
      <c r="AE58" s="85"/>
      <c r="AF58" s="85"/>
      <c r="AG58" s="85"/>
      <c r="AH58" s="85"/>
      <c r="AI58" s="85"/>
      <c r="AJ58" s="85"/>
      <c r="AK58" s="85"/>
      <c r="AL58" s="85"/>
      <c r="AM58" s="85"/>
      <c r="AN58" s="85"/>
      <c r="AO58" s="85"/>
    </row>
    <row r="59" spans="1:41" ht="27" customHeight="1">
      <c r="A59" s="131" t="s">
        <v>187</v>
      </c>
      <c r="B59" s="144"/>
      <c r="C59" s="116">
        <v>0</v>
      </c>
      <c r="D59" s="117">
        <f t="shared" si="9"/>
        <v>0</v>
      </c>
      <c r="E59" s="118">
        <f t="shared" si="10"/>
        <v>0</v>
      </c>
      <c r="F59" s="23"/>
      <c r="G59" s="85"/>
      <c r="H59" s="674"/>
      <c r="I59" s="660"/>
      <c r="J59" s="675"/>
      <c r="K59" s="674"/>
      <c r="L59" s="660"/>
      <c r="M59" s="675"/>
      <c r="N59" s="674"/>
      <c r="O59" s="660"/>
      <c r="P59" s="675"/>
      <c r="Q59" s="674"/>
      <c r="R59" s="660"/>
      <c r="S59" s="675"/>
      <c r="T59" s="676"/>
      <c r="U59" s="677"/>
      <c r="V59" s="678"/>
      <c r="W59" s="168"/>
      <c r="X59" s="168"/>
      <c r="Y59" s="85"/>
      <c r="Z59" s="85"/>
      <c r="AA59" s="85"/>
      <c r="AB59" s="85"/>
      <c r="AC59" s="85"/>
      <c r="AD59" s="85"/>
      <c r="AE59" s="85"/>
      <c r="AF59" s="85"/>
      <c r="AG59" s="85"/>
      <c r="AH59" s="85"/>
      <c r="AI59" s="85"/>
      <c r="AJ59" s="85"/>
      <c r="AK59" s="85"/>
      <c r="AL59" s="85"/>
      <c r="AM59" s="85"/>
      <c r="AN59" s="85"/>
      <c r="AO59" s="85"/>
    </row>
    <row r="60" spans="1:41" ht="27" customHeight="1">
      <c r="A60" s="144"/>
      <c r="B60" s="144"/>
      <c r="C60" s="116">
        <v>0</v>
      </c>
      <c r="D60" s="117">
        <f t="shared" si="9"/>
        <v>0</v>
      </c>
      <c r="E60" s="118">
        <f t="shared" si="10"/>
        <v>0</v>
      </c>
      <c r="F60" s="23"/>
      <c r="G60" s="85"/>
      <c r="H60" s="674"/>
      <c r="I60" s="660"/>
      <c r="J60" s="675"/>
      <c r="K60" s="674"/>
      <c r="L60" s="660"/>
      <c r="M60" s="675"/>
      <c r="N60" s="674"/>
      <c r="O60" s="660"/>
      <c r="P60" s="675"/>
      <c r="Q60" s="674"/>
      <c r="R60" s="660"/>
      <c r="S60" s="675"/>
      <c r="T60" s="174"/>
      <c r="U60" s="174"/>
      <c r="V60" s="174"/>
      <c r="W60" s="168"/>
      <c r="X60" s="168"/>
      <c r="Y60" s="85"/>
      <c r="Z60" s="85"/>
      <c r="AA60" s="85"/>
      <c r="AB60" s="85"/>
      <c r="AC60" s="85"/>
      <c r="AD60" s="85"/>
      <c r="AE60" s="85"/>
      <c r="AF60" s="85"/>
      <c r="AG60" s="85"/>
      <c r="AH60" s="85"/>
      <c r="AI60" s="85"/>
      <c r="AJ60" s="85"/>
      <c r="AK60" s="85"/>
      <c r="AL60" s="85"/>
      <c r="AM60" s="85"/>
      <c r="AN60" s="85"/>
      <c r="AO60" s="85"/>
    </row>
    <row r="61" spans="1:41" ht="27" customHeight="1">
      <c r="A61" s="144"/>
      <c r="B61" s="144"/>
      <c r="C61" s="116">
        <v>0</v>
      </c>
      <c r="D61" s="117">
        <f t="shared" si="9"/>
        <v>0</v>
      </c>
      <c r="E61" s="118">
        <f t="shared" si="10"/>
        <v>0</v>
      </c>
      <c r="F61" s="23"/>
      <c r="G61" s="85"/>
      <c r="H61" s="674"/>
      <c r="I61" s="660"/>
      <c r="J61" s="675"/>
      <c r="K61" s="674"/>
      <c r="L61" s="660"/>
      <c r="M61" s="675"/>
      <c r="N61" s="674"/>
      <c r="O61" s="660"/>
      <c r="P61" s="675"/>
      <c r="Q61" s="674"/>
      <c r="R61" s="660"/>
      <c r="S61" s="675"/>
      <c r="T61" s="174"/>
      <c r="U61" s="174"/>
      <c r="V61" s="174"/>
      <c r="W61" s="168"/>
      <c r="X61" s="168"/>
      <c r="Y61" s="85"/>
      <c r="Z61" s="85"/>
      <c r="AA61" s="85"/>
      <c r="AB61" s="85"/>
      <c r="AC61" s="85"/>
      <c r="AD61" s="85"/>
      <c r="AE61" s="85"/>
      <c r="AF61" s="85"/>
      <c r="AG61" s="85"/>
      <c r="AH61" s="85"/>
      <c r="AI61" s="85"/>
      <c r="AJ61" s="85"/>
      <c r="AK61" s="85"/>
      <c r="AL61" s="85"/>
      <c r="AM61" s="85"/>
      <c r="AN61" s="85"/>
      <c r="AO61" s="85"/>
    </row>
    <row r="62" spans="1:41" ht="27" customHeight="1">
      <c r="A62" s="144"/>
      <c r="B62" s="144"/>
      <c r="C62" s="116">
        <v>0</v>
      </c>
      <c r="D62" s="117">
        <f t="shared" si="9"/>
        <v>0</v>
      </c>
      <c r="E62" s="118">
        <f t="shared" si="10"/>
        <v>0</v>
      </c>
      <c r="F62" s="23"/>
      <c r="G62" s="85"/>
      <c r="H62" s="674"/>
      <c r="I62" s="660"/>
      <c r="J62" s="675"/>
      <c r="K62" s="674"/>
      <c r="L62" s="660"/>
      <c r="M62" s="675"/>
      <c r="N62" s="674"/>
      <c r="O62" s="660"/>
      <c r="P62" s="675"/>
      <c r="Q62" s="674"/>
      <c r="R62" s="660"/>
      <c r="S62" s="675"/>
      <c r="T62" s="174"/>
      <c r="U62" s="174"/>
      <c r="V62" s="174"/>
      <c r="W62" s="168"/>
      <c r="X62" s="168"/>
      <c r="Y62" s="168"/>
      <c r="Z62" s="85"/>
      <c r="AA62" s="85"/>
      <c r="AB62" s="85"/>
      <c r="AC62" s="85"/>
      <c r="AD62" s="85"/>
      <c r="AE62" s="85"/>
      <c r="AF62" s="85"/>
      <c r="AG62" s="85"/>
      <c r="AH62" s="85"/>
      <c r="AI62" s="85"/>
      <c r="AJ62" s="85"/>
      <c r="AK62" s="85"/>
      <c r="AL62" s="85"/>
      <c r="AM62" s="85"/>
      <c r="AN62" s="85"/>
      <c r="AO62" s="85"/>
    </row>
    <row r="63" spans="1:41" ht="27" customHeight="1">
      <c r="A63" s="144"/>
      <c r="B63" s="144"/>
      <c r="C63" s="116">
        <v>0</v>
      </c>
      <c r="D63" s="117">
        <f t="shared" si="9"/>
        <v>0</v>
      </c>
      <c r="E63" s="118">
        <f t="shared" si="10"/>
        <v>0</v>
      </c>
      <c r="F63" s="23"/>
      <c r="G63" s="85"/>
      <c r="H63" s="674"/>
      <c r="I63" s="660"/>
      <c r="J63" s="675"/>
      <c r="K63" s="674"/>
      <c r="L63" s="660"/>
      <c r="M63" s="675"/>
      <c r="N63" s="674"/>
      <c r="O63" s="660"/>
      <c r="P63" s="675"/>
      <c r="Q63" s="676"/>
      <c r="R63" s="677"/>
      <c r="S63" s="678"/>
      <c r="T63" s="174"/>
      <c r="U63" s="174"/>
      <c r="V63" s="174"/>
      <c r="W63" s="168"/>
      <c r="X63" s="168"/>
      <c r="Y63" s="168"/>
      <c r="Z63" s="85"/>
      <c r="AA63" s="85"/>
      <c r="AB63" s="85"/>
      <c r="AC63" s="85"/>
      <c r="AD63" s="85"/>
      <c r="AE63" s="85"/>
      <c r="AF63" s="85"/>
      <c r="AG63" s="85"/>
      <c r="AH63" s="85"/>
      <c r="AI63" s="85"/>
      <c r="AJ63" s="85"/>
      <c r="AK63" s="85"/>
      <c r="AL63" s="85"/>
      <c r="AM63" s="85"/>
      <c r="AN63" s="85"/>
      <c r="AO63" s="85"/>
    </row>
    <row r="64" spans="1:41" ht="27" customHeight="1">
      <c r="A64" s="681" t="s">
        <v>66</v>
      </c>
      <c r="B64" s="678"/>
      <c r="C64" s="101" t="s">
        <v>84</v>
      </c>
      <c r="D64" s="175" t="s">
        <v>85</v>
      </c>
      <c r="E64" s="170" t="s">
        <v>86</v>
      </c>
      <c r="F64" s="23"/>
      <c r="G64" s="85"/>
      <c r="H64" s="674"/>
      <c r="I64" s="660"/>
      <c r="J64" s="675"/>
      <c r="K64" s="674"/>
      <c r="L64" s="660"/>
      <c r="M64" s="675"/>
      <c r="N64" s="674"/>
      <c r="O64" s="660"/>
      <c r="P64" s="675"/>
      <c r="Q64" s="174"/>
      <c r="R64" s="174"/>
      <c r="S64" s="174"/>
      <c r="T64" s="174"/>
      <c r="U64" s="174"/>
      <c r="V64" s="174"/>
      <c r="W64" s="168"/>
      <c r="X64" s="168"/>
      <c r="Y64" s="168"/>
      <c r="Z64" s="22"/>
      <c r="AA64" s="22"/>
      <c r="AB64" s="22"/>
      <c r="AC64" s="22"/>
      <c r="AD64" s="22"/>
      <c r="AE64" s="22"/>
      <c r="AF64" s="22"/>
      <c r="AG64" s="22"/>
      <c r="AH64" s="22"/>
      <c r="AI64" s="22"/>
      <c r="AJ64" s="22"/>
      <c r="AK64" s="22"/>
      <c r="AL64" s="22"/>
      <c r="AM64" s="22"/>
      <c r="AN64" s="22"/>
      <c r="AO64" s="22"/>
    </row>
    <row r="65" spans="1:41" ht="27" customHeight="1">
      <c r="A65" s="107" t="s">
        <v>97</v>
      </c>
      <c r="B65" s="108" t="s">
        <v>98</v>
      </c>
      <c r="C65" s="109">
        <v>8</v>
      </c>
      <c r="D65" s="110">
        <f>D17*C65/100</f>
        <v>10</v>
      </c>
      <c r="E65" s="111">
        <f>SUM(E66:E85)</f>
        <v>7</v>
      </c>
      <c r="F65" s="23"/>
      <c r="G65" s="85"/>
      <c r="H65" s="674"/>
      <c r="I65" s="660"/>
      <c r="J65" s="675"/>
      <c r="K65" s="674"/>
      <c r="L65" s="660"/>
      <c r="M65" s="675"/>
      <c r="N65" s="674"/>
      <c r="O65" s="660"/>
      <c r="P65" s="675"/>
      <c r="Q65" s="174"/>
      <c r="R65" s="174"/>
      <c r="S65" s="174"/>
      <c r="T65" s="174"/>
      <c r="U65" s="174"/>
      <c r="V65" s="174"/>
      <c r="W65" s="168"/>
      <c r="X65" s="168"/>
      <c r="Y65" s="168"/>
      <c r="Z65" s="22"/>
      <c r="AA65" s="22"/>
      <c r="AB65" s="22"/>
      <c r="AC65" s="22"/>
      <c r="AD65" s="22"/>
      <c r="AE65" s="22"/>
      <c r="AF65" s="22"/>
      <c r="AG65" s="22"/>
      <c r="AH65" s="22"/>
      <c r="AI65" s="22"/>
      <c r="AJ65" s="22"/>
      <c r="AK65" s="22"/>
      <c r="AL65" s="22"/>
      <c r="AM65" s="22"/>
      <c r="AN65" s="22"/>
      <c r="AO65" s="22"/>
    </row>
    <row r="66" spans="1:41" ht="27" customHeight="1">
      <c r="A66" s="176" t="s">
        <v>78</v>
      </c>
      <c r="B66" s="154"/>
      <c r="C66" s="171">
        <v>0</v>
      </c>
      <c r="D66" s="117">
        <f t="shared" ref="D66:D75" si="11">$D$65*C66/100</f>
        <v>0</v>
      </c>
      <c r="E66" s="118">
        <f t="shared" ref="E66:E75" si="12">COUNTIF($G$30:$AK$47,A66)</f>
        <v>0</v>
      </c>
      <c r="F66" s="23"/>
      <c r="G66" s="85"/>
      <c r="H66" s="674"/>
      <c r="I66" s="660"/>
      <c r="J66" s="675"/>
      <c r="K66" s="674"/>
      <c r="L66" s="660"/>
      <c r="M66" s="675"/>
      <c r="N66" s="674"/>
      <c r="O66" s="660"/>
      <c r="P66" s="675"/>
      <c r="Q66" s="174"/>
      <c r="R66" s="174"/>
      <c r="S66" s="174"/>
      <c r="T66" s="168"/>
      <c r="U66" s="168"/>
      <c r="V66" s="168"/>
      <c r="W66" s="168"/>
      <c r="X66" s="168"/>
      <c r="Y66" s="168"/>
      <c r="Z66" s="22"/>
      <c r="AA66" s="22"/>
      <c r="AB66" s="22"/>
      <c r="AC66" s="22"/>
      <c r="AD66" s="22"/>
      <c r="AE66" s="22"/>
      <c r="AF66" s="22"/>
      <c r="AG66" s="22"/>
      <c r="AH66" s="22"/>
      <c r="AI66" s="22"/>
      <c r="AJ66" s="22"/>
      <c r="AK66" s="22"/>
      <c r="AL66" s="22"/>
      <c r="AM66" s="22"/>
      <c r="AN66" s="22"/>
      <c r="AO66" s="22"/>
    </row>
    <row r="67" spans="1:41" ht="27" customHeight="1">
      <c r="A67" s="177" t="s">
        <v>93</v>
      </c>
      <c r="B67" s="144"/>
      <c r="C67" s="116">
        <v>100</v>
      </c>
      <c r="D67" s="117">
        <f t="shared" si="11"/>
        <v>10</v>
      </c>
      <c r="E67" s="118">
        <f t="shared" si="12"/>
        <v>7</v>
      </c>
      <c r="F67" s="23"/>
      <c r="G67" s="85"/>
      <c r="H67" s="674"/>
      <c r="I67" s="660"/>
      <c r="J67" s="675"/>
      <c r="K67" s="674"/>
      <c r="L67" s="660"/>
      <c r="M67" s="675"/>
      <c r="N67" s="676"/>
      <c r="O67" s="677"/>
      <c r="P67" s="678"/>
      <c r="Q67" s="174"/>
      <c r="R67" s="174"/>
      <c r="S67" s="174"/>
      <c r="T67" s="168"/>
      <c r="U67" s="168"/>
      <c r="V67" s="168"/>
      <c r="W67" s="168"/>
      <c r="X67" s="168"/>
      <c r="Y67" s="168"/>
      <c r="Z67" s="22"/>
      <c r="AA67" s="22"/>
      <c r="AB67" s="22"/>
      <c r="AC67" s="22"/>
      <c r="AD67" s="22"/>
      <c r="AE67" s="22"/>
      <c r="AF67" s="22"/>
      <c r="AG67" s="22"/>
      <c r="AH67" s="22"/>
      <c r="AI67" s="22"/>
      <c r="AJ67" s="22"/>
      <c r="AK67" s="22"/>
      <c r="AL67" s="22"/>
      <c r="AM67" s="22"/>
      <c r="AN67" s="22"/>
      <c r="AO67" s="22"/>
    </row>
    <row r="68" spans="1:41" ht="27" customHeight="1">
      <c r="A68" s="177" t="s">
        <v>108</v>
      </c>
      <c r="B68" s="144"/>
      <c r="C68" s="116">
        <v>0</v>
      </c>
      <c r="D68" s="117">
        <f t="shared" si="11"/>
        <v>0</v>
      </c>
      <c r="E68" s="118">
        <f t="shared" si="12"/>
        <v>0</v>
      </c>
      <c r="F68" s="23"/>
      <c r="G68" s="85"/>
      <c r="H68" s="674"/>
      <c r="I68" s="660"/>
      <c r="J68" s="675"/>
      <c r="K68" s="674"/>
      <c r="L68" s="660"/>
      <c r="M68" s="675"/>
      <c r="N68" s="168"/>
      <c r="O68" s="168"/>
      <c r="P68" s="168"/>
      <c r="Q68" s="174"/>
      <c r="R68" s="174"/>
      <c r="S68" s="174"/>
      <c r="T68" s="168"/>
      <c r="U68" s="168"/>
      <c r="V68" s="168"/>
      <c r="W68" s="168"/>
      <c r="X68" s="168"/>
      <c r="Y68" s="168"/>
      <c r="Z68" s="22"/>
      <c r="AA68" s="22"/>
      <c r="AB68" s="22"/>
      <c r="AC68" s="22"/>
      <c r="AD68" s="22"/>
      <c r="AE68" s="22"/>
      <c r="AF68" s="22"/>
      <c r="AG68" s="22"/>
      <c r="AH68" s="22"/>
      <c r="AI68" s="22"/>
      <c r="AJ68" s="22"/>
      <c r="AK68" s="22"/>
      <c r="AL68" s="22"/>
      <c r="AM68" s="22"/>
      <c r="AN68" s="22"/>
      <c r="AO68" s="22"/>
    </row>
    <row r="69" spans="1:41" ht="27" customHeight="1">
      <c r="A69" s="178" t="s">
        <v>122</v>
      </c>
      <c r="B69" s="144"/>
      <c r="C69" s="116">
        <v>0</v>
      </c>
      <c r="D69" s="117">
        <f t="shared" si="11"/>
        <v>0</v>
      </c>
      <c r="E69" s="118">
        <f t="shared" si="12"/>
        <v>0</v>
      </c>
      <c r="F69" s="23"/>
      <c r="G69" s="85"/>
      <c r="H69" s="674"/>
      <c r="I69" s="660"/>
      <c r="J69" s="675"/>
      <c r="K69" s="674"/>
      <c r="L69" s="660"/>
      <c r="M69" s="675"/>
      <c r="N69" s="168"/>
      <c r="O69" s="168"/>
      <c r="P69" s="168"/>
      <c r="Q69" s="174"/>
      <c r="R69" s="174"/>
      <c r="S69" s="174"/>
      <c r="T69" s="168"/>
      <c r="U69" s="168"/>
      <c r="V69" s="168"/>
      <c r="W69" s="168"/>
      <c r="X69" s="168"/>
      <c r="Y69" s="168"/>
      <c r="Z69" s="22"/>
      <c r="AA69" s="22"/>
      <c r="AB69" s="22"/>
      <c r="AC69" s="22"/>
      <c r="AD69" s="22"/>
      <c r="AE69" s="22"/>
      <c r="AF69" s="22"/>
      <c r="AG69" s="22"/>
      <c r="AH69" s="22"/>
      <c r="AI69" s="22"/>
      <c r="AJ69" s="22"/>
      <c r="AK69" s="22"/>
      <c r="AL69" s="22"/>
      <c r="AM69" s="22"/>
      <c r="AN69" s="22"/>
      <c r="AO69" s="22"/>
    </row>
    <row r="70" spans="1:41" ht="27" customHeight="1">
      <c r="A70" s="179" t="s">
        <v>138</v>
      </c>
      <c r="B70" s="144"/>
      <c r="C70" s="116">
        <v>0</v>
      </c>
      <c r="D70" s="117">
        <f t="shared" si="11"/>
        <v>0</v>
      </c>
      <c r="E70" s="118">
        <f t="shared" si="12"/>
        <v>0</v>
      </c>
      <c r="F70" s="23"/>
      <c r="G70" s="85"/>
      <c r="H70" s="674"/>
      <c r="I70" s="660"/>
      <c r="J70" s="675"/>
      <c r="K70" s="674"/>
      <c r="L70" s="660"/>
      <c r="M70" s="675"/>
      <c r="N70" s="168"/>
      <c r="O70" s="168"/>
      <c r="P70" s="168"/>
      <c r="Q70" s="168"/>
      <c r="R70" s="168"/>
      <c r="S70" s="168"/>
      <c r="T70" s="168"/>
      <c r="U70" s="168"/>
      <c r="V70" s="168"/>
      <c r="W70" s="22"/>
      <c r="X70" s="22"/>
      <c r="Y70" s="22"/>
      <c r="Z70" s="22"/>
      <c r="AA70" s="22"/>
      <c r="AB70" s="22"/>
      <c r="AC70" s="22"/>
      <c r="AD70" s="22"/>
      <c r="AE70" s="22"/>
      <c r="AF70" s="22"/>
      <c r="AG70" s="22"/>
      <c r="AH70" s="22"/>
      <c r="AI70" s="22"/>
      <c r="AJ70" s="22"/>
      <c r="AK70" s="22"/>
      <c r="AL70" s="22"/>
      <c r="AM70" s="22"/>
      <c r="AN70" s="22"/>
      <c r="AO70" s="22"/>
    </row>
    <row r="71" spans="1:41" ht="27" customHeight="1">
      <c r="A71" s="180" t="s">
        <v>153</v>
      </c>
      <c r="B71" s="144"/>
      <c r="C71" s="116">
        <v>0</v>
      </c>
      <c r="D71" s="117">
        <f t="shared" si="11"/>
        <v>0</v>
      </c>
      <c r="E71" s="118">
        <f t="shared" si="12"/>
        <v>0</v>
      </c>
      <c r="F71" s="23"/>
      <c r="G71" s="85"/>
      <c r="H71" s="674"/>
      <c r="I71" s="660"/>
      <c r="J71" s="675"/>
      <c r="K71" s="674"/>
      <c r="L71" s="660"/>
      <c r="M71" s="675"/>
      <c r="N71" s="168"/>
      <c r="O71" s="168"/>
      <c r="P71" s="168"/>
      <c r="Q71" s="168"/>
      <c r="R71" s="168"/>
      <c r="S71" s="168"/>
      <c r="T71" s="168"/>
      <c r="U71" s="168"/>
      <c r="V71" s="168"/>
      <c r="W71" s="22"/>
      <c r="X71" s="22"/>
      <c r="Y71" s="22"/>
      <c r="Z71" s="22"/>
      <c r="AA71" s="22"/>
      <c r="AB71" s="22"/>
      <c r="AC71" s="22"/>
      <c r="AD71" s="22"/>
      <c r="AE71" s="22"/>
      <c r="AF71" s="22"/>
      <c r="AG71" s="22"/>
      <c r="AH71" s="22"/>
      <c r="AI71" s="22"/>
      <c r="AJ71" s="22"/>
      <c r="AK71" s="22"/>
      <c r="AL71" s="22"/>
      <c r="AM71" s="22"/>
      <c r="AN71" s="22"/>
      <c r="AO71" s="22"/>
    </row>
    <row r="72" spans="1:41" ht="27" customHeight="1">
      <c r="A72" s="181" t="s">
        <v>163</v>
      </c>
      <c r="B72" s="144"/>
      <c r="C72" s="116">
        <v>0</v>
      </c>
      <c r="D72" s="117">
        <f t="shared" si="11"/>
        <v>0</v>
      </c>
      <c r="E72" s="118">
        <f t="shared" si="12"/>
        <v>0</v>
      </c>
      <c r="F72" s="23"/>
      <c r="G72" s="85"/>
      <c r="H72" s="674"/>
      <c r="I72" s="660"/>
      <c r="J72" s="675"/>
      <c r="K72" s="676"/>
      <c r="L72" s="677"/>
      <c r="M72" s="678"/>
      <c r="N72" s="168"/>
      <c r="O72" s="168"/>
      <c r="P72" s="168"/>
      <c r="Q72" s="168"/>
      <c r="R72" s="168"/>
      <c r="S72" s="168"/>
      <c r="T72" s="168"/>
      <c r="U72" s="168"/>
      <c r="V72" s="168"/>
      <c r="W72" s="22"/>
      <c r="X72" s="22"/>
      <c r="Y72" s="22"/>
      <c r="Z72" s="22"/>
      <c r="AA72" s="22"/>
      <c r="AB72" s="22"/>
      <c r="AC72" s="22"/>
      <c r="AD72" s="22"/>
      <c r="AE72" s="22"/>
      <c r="AF72" s="22"/>
      <c r="AG72" s="22"/>
      <c r="AH72" s="22"/>
      <c r="AI72" s="22"/>
      <c r="AJ72" s="22"/>
      <c r="AK72" s="22"/>
      <c r="AL72" s="22"/>
      <c r="AM72" s="22"/>
      <c r="AN72" s="22"/>
      <c r="AO72" s="22"/>
    </row>
    <row r="73" spans="1:41" ht="27" customHeight="1">
      <c r="A73" s="182"/>
      <c r="B73" s="144"/>
      <c r="C73" s="116">
        <v>0</v>
      </c>
      <c r="D73" s="117">
        <f t="shared" si="11"/>
        <v>0</v>
      </c>
      <c r="E73" s="118">
        <f t="shared" si="12"/>
        <v>0</v>
      </c>
      <c r="F73" s="23"/>
      <c r="G73" s="85"/>
      <c r="H73" s="674"/>
      <c r="I73" s="660"/>
      <c r="J73" s="675"/>
      <c r="K73" s="168"/>
      <c r="L73" s="168"/>
      <c r="M73" s="168"/>
      <c r="N73" s="168"/>
      <c r="O73" s="168"/>
      <c r="P73" s="168"/>
      <c r="Q73" s="168"/>
      <c r="R73" s="168"/>
      <c r="S73" s="168"/>
      <c r="T73" s="168"/>
      <c r="U73" s="168"/>
      <c r="V73" s="168"/>
      <c r="W73" s="22"/>
      <c r="X73" s="22"/>
      <c r="Y73" s="22"/>
      <c r="Z73" s="22"/>
      <c r="AA73" s="22"/>
      <c r="AB73" s="22"/>
      <c r="AC73" s="22"/>
      <c r="AD73" s="22"/>
      <c r="AE73" s="22"/>
      <c r="AF73" s="22"/>
      <c r="AG73" s="22"/>
      <c r="AH73" s="22"/>
      <c r="AI73" s="22"/>
      <c r="AJ73" s="22"/>
      <c r="AK73" s="22"/>
      <c r="AL73" s="22"/>
      <c r="AM73" s="22"/>
      <c r="AN73" s="22"/>
      <c r="AO73" s="22"/>
    </row>
    <row r="74" spans="1:41" ht="27" customHeight="1">
      <c r="A74" s="182"/>
      <c r="B74" s="144"/>
      <c r="C74" s="116">
        <v>0</v>
      </c>
      <c r="D74" s="117">
        <f t="shared" si="11"/>
        <v>0</v>
      </c>
      <c r="E74" s="118">
        <f t="shared" si="12"/>
        <v>0</v>
      </c>
      <c r="F74" s="23"/>
      <c r="G74" s="85"/>
      <c r="H74" s="674"/>
      <c r="I74" s="660"/>
      <c r="J74" s="675"/>
      <c r="K74" s="168"/>
      <c r="L74" s="168"/>
      <c r="M74" s="168"/>
      <c r="N74" s="168"/>
      <c r="O74" s="168"/>
      <c r="P74" s="168"/>
      <c r="Q74" s="168"/>
      <c r="R74" s="168"/>
      <c r="S74" s="168"/>
      <c r="T74" s="168"/>
      <c r="U74" s="168"/>
      <c r="V74" s="168"/>
      <c r="W74" s="22"/>
      <c r="X74" s="22"/>
      <c r="Y74" s="22"/>
      <c r="Z74" s="22"/>
      <c r="AA74" s="22"/>
      <c r="AB74" s="22"/>
      <c r="AC74" s="22"/>
      <c r="AD74" s="22"/>
      <c r="AE74" s="22"/>
      <c r="AF74" s="22"/>
      <c r="AG74" s="22"/>
      <c r="AH74" s="22"/>
      <c r="AI74" s="22"/>
      <c r="AJ74" s="22"/>
      <c r="AK74" s="22"/>
      <c r="AL74" s="22"/>
      <c r="AM74" s="22"/>
      <c r="AN74" s="22"/>
      <c r="AO74" s="22"/>
    </row>
    <row r="75" spans="1:41" ht="27" customHeight="1">
      <c r="A75" s="182"/>
      <c r="B75" s="144"/>
      <c r="C75" s="116">
        <v>0</v>
      </c>
      <c r="D75" s="117">
        <f t="shared" si="11"/>
        <v>0</v>
      </c>
      <c r="E75" s="118">
        <f t="shared" si="12"/>
        <v>0</v>
      </c>
      <c r="F75" s="23"/>
      <c r="G75" s="85"/>
      <c r="H75" s="674"/>
      <c r="I75" s="660"/>
      <c r="J75" s="675"/>
      <c r="K75" s="168"/>
      <c r="L75" s="168"/>
      <c r="M75" s="168"/>
      <c r="N75" s="168"/>
      <c r="O75" s="168"/>
      <c r="P75" s="168"/>
      <c r="Q75" s="168"/>
      <c r="R75" s="168"/>
      <c r="S75" s="168"/>
      <c r="T75" s="168"/>
      <c r="U75" s="168"/>
      <c r="V75" s="168"/>
      <c r="W75" s="85"/>
      <c r="X75" s="85"/>
      <c r="Y75" s="85"/>
      <c r="Z75" s="85"/>
      <c r="AA75" s="85"/>
      <c r="AB75" s="85"/>
      <c r="AC75" s="85"/>
      <c r="AD75" s="85"/>
      <c r="AE75" s="85"/>
      <c r="AF75" s="85"/>
      <c r="AG75" s="85"/>
      <c r="AH75" s="85"/>
      <c r="AI75" s="85"/>
      <c r="AJ75" s="85"/>
      <c r="AK75" s="85"/>
      <c r="AL75" s="85"/>
      <c r="AM75" s="85"/>
      <c r="AN75" s="85"/>
      <c r="AO75" s="85"/>
    </row>
    <row r="76" spans="1:41" ht="27" customHeight="1">
      <c r="A76" s="681" t="s">
        <v>66</v>
      </c>
      <c r="B76" s="678"/>
      <c r="C76" s="101" t="s">
        <v>84</v>
      </c>
      <c r="D76" s="175" t="s">
        <v>85</v>
      </c>
      <c r="E76" s="170" t="s">
        <v>86</v>
      </c>
      <c r="F76" s="23"/>
      <c r="G76" s="85"/>
      <c r="H76" s="674"/>
      <c r="I76" s="660"/>
      <c r="J76" s="675"/>
      <c r="K76" s="168"/>
      <c r="L76" s="168"/>
      <c r="M76" s="168"/>
      <c r="N76" s="168"/>
      <c r="O76" s="168"/>
      <c r="P76" s="168"/>
      <c r="Q76" s="168"/>
      <c r="R76" s="168"/>
      <c r="S76" s="168"/>
      <c r="T76" s="168"/>
      <c r="U76" s="168"/>
      <c r="V76" s="168"/>
      <c r="W76" s="85"/>
      <c r="X76" s="85"/>
      <c r="Y76" s="85"/>
      <c r="Z76" s="85"/>
      <c r="AA76" s="85"/>
      <c r="AB76" s="85"/>
      <c r="AC76" s="85"/>
      <c r="AD76" s="85"/>
      <c r="AE76" s="85"/>
      <c r="AF76" s="85"/>
      <c r="AG76" s="85"/>
      <c r="AH76" s="85"/>
      <c r="AI76" s="85"/>
      <c r="AJ76" s="85"/>
      <c r="AK76" s="85"/>
      <c r="AL76" s="85"/>
      <c r="AM76" s="85"/>
      <c r="AN76" s="85"/>
      <c r="AO76" s="85"/>
    </row>
    <row r="77" spans="1:41" ht="27" customHeight="1">
      <c r="A77" s="107" t="s">
        <v>97</v>
      </c>
      <c r="B77" s="108" t="s">
        <v>98</v>
      </c>
      <c r="C77" s="109">
        <v>0</v>
      </c>
      <c r="D77" s="110">
        <f>D17*C77/100</f>
        <v>0</v>
      </c>
      <c r="E77" s="111">
        <f>SUM(E78:E94)</f>
        <v>0</v>
      </c>
      <c r="F77" s="23"/>
      <c r="G77" s="85"/>
      <c r="H77" s="674"/>
      <c r="I77" s="660"/>
      <c r="J77" s="675"/>
      <c r="K77" s="168"/>
      <c r="L77" s="168"/>
      <c r="M77" s="168"/>
      <c r="N77" s="168"/>
      <c r="O77" s="168"/>
      <c r="P77" s="168"/>
      <c r="Q77" s="168"/>
      <c r="R77" s="168"/>
      <c r="S77" s="168"/>
      <c r="T77" s="168"/>
      <c r="U77" s="168"/>
      <c r="V77" s="168"/>
      <c r="W77" s="85"/>
      <c r="X77" s="85"/>
      <c r="Y77" s="85"/>
      <c r="Z77" s="85"/>
      <c r="AA77" s="85"/>
      <c r="AB77" s="85"/>
      <c r="AC77" s="85"/>
      <c r="AD77" s="85"/>
      <c r="AE77" s="85"/>
      <c r="AF77" s="85"/>
      <c r="AG77" s="85"/>
      <c r="AH77" s="85"/>
      <c r="AI77" s="85"/>
      <c r="AJ77" s="85"/>
      <c r="AK77" s="85"/>
      <c r="AL77" s="85"/>
      <c r="AM77" s="85"/>
      <c r="AN77" s="85"/>
      <c r="AO77" s="85"/>
    </row>
    <row r="78" spans="1:41" ht="27" customHeight="1">
      <c r="A78" s="183" t="s">
        <v>81</v>
      </c>
      <c r="B78" s="154"/>
      <c r="C78" s="171">
        <v>0</v>
      </c>
      <c r="D78" s="117">
        <f t="shared" ref="D78:D84" si="13">$D$77*C78/100</f>
        <v>0</v>
      </c>
      <c r="E78" s="118">
        <f t="shared" ref="E78:E84" si="14">COUNTIF($G$30:$AK$47,A78)</f>
        <v>0</v>
      </c>
      <c r="F78" s="23"/>
      <c r="G78" s="85"/>
      <c r="H78" s="674"/>
      <c r="I78" s="660"/>
      <c r="J78" s="675"/>
      <c r="K78" s="168"/>
      <c r="L78" s="168"/>
      <c r="M78" s="168"/>
      <c r="N78" s="168"/>
      <c r="O78" s="168"/>
      <c r="P78" s="168"/>
      <c r="Q78" s="168"/>
      <c r="R78" s="168"/>
      <c r="S78" s="168"/>
      <c r="T78" s="168"/>
      <c r="U78" s="168"/>
      <c r="V78" s="168"/>
      <c r="W78" s="85"/>
      <c r="X78" s="85"/>
      <c r="Y78" s="85"/>
      <c r="Z78" s="85"/>
      <c r="AA78" s="85"/>
      <c r="AB78" s="85"/>
      <c r="AC78" s="85"/>
      <c r="AD78" s="85"/>
      <c r="AE78" s="85"/>
      <c r="AF78" s="85"/>
      <c r="AG78" s="85"/>
      <c r="AH78" s="85"/>
      <c r="AI78" s="85"/>
      <c r="AJ78" s="85"/>
      <c r="AK78" s="85"/>
      <c r="AL78" s="85"/>
      <c r="AM78" s="85"/>
      <c r="AN78" s="85"/>
      <c r="AO78" s="85"/>
    </row>
    <row r="79" spans="1:41" ht="27" customHeight="1">
      <c r="A79" s="183" t="s">
        <v>95</v>
      </c>
      <c r="B79" s="144"/>
      <c r="C79" s="116">
        <v>0</v>
      </c>
      <c r="D79" s="117">
        <f t="shared" si="13"/>
        <v>0</v>
      </c>
      <c r="E79" s="118">
        <f t="shared" si="14"/>
        <v>0</v>
      </c>
      <c r="F79" s="23"/>
      <c r="G79" s="85"/>
      <c r="H79" s="674"/>
      <c r="I79" s="660"/>
      <c r="J79" s="675"/>
      <c r="K79" s="168"/>
      <c r="L79" s="168"/>
      <c r="M79" s="168"/>
      <c r="N79" s="168"/>
      <c r="O79" s="168"/>
      <c r="P79" s="168"/>
      <c r="Q79" s="168"/>
      <c r="R79" s="168"/>
      <c r="S79" s="168"/>
      <c r="T79" s="168"/>
      <c r="U79" s="168"/>
      <c r="V79" s="168"/>
      <c r="W79" s="85"/>
      <c r="X79" s="85"/>
      <c r="Y79" s="85"/>
      <c r="Z79" s="85"/>
      <c r="AA79" s="85"/>
      <c r="AB79" s="85"/>
      <c r="AC79" s="85"/>
      <c r="AD79" s="85"/>
      <c r="AE79" s="85"/>
      <c r="AF79" s="85"/>
      <c r="AG79" s="85"/>
      <c r="AH79" s="85"/>
      <c r="AI79" s="85"/>
      <c r="AJ79" s="85"/>
      <c r="AK79" s="85"/>
      <c r="AL79" s="85"/>
      <c r="AM79" s="85"/>
      <c r="AN79" s="85"/>
      <c r="AO79" s="85"/>
    </row>
    <row r="80" spans="1:41" ht="27" customHeight="1">
      <c r="A80" s="183" t="s">
        <v>110</v>
      </c>
      <c r="B80" s="144"/>
      <c r="C80" s="116">
        <v>0</v>
      </c>
      <c r="D80" s="117">
        <f t="shared" si="13"/>
        <v>0</v>
      </c>
      <c r="E80" s="118">
        <f t="shared" si="14"/>
        <v>0</v>
      </c>
      <c r="F80" s="23"/>
      <c r="G80" s="85"/>
      <c r="H80" s="674"/>
      <c r="I80" s="660"/>
      <c r="J80" s="675"/>
      <c r="K80" s="168"/>
      <c r="L80" s="168"/>
      <c r="M80" s="168"/>
      <c r="N80" s="168"/>
      <c r="O80" s="168"/>
      <c r="P80" s="168"/>
      <c r="Q80" s="168"/>
      <c r="R80" s="168"/>
      <c r="S80" s="168"/>
      <c r="T80" s="168"/>
      <c r="U80" s="168"/>
      <c r="V80" s="168"/>
      <c r="W80" s="85"/>
      <c r="X80" s="85"/>
      <c r="Y80" s="85"/>
      <c r="Z80" s="85"/>
      <c r="AA80" s="85"/>
      <c r="AB80" s="85"/>
      <c r="AC80" s="85"/>
      <c r="AD80" s="85"/>
      <c r="AE80" s="85"/>
      <c r="AF80" s="85"/>
      <c r="AG80" s="85"/>
      <c r="AH80" s="85"/>
      <c r="AI80" s="85"/>
      <c r="AJ80" s="85"/>
      <c r="AK80" s="85"/>
      <c r="AL80" s="85"/>
      <c r="AM80" s="85"/>
      <c r="AN80" s="85"/>
      <c r="AO80" s="85"/>
    </row>
    <row r="81" spans="1:41" ht="27" customHeight="1">
      <c r="A81" s="163" t="s">
        <v>125</v>
      </c>
      <c r="B81" s="144"/>
      <c r="C81" s="116">
        <v>0</v>
      </c>
      <c r="D81" s="117">
        <f t="shared" si="13"/>
        <v>0</v>
      </c>
      <c r="E81" s="118">
        <f t="shared" si="14"/>
        <v>0</v>
      </c>
      <c r="F81" s="23"/>
      <c r="G81" s="85"/>
      <c r="H81" s="674"/>
      <c r="I81" s="660"/>
      <c r="J81" s="675"/>
      <c r="K81" s="168"/>
      <c r="L81" s="168"/>
      <c r="M81" s="168"/>
      <c r="N81" s="168"/>
      <c r="O81" s="168"/>
      <c r="P81" s="168"/>
      <c r="Q81" s="168"/>
      <c r="R81" s="168"/>
      <c r="S81" s="168"/>
      <c r="T81" s="168"/>
      <c r="U81" s="168"/>
      <c r="V81" s="168"/>
      <c r="W81" s="85"/>
      <c r="X81" s="85"/>
      <c r="Y81" s="85"/>
      <c r="Z81" s="85"/>
      <c r="AA81" s="85"/>
      <c r="AB81" s="85"/>
      <c r="AC81" s="85"/>
      <c r="AD81" s="85"/>
      <c r="AE81" s="85"/>
      <c r="AF81" s="85"/>
      <c r="AG81" s="85"/>
      <c r="AH81" s="85"/>
      <c r="AI81" s="85"/>
      <c r="AJ81" s="85"/>
      <c r="AK81" s="85"/>
      <c r="AL81" s="85"/>
      <c r="AM81" s="85"/>
      <c r="AN81" s="85"/>
      <c r="AO81" s="85"/>
    </row>
    <row r="82" spans="1:41" ht="27" customHeight="1">
      <c r="A82" s="163" t="s">
        <v>141</v>
      </c>
      <c r="B82" s="144"/>
      <c r="C82" s="116">
        <v>0</v>
      </c>
      <c r="D82" s="117">
        <f t="shared" si="13"/>
        <v>0</v>
      </c>
      <c r="E82" s="118">
        <f t="shared" si="14"/>
        <v>0</v>
      </c>
      <c r="F82" s="23"/>
      <c r="G82" s="85"/>
      <c r="H82" s="674"/>
      <c r="I82" s="660"/>
      <c r="J82" s="675"/>
      <c r="K82" s="168"/>
      <c r="L82" s="168"/>
      <c r="M82" s="168"/>
      <c r="N82" s="168"/>
      <c r="O82" s="168"/>
      <c r="P82" s="168"/>
      <c r="Q82" s="168"/>
      <c r="R82" s="168"/>
      <c r="S82" s="168"/>
      <c r="T82" s="168"/>
      <c r="U82" s="168"/>
      <c r="V82" s="168"/>
      <c r="W82" s="85"/>
      <c r="X82" s="85"/>
      <c r="Y82" s="85"/>
      <c r="Z82" s="85"/>
      <c r="AA82" s="85"/>
      <c r="AB82" s="85"/>
      <c r="AC82" s="85"/>
      <c r="AD82" s="85"/>
      <c r="AE82" s="85"/>
      <c r="AF82" s="85"/>
      <c r="AG82" s="85"/>
      <c r="AH82" s="85"/>
      <c r="AI82" s="85"/>
      <c r="AJ82" s="85"/>
      <c r="AK82" s="85"/>
      <c r="AL82" s="85"/>
      <c r="AM82" s="85"/>
      <c r="AN82" s="85"/>
      <c r="AO82" s="85"/>
    </row>
    <row r="83" spans="1:41" ht="27" customHeight="1">
      <c r="A83" s="182"/>
      <c r="B83" s="144"/>
      <c r="C83" s="116">
        <v>0</v>
      </c>
      <c r="D83" s="117">
        <f t="shared" si="13"/>
        <v>0</v>
      </c>
      <c r="E83" s="118">
        <f t="shared" si="14"/>
        <v>0</v>
      </c>
      <c r="F83" s="23"/>
      <c r="G83" s="85"/>
      <c r="H83" s="674"/>
      <c r="I83" s="660"/>
      <c r="J83" s="675"/>
      <c r="K83" s="168"/>
      <c r="L83" s="168"/>
      <c r="M83" s="168"/>
      <c r="N83" s="168"/>
      <c r="O83" s="168"/>
      <c r="P83" s="168"/>
      <c r="Q83" s="168"/>
      <c r="R83" s="168"/>
      <c r="S83" s="168"/>
      <c r="T83" s="168"/>
      <c r="U83" s="168"/>
      <c r="V83" s="168"/>
      <c r="W83" s="85"/>
      <c r="X83" s="85"/>
      <c r="Y83" s="85"/>
      <c r="Z83" s="85"/>
      <c r="AA83" s="85"/>
      <c r="AB83" s="85"/>
      <c r="AC83" s="85"/>
      <c r="AD83" s="85"/>
      <c r="AE83" s="85"/>
      <c r="AF83" s="85"/>
      <c r="AG83" s="85"/>
      <c r="AH83" s="85"/>
      <c r="AI83" s="85"/>
      <c r="AJ83" s="85"/>
      <c r="AK83" s="85"/>
      <c r="AL83" s="85"/>
      <c r="AM83" s="85"/>
      <c r="AN83" s="85"/>
      <c r="AO83" s="85"/>
    </row>
    <row r="84" spans="1:41" ht="27" customHeight="1">
      <c r="A84" s="182"/>
      <c r="B84" s="144"/>
      <c r="C84" s="116">
        <v>0</v>
      </c>
      <c r="D84" s="117">
        <f t="shared" si="13"/>
        <v>0</v>
      </c>
      <c r="E84" s="118">
        <f t="shared" si="14"/>
        <v>0</v>
      </c>
      <c r="F84" s="23"/>
      <c r="G84" s="85"/>
      <c r="H84" s="674"/>
      <c r="I84" s="660"/>
      <c r="J84" s="675"/>
      <c r="K84" s="168"/>
      <c r="L84" s="168"/>
      <c r="M84" s="168"/>
      <c r="N84" s="168"/>
      <c r="O84" s="168"/>
      <c r="P84" s="168"/>
      <c r="Q84" s="168"/>
      <c r="R84" s="168"/>
      <c r="S84" s="168"/>
      <c r="T84" s="168"/>
      <c r="U84" s="168"/>
      <c r="V84" s="168"/>
      <c r="W84" s="85"/>
      <c r="X84" s="85"/>
      <c r="Y84" s="85"/>
      <c r="Z84" s="85"/>
      <c r="AA84" s="85"/>
      <c r="AB84" s="85"/>
      <c r="AC84" s="85"/>
      <c r="AD84" s="85"/>
      <c r="AE84" s="85"/>
      <c r="AF84" s="85"/>
      <c r="AG84" s="85"/>
      <c r="AH84" s="85"/>
      <c r="AI84" s="85"/>
      <c r="AJ84" s="85"/>
      <c r="AK84" s="85"/>
      <c r="AL84" s="85"/>
      <c r="AM84" s="85"/>
      <c r="AN84" s="85"/>
      <c r="AO84" s="85"/>
    </row>
    <row r="85" spans="1:41" ht="27" customHeight="1">
      <c r="A85" s="184"/>
      <c r="B85" s="184"/>
      <c r="C85" s="185" t="s">
        <v>188</v>
      </c>
      <c r="D85" s="186"/>
      <c r="E85" s="184"/>
      <c r="F85" s="23"/>
      <c r="G85" s="85"/>
      <c r="H85" s="676"/>
      <c r="I85" s="677"/>
      <c r="J85" s="678"/>
      <c r="K85" s="168"/>
      <c r="L85" s="168"/>
      <c r="M85" s="168"/>
      <c r="N85" s="168"/>
      <c r="O85" s="168"/>
      <c r="P85" s="168"/>
      <c r="Q85" s="168"/>
      <c r="R85" s="168"/>
      <c r="S85" s="168"/>
      <c r="T85" s="168"/>
      <c r="U85" s="168"/>
      <c r="V85" s="168"/>
      <c r="W85" s="85"/>
      <c r="X85" s="85"/>
      <c r="Y85" s="85"/>
      <c r="Z85" s="85"/>
      <c r="AA85" s="85"/>
      <c r="AB85" s="85"/>
      <c r="AC85" s="85"/>
      <c r="AD85" s="85"/>
      <c r="AE85" s="85"/>
      <c r="AF85" s="85"/>
      <c r="AG85" s="85"/>
      <c r="AH85" s="85"/>
      <c r="AI85" s="85"/>
      <c r="AJ85" s="85"/>
      <c r="AK85" s="85"/>
      <c r="AL85" s="85"/>
      <c r="AM85" s="85"/>
      <c r="AN85" s="85"/>
      <c r="AO85" s="85"/>
    </row>
    <row r="86" spans="1:41" ht="27" customHeight="1">
      <c r="A86" s="184"/>
      <c r="B86" s="184"/>
      <c r="C86" s="187"/>
      <c r="D86" s="184"/>
      <c r="E86" s="184"/>
      <c r="F86" s="23"/>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row>
    <row r="87" spans="1:41" ht="27" customHeight="1">
      <c r="A87" s="184"/>
      <c r="B87" s="184"/>
      <c r="C87" s="187"/>
      <c r="D87" s="184"/>
      <c r="E87" s="184"/>
      <c r="F87" s="23"/>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row>
    <row r="88" spans="1:41" ht="27" customHeight="1">
      <c r="A88" s="184"/>
      <c r="B88" s="184"/>
      <c r="C88" s="187"/>
      <c r="D88" s="184"/>
      <c r="E88" s="184"/>
      <c r="F88" s="23"/>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row>
    <row r="89" spans="1:41" ht="27" customHeight="1">
      <c r="A89" s="184"/>
      <c r="B89" s="184"/>
      <c r="C89" s="187"/>
      <c r="D89" s="184"/>
      <c r="E89" s="184"/>
      <c r="F89" s="23"/>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row>
    <row r="90" spans="1:41" ht="27" customHeight="1">
      <c r="A90" s="184"/>
      <c r="B90" s="184"/>
      <c r="C90" s="187"/>
      <c r="D90" s="184"/>
      <c r="E90" s="184"/>
      <c r="F90" s="23"/>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row>
    <row r="91" spans="1:41" ht="16.8">
      <c r="A91" s="78"/>
      <c r="B91" s="78"/>
      <c r="C91" s="188"/>
      <c r="D91" s="189"/>
      <c r="E91" s="189"/>
      <c r="F91" s="23"/>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row>
    <row r="92" spans="1:41" ht="16.8">
      <c r="A92" s="78"/>
      <c r="B92" s="78"/>
      <c r="C92" s="188"/>
      <c r="D92" s="189"/>
      <c r="E92" s="189"/>
      <c r="F92" s="23"/>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row>
    <row r="93" spans="1:41" ht="16.8">
      <c r="A93" s="78"/>
      <c r="B93" s="78"/>
      <c r="C93" s="188"/>
      <c r="D93" s="189"/>
      <c r="E93" s="189"/>
      <c r="F93" s="23"/>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row>
    <row r="94" spans="1:41" ht="16.8">
      <c r="A94" s="78"/>
      <c r="B94" s="78"/>
      <c r="C94" s="188"/>
      <c r="D94" s="189"/>
      <c r="E94" s="189"/>
      <c r="F94" s="23"/>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row>
    <row r="95" spans="1:41" ht="16.8">
      <c r="A95" s="78"/>
      <c r="B95" s="78"/>
      <c r="C95" s="188"/>
      <c r="D95" s="189"/>
      <c r="E95" s="189"/>
      <c r="F95" s="23"/>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row>
    <row r="96" spans="1:41" ht="16.8">
      <c r="A96" s="78"/>
      <c r="B96" s="78"/>
      <c r="C96" s="188"/>
      <c r="D96" s="189"/>
      <c r="E96" s="189"/>
      <c r="F96" s="23"/>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row>
    <row r="97" spans="1:41" ht="16.8">
      <c r="A97" s="78"/>
      <c r="B97" s="78"/>
      <c r="C97" s="188"/>
      <c r="D97" s="189"/>
      <c r="E97" s="189"/>
      <c r="F97" s="23"/>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row>
    <row r="98" spans="1:41" ht="16.8">
      <c r="A98" s="78"/>
      <c r="B98" s="78"/>
      <c r="C98" s="188"/>
      <c r="D98" s="189"/>
      <c r="E98" s="189"/>
      <c r="F98" s="23"/>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row>
    <row r="99" spans="1:41" ht="16.8">
      <c r="A99" s="78"/>
      <c r="B99" s="78"/>
      <c r="C99" s="188"/>
      <c r="D99" s="189"/>
      <c r="E99" s="189"/>
      <c r="F99" s="23"/>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row>
    <row r="100" spans="1:41" ht="16.8">
      <c r="A100" s="78"/>
      <c r="B100" s="78"/>
      <c r="C100" s="188"/>
      <c r="D100" s="189"/>
      <c r="E100" s="189"/>
      <c r="F100" s="23"/>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row>
    <row r="101" spans="1:41" ht="16.8">
      <c r="A101" s="78"/>
      <c r="B101" s="78"/>
      <c r="C101" s="188"/>
      <c r="D101" s="189"/>
      <c r="E101" s="189"/>
      <c r="F101" s="23"/>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row>
    <row r="102" spans="1:41" ht="16.8">
      <c r="A102" s="78"/>
      <c r="B102" s="78"/>
      <c r="C102" s="188"/>
      <c r="D102" s="189"/>
      <c r="E102" s="189"/>
      <c r="F102" s="23"/>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row>
    <row r="103" spans="1:41" ht="16.8">
      <c r="A103" s="78"/>
      <c r="B103" s="78"/>
      <c r="C103" s="188"/>
      <c r="D103" s="189"/>
      <c r="E103" s="189"/>
      <c r="F103" s="23"/>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row>
    <row r="104" spans="1:41" ht="16.8">
      <c r="A104" s="78"/>
      <c r="B104" s="78"/>
      <c r="C104" s="188"/>
      <c r="D104" s="189"/>
      <c r="E104" s="189"/>
      <c r="F104" s="23"/>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row>
    <row r="105" spans="1:41" ht="16.8">
      <c r="A105" s="78"/>
      <c r="B105" s="78"/>
      <c r="C105" s="188"/>
      <c r="D105" s="189"/>
      <c r="E105" s="189"/>
      <c r="F105" s="23"/>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row>
    <row r="106" spans="1:41" ht="16.8">
      <c r="A106" s="78"/>
      <c r="B106" s="78"/>
      <c r="C106" s="188"/>
      <c r="D106" s="189"/>
      <c r="E106" s="189"/>
      <c r="F106" s="23"/>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row>
    <row r="107" spans="1:41" ht="16.8">
      <c r="A107" s="78"/>
      <c r="B107" s="78"/>
      <c r="C107" s="188"/>
      <c r="D107" s="189"/>
      <c r="E107" s="189"/>
      <c r="F107" s="23"/>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row>
    <row r="108" spans="1:41" ht="16.8">
      <c r="A108" s="78"/>
      <c r="B108" s="78"/>
      <c r="C108" s="188"/>
      <c r="D108" s="78"/>
      <c r="E108" s="78"/>
      <c r="F108" s="23"/>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row>
    <row r="109" spans="1:41" ht="16.8">
      <c r="A109" s="78"/>
      <c r="B109" s="78"/>
      <c r="C109" s="188"/>
      <c r="D109" s="78"/>
      <c r="E109" s="78"/>
      <c r="F109" s="23"/>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row>
    <row r="110" spans="1:41" ht="16.8">
      <c r="A110" s="78"/>
      <c r="B110" s="78"/>
      <c r="C110" s="188"/>
      <c r="D110" s="78"/>
      <c r="E110" s="78"/>
      <c r="F110" s="23"/>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row>
    <row r="111" spans="1:41" ht="16.8">
      <c r="A111" s="78"/>
      <c r="B111" s="78"/>
      <c r="C111" s="188"/>
      <c r="D111" s="78"/>
      <c r="E111" s="78"/>
      <c r="F111" s="23"/>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row>
    <row r="112" spans="1:41" ht="16.8">
      <c r="A112" s="78"/>
      <c r="B112" s="78"/>
      <c r="C112" s="188"/>
      <c r="D112" s="78"/>
      <c r="E112" s="78"/>
      <c r="F112" s="23"/>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row>
    <row r="113" spans="1:41" ht="16.8">
      <c r="A113" s="78"/>
      <c r="B113" s="78"/>
      <c r="C113" s="188"/>
      <c r="D113" s="78"/>
      <c r="E113" s="78"/>
      <c r="F113" s="23"/>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row>
    <row r="114" spans="1:41" ht="16.8">
      <c r="A114" s="78"/>
      <c r="B114" s="78"/>
      <c r="C114" s="188"/>
      <c r="D114" s="78"/>
      <c r="E114" s="78"/>
      <c r="F114" s="23"/>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row>
    <row r="115" spans="1:41" ht="16.8">
      <c r="A115" s="78"/>
      <c r="B115" s="78"/>
      <c r="C115" s="188"/>
      <c r="D115" s="78"/>
      <c r="E115" s="78"/>
      <c r="F115" s="23"/>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row>
    <row r="116" spans="1:41" ht="16.8">
      <c r="A116" s="78"/>
      <c r="B116" s="78"/>
      <c r="C116" s="188"/>
      <c r="D116" s="78"/>
      <c r="E116" s="78"/>
      <c r="F116" s="23"/>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row>
    <row r="117" spans="1:41" ht="16.8">
      <c r="A117" s="78"/>
      <c r="B117" s="78"/>
      <c r="C117" s="188"/>
      <c r="D117" s="78"/>
      <c r="E117" s="78"/>
      <c r="F117" s="23"/>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row>
    <row r="118" spans="1:41" ht="16.8">
      <c r="A118" s="78"/>
      <c r="B118" s="78"/>
      <c r="C118" s="188"/>
      <c r="D118" s="78"/>
      <c r="E118" s="78"/>
      <c r="F118" s="23"/>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row>
    <row r="119" spans="1:41" ht="16.8">
      <c r="A119" s="78"/>
      <c r="B119" s="78"/>
      <c r="C119" s="188"/>
      <c r="D119" s="78"/>
      <c r="E119" s="78"/>
      <c r="F119" s="23"/>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row>
    <row r="120" spans="1:41" ht="16.8">
      <c r="A120" s="78"/>
      <c r="B120" s="78"/>
      <c r="C120" s="188"/>
      <c r="D120" s="78"/>
      <c r="E120" s="78"/>
      <c r="F120" s="23"/>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row>
    <row r="121" spans="1:41" ht="16.8">
      <c r="A121" s="78"/>
      <c r="B121" s="78"/>
      <c r="C121" s="188"/>
      <c r="D121" s="78"/>
      <c r="E121" s="78"/>
      <c r="F121" s="23"/>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row>
    <row r="122" spans="1:41" ht="16.8">
      <c r="A122" s="78"/>
      <c r="B122" s="78"/>
      <c r="C122" s="188"/>
      <c r="D122" s="78"/>
      <c r="E122" s="78"/>
      <c r="F122" s="23"/>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row>
    <row r="123" spans="1:41" ht="16.8">
      <c r="A123" s="78"/>
      <c r="B123" s="78"/>
      <c r="C123" s="188"/>
      <c r="D123" s="78"/>
      <c r="E123" s="78"/>
      <c r="F123" s="23"/>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row>
    <row r="124" spans="1:41" ht="16.8">
      <c r="A124" s="78"/>
      <c r="B124" s="78"/>
      <c r="C124" s="188"/>
      <c r="D124" s="78"/>
      <c r="E124" s="78"/>
      <c r="F124" s="23"/>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row>
    <row r="125" spans="1:41" ht="16.8">
      <c r="A125" s="78"/>
      <c r="B125" s="78"/>
      <c r="C125" s="188"/>
      <c r="D125" s="78"/>
      <c r="E125" s="78"/>
      <c r="F125" s="23"/>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row>
    <row r="126" spans="1:41" ht="16.8">
      <c r="A126" s="78"/>
      <c r="B126" s="78"/>
      <c r="C126" s="188"/>
      <c r="D126" s="78"/>
      <c r="E126" s="78"/>
      <c r="F126" s="23"/>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row>
    <row r="127" spans="1:41" ht="16.8">
      <c r="A127" s="78"/>
      <c r="B127" s="78"/>
      <c r="C127" s="188"/>
      <c r="D127" s="78"/>
      <c r="E127" s="78"/>
      <c r="F127" s="23"/>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row>
    <row r="128" spans="1:41" ht="16.8">
      <c r="A128" s="78"/>
      <c r="B128" s="78"/>
      <c r="C128" s="188"/>
      <c r="D128" s="78"/>
      <c r="E128" s="78"/>
      <c r="F128" s="23"/>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row>
    <row r="129" spans="1:41" ht="21">
      <c r="A129" s="78"/>
      <c r="B129" s="78"/>
      <c r="C129" s="188"/>
      <c r="D129" s="78"/>
      <c r="E129" s="78"/>
      <c r="F129" s="190"/>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row>
    <row r="130" spans="1:41" ht="21">
      <c r="A130" s="78"/>
      <c r="B130" s="78"/>
      <c r="C130" s="188"/>
      <c r="D130" s="78"/>
      <c r="E130" s="78"/>
      <c r="F130" s="190"/>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row>
    <row r="131" spans="1:41" ht="21">
      <c r="A131" s="78"/>
      <c r="B131" s="78"/>
      <c r="C131" s="188"/>
      <c r="D131" s="78"/>
      <c r="E131" s="78"/>
      <c r="F131" s="190"/>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row>
    <row r="132" spans="1:41" ht="21">
      <c r="A132" s="78"/>
      <c r="B132" s="78"/>
      <c r="C132" s="188"/>
      <c r="D132" s="78"/>
      <c r="E132" s="78"/>
      <c r="F132" s="190"/>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row>
    <row r="133" spans="1:41" ht="21">
      <c r="A133" s="78"/>
      <c r="B133" s="78"/>
      <c r="C133" s="188"/>
      <c r="D133" s="78"/>
      <c r="E133" s="78"/>
      <c r="F133" s="190"/>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row>
    <row r="134" spans="1:41" ht="21">
      <c r="A134" s="78"/>
      <c r="B134" s="78"/>
      <c r="C134" s="188"/>
      <c r="D134" s="78"/>
      <c r="E134" s="78"/>
      <c r="F134" s="190"/>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row>
    <row r="135" spans="1:41" ht="21">
      <c r="A135" s="78"/>
      <c r="B135" s="78"/>
      <c r="C135" s="188"/>
      <c r="D135" s="78"/>
      <c r="E135" s="78"/>
      <c r="F135" s="190"/>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row>
    <row r="136" spans="1:41" ht="21">
      <c r="A136" s="78"/>
      <c r="B136" s="78"/>
      <c r="C136" s="188"/>
      <c r="D136" s="78"/>
      <c r="E136" s="78"/>
      <c r="F136" s="190"/>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row>
    <row r="137" spans="1:41" ht="21">
      <c r="A137" s="78"/>
      <c r="B137" s="78"/>
      <c r="C137" s="188"/>
      <c r="D137" s="78"/>
      <c r="E137" s="78"/>
      <c r="F137" s="190"/>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row>
    <row r="138" spans="1:41" ht="21">
      <c r="A138" s="78"/>
      <c r="B138" s="78"/>
      <c r="C138" s="188"/>
      <c r="D138" s="78"/>
      <c r="E138" s="78"/>
      <c r="F138" s="190"/>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row>
    <row r="139" spans="1:41" ht="21">
      <c r="A139" s="78"/>
      <c r="B139" s="78"/>
      <c r="C139" s="188"/>
      <c r="D139" s="78"/>
      <c r="E139" s="78"/>
      <c r="F139" s="190"/>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row>
    <row r="140" spans="1:41" ht="21">
      <c r="A140" s="78"/>
      <c r="B140" s="78"/>
      <c r="C140" s="188"/>
      <c r="D140" s="78"/>
      <c r="E140" s="78"/>
      <c r="F140" s="190"/>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row>
    <row r="141" spans="1:41" ht="21">
      <c r="A141" s="78"/>
      <c r="B141" s="78"/>
      <c r="C141" s="188"/>
      <c r="D141" s="78"/>
      <c r="E141" s="78"/>
      <c r="F141" s="190"/>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row>
    <row r="142" spans="1:41" ht="21">
      <c r="A142" s="78"/>
      <c r="B142" s="78"/>
      <c r="C142" s="188"/>
      <c r="D142" s="78"/>
      <c r="E142" s="78"/>
      <c r="F142" s="190"/>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row>
    <row r="143" spans="1:41" ht="21">
      <c r="A143" s="78"/>
      <c r="B143" s="78"/>
      <c r="C143" s="188"/>
      <c r="D143" s="78"/>
      <c r="E143" s="78"/>
      <c r="F143" s="190"/>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row>
    <row r="144" spans="1:41" ht="21">
      <c r="A144" s="78"/>
      <c r="B144" s="78"/>
      <c r="C144" s="188"/>
      <c r="D144" s="78"/>
      <c r="E144" s="78"/>
      <c r="F144" s="190"/>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row>
    <row r="145" spans="1:41" ht="21">
      <c r="A145" s="78"/>
      <c r="B145" s="78"/>
      <c r="C145" s="188"/>
      <c r="D145" s="78"/>
      <c r="E145" s="78"/>
      <c r="F145" s="190"/>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row>
    <row r="146" spans="1:41" ht="21">
      <c r="A146" s="78"/>
      <c r="B146" s="78"/>
      <c r="C146" s="188"/>
      <c r="D146" s="78"/>
      <c r="E146" s="78"/>
      <c r="F146" s="190"/>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row>
    <row r="147" spans="1:41" ht="21">
      <c r="A147" s="22"/>
      <c r="B147" s="22"/>
      <c r="C147" s="188"/>
      <c r="D147" s="22"/>
      <c r="E147" s="22"/>
      <c r="F147" s="190"/>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row>
    <row r="148" spans="1:41" ht="21">
      <c r="A148" s="22"/>
      <c r="B148" s="22"/>
      <c r="C148" s="188"/>
      <c r="D148" s="22"/>
      <c r="E148" s="22"/>
      <c r="F148" s="190"/>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row>
    <row r="149" spans="1:41" ht="21">
      <c r="A149" s="22"/>
      <c r="B149" s="22"/>
      <c r="C149" s="188"/>
      <c r="D149" s="22"/>
      <c r="E149" s="22"/>
      <c r="F149" s="190"/>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row>
    <row r="150" spans="1:41" ht="21">
      <c r="A150" s="22"/>
      <c r="B150" s="22"/>
      <c r="C150" s="188"/>
      <c r="D150" s="22"/>
      <c r="E150" s="22"/>
      <c r="F150" s="190"/>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row>
    <row r="151" spans="1:41" ht="21">
      <c r="A151" s="22"/>
      <c r="B151" s="22"/>
      <c r="C151" s="188"/>
      <c r="D151" s="22"/>
      <c r="E151" s="22"/>
      <c r="F151" s="190"/>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row>
    <row r="152" spans="1:41" ht="21">
      <c r="A152" s="22"/>
      <c r="B152" s="22"/>
      <c r="C152" s="188"/>
      <c r="D152" s="22"/>
      <c r="E152" s="22"/>
      <c r="F152" s="190"/>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row>
    <row r="153" spans="1:41" ht="21">
      <c r="A153" s="22"/>
      <c r="B153" s="22"/>
      <c r="C153" s="188"/>
      <c r="D153" s="22"/>
      <c r="E153" s="22"/>
      <c r="F153" s="190"/>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row>
    <row r="154" spans="1:41" ht="21">
      <c r="A154" s="22"/>
      <c r="B154" s="22"/>
      <c r="C154" s="188"/>
      <c r="D154" s="22"/>
      <c r="E154" s="22"/>
      <c r="F154" s="190"/>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row>
    <row r="155" spans="1:41" ht="21">
      <c r="A155" s="22"/>
      <c r="B155" s="22"/>
      <c r="C155" s="188"/>
      <c r="D155" s="22"/>
      <c r="E155" s="22"/>
      <c r="F155" s="190"/>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row>
    <row r="156" spans="1:41" ht="21">
      <c r="A156" s="22"/>
      <c r="B156" s="22"/>
      <c r="C156" s="188"/>
      <c r="D156" s="22"/>
      <c r="E156" s="22"/>
      <c r="F156" s="190"/>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row>
    <row r="157" spans="1:41" ht="21">
      <c r="A157" s="22"/>
      <c r="B157" s="22"/>
      <c r="C157" s="188"/>
      <c r="D157" s="22"/>
      <c r="E157" s="22"/>
      <c r="F157" s="190"/>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row>
    <row r="158" spans="1:41" ht="21">
      <c r="A158" s="22"/>
      <c r="B158" s="22"/>
      <c r="C158" s="188"/>
      <c r="D158" s="22"/>
      <c r="E158" s="22"/>
      <c r="F158" s="190"/>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row>
    <row r="159" spans="1:41" ht="21">
      <c r="A159" s="22"/>
      <c r="B159" s="22"/>
      <c r="C159" s="188"/>
      <c r="D159" s="22"/>
      <c r="E159" s="22"/>
      <c r="F159" s="190"/>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row>
    <row r="160" spans="1:41" ht="21">
      <c r="A160" s="22"/>
      <c r="B160" s="22"/>
      <c r="C160" s="188"/>
      <c r="D160" s="22"/>
      <c r="E160" s="22"/>
      <c r="F160" s="190"/>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row>
    <row r="161" spans="1:41" ht="21">
      <c r="A161" s="22"/>
      <c r="B161" s="22"/>
      <c r="C161" s="188"/>
      <c r="D161" s="22"/>
      <c r="E161" s="22"/>
      <c r="F161" s="190"/>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row>
    <row r="162" spans="1:41" ht="21">
      <c r="A162" s="22"/>
      <c r="B162" s="22"/>
      <c r="C162" s="188"/>
      <c r="D162" s="22"/>
      <c r="E162" s="22"/>
      <c r="F162" s="190"/>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row>
    <row r="163" spans="1:41" ht="21">
      <c r="A163" s="22"/>
      <c r="B163" s="22"/>
      <c r="C163" s="188"/>
      <c r="D163" s="22"/>
      <c r="E163" s="22"/>
      <c r="F163" s="190"/>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row>
    <row r="164" spans="1:41" ht="21">
      <c r="A164" s="22"/>
      <c r="B164" s="22"/>
      <c r="C164" s="188"/>
      <c r="D164" s="22"/>
      <c r="E164" s="22"/>
      <c r="F164" s="190"/>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row>
    <row r="165" spans="1:41" ht="21">
      <c r="A165" s="22"/>
      <c r="B165" s="22"/>
      <c r="C165" s="188"/>
      <c r="D165" s="22"/>
      <c r="E165" s="22"/>
      <c r="F165" s="190"/>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row>
    <row r="166" spans="1:41" ht="21">
      <c r="A166" s="22"/>
      <c r="B166" s="22"/>
      <c r="C166" s="188"/>
      <c r="D166" s="22"/>
      <c r="E166" s="22"/>
      <c r="F166" s="190"/>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row>
    <row r="167" spans="1:41" ht="21">
      <c r="A167" s="22"/>
      <c r="B167" s="22"/>
      <c r="C167" s="188"/>
      <c r="D167" s="22"/>
      <c r="E167" s="22"/>
      <c r="F167" s="190"/>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row>
    <row r="168" spans="1:41" ht="21">
      <c r="A168" s="22"/>
      <c r="B168" s="22"/>
      <c r="C168" s="188"/>
      <c r="D168" s="22"/>
      <c r="E168" s="22"/>
      <c r="F168" s="190"/>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row>
    <row r="169" spans="1:41" ht="21">
      <c r="A169" s="22"/>
      <c r="B169" s="22"/>
      <c r="C169" s="188"/>
      <c r="D169" s="22"/>
      <c r="E169" s="22"/>
      <c r="F169" s="190"/>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row>
    <row r="170" spans="1:41" ht="21">
      <c r="A170" s="22"/>
      <c r="B170" s="22"/>
      <c r="C170" s="188"/>
      <c r="D170" s="22"/>
      <c r="E170" s="22"/>
      <c r="F170" s="190"/>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row>
    <row r="171" spans="1:41" ht="21">
      <c r="A171" s="22"/>
      <c r="B171" s="22"/>
      <c r="C171" s="188"/>
      <c r="D171" s="22"/>
      <c r="E171" s="22"/>
      <c r="F171" s="190"/>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row>
    <row r="172" spans="1:41" ht="21">
      <c r="A172" s="22"/>
      <c r="B172" s="22"/>
      <c r="C172" s="188"/>
      <c r="D172" s="22"/>
      <c r="E172" s="22"/>
      <c r="F172" s="190"/>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row>
    <row r="173" spans="1:41" ht="21">
      <c r="A173" s="22"/>
      <c r="B173" s="22"/>
      <c r="C173" s="188"/>
      <c r="D173" s="22"/>
      <c r="E173" s="22"/>
      <c r="F173" s="190"/>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row>
    <row r="174" spans="1:41" ht="21">
      <c r="A174" s="22"/>
      <c r="B174" s="22"/>
      <c r="C174" s="188"/>
      <c r="D174" s="22"/>
      <c r="E174" s="22"/>
      <c r="F174" s="190"/>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row>
    <row r="175" spans="1:41" ht="21">
      <c r="A175" s="22"/>
      <c r="B175" s="22"/>
      <c r="C175" s="188"/>
      <c r="D175" s="22"/>
      <c r="E175" s="22"/>
      <c r="F175" s="190"/>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row>
    <row r="176" spans="1:41" ht="21">
      <c r="A176" s="22"/>
      <c r="B176" s="22"/>
      <c r="C176" s="188"/>
      <c r="D176" s="22"/>
      <c r="E176" s="22"/>
      <c r="F176" s="190"/>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row>
    <row r="177" spans="1:41" ht="21">
      <c r="A177" s="22"/>
      <c r="B177" s="22"/>
      <c r="C177" s="188"/>
      <c r="D177" s="22"/>
      <c r="E177" s="22"/>
      <c r="F177" s="190"/>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row>
    <row r="178" spans="1:41" ht="21">
      <c r="A178" s="22"/>
      <c r="B178" s="22"/>
      <c r="C178" s="188"/>
      <c r="D178" s="22"/>
      <c r="E178" s="22"/>
      <c r="F178" s="190"/>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row>
    <row r="179" spans="1:41" ht="21">
      <c r="A179" s="22"/>
      <c r="B179" s="22"/>
      <c r="C179" s="188"/>
      <c r="D179" s="22"/>
      <c r="E179" s="22"/>
      <c r="F179" s="190"/>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row>
    <row r="180" spans="1:41" ht="21">
      <c r="A180" s="22"/>
      <c r="B180" s="22"/>
      <c r="C180" s="188"/>
      <c r="D180" s="22"/>
      <c r="E180" s="22"/>
      <c r="F180" s="190"/>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row>
    <row r="181" spans="1:41" ht="21">
      <c r="A181" s="22"/>
      <c r="B181" s="22"/>
      <c r="C181" s="188"/>
      <c r="D181" s="22"/>
      <c r="E181" s="22"/>
      <c r="F181" s="190"/>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row>
    <row r="182" spans="1:41" ht="21">
      <c r="A182" s="22"/>
      <c r="B182" s="22"/>
      <c r="C182" s="188"/>
      <c r="D182" s="22"/>
      <c r="E182" s="22"/>
      <c r="F182" s="190"/>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row>
    <row r="183" spans="1:41" ht="21">
      <c r="A183" s="22"/>
      <c r="B183" s="22"/>
      <c r="C183" s="188"/>
      <c r="D183" s="22"/>
      <c r="E183" s="22"/>
      <c r="F183" s="190"/>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row>
    <row r="184" spans="1:41" ht="21">
      <c r="A184" s="22"/>
      <c r="B184" s="22"/>
      <c r="C184" s="188"/>
      <c r="D184" s="22"/>
      <c r="E184" s="22"/>
      <c r="F184" s="190"/>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row>
    <row r="185" spans="1:41" ht="21">
      <c r="A185" s="22"/>
      <c r="B185" s="22"/>
      <c r="C185" s="188"/>
      <c r="D185" s="22"/>
      <c r="E185" s="22"/>
      <c r="F185" s="190"/>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row>
    <row r="186" spans="1:41" ht="21">
      <c r="A186" s="22"/>
      <c r="B186" s="22"/>
      <c r="C186" s="188"/>
      <c r="D186" s="22"/>
      <c r="E186" s="22"/>
      <c r="F186" s="190"/>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row>
    <row r="187" spans="1:41" ht="21">
      <c r="A187" s="22"/>
      <c r="B187" s="22"/>
      <c r="C187" s="188"/>
      <c r="D187" s="22"/>
      <c r="E187" s="22"/>
      <c r="F187" s="190"/>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row>
    <row r="188" spans="1:41" ht="21">
      <c r="A188" s="22"/>
      <c r="B188" s="22"/>
      <c r="C188" s="188"/>
      <c r="D188" s="22"/>
      <c r="E188" s="22"/>
      <c r="F188" s="190"/>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row>
    <row r="189" spans="1:41" ht="21">
      <c r="A189" s="22"/>
      <c r="B189" s="22"/>
      <c r="C189" s="188"/>
      <c r="D189" s="22"/>
      <c r="E189" s="22"/>
      <c r="F189" s="190"/>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row>
    <row r="190" spans="1:41" ht="21">
      <c r="A190" s="22"/>
      <c r="B190" s="22"/>
      <c r="C190" s="188"/>
      <c r="D190" s="22"/>
      <c r="E190" s="22"/>
      <c r="F190" s="190"/>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row>
    <row r="191" spans="1:41" ht="21">
      <c r="A191" s="22"/>
      <c r="B191" s="22"/>
      <c r="C191" s="188"/>
      <c r="D191" s="22"/>
      <c r="E191" s="22"/>
      <c r="F191" s="190"/>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row>
    <row r="192" spans="1:41" ht="21">
      <c r="A192" s="22"/>
      <c r="B192" s="22"/>
      <c r="C192" s="188"/>
      <c r="D192" s="22"/>
      <c r="E192" s="22"/>
      <c r="F192" s="190"/>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row>
    <row r="193" spans="1:41" ht="21">
      <c r="A193" s="22"/>
      <c r="B193" s="22"/>
      <c r="C193" s="188"/>
      <c r="D193" s="22"/>
      <c r="E193" s="22"/>
      <c r="F193" s="190"/>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row>
    <row r="194" spans="1:41" ht="21">
      <c r="A194" s="22"/>
      <c r="B194" s="22"/>
      <c r="C194" s="188"/>
      <c r="D194" s="22"/>
      <c r="E194" s="22"/>
      <c r="F194" s="190"/>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row>
    <row r="195" spans="1:41" ht="21">
      <c r="A195" s="22"/>
      <c r="B195" s="22"/>
      <c r="C195" s="188"/>
      <c r="D195" s="22"/>
      <c r="E195" s="22"/>
      <c r="F195" s="190"/>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row>
    <row r="196" spans="1:41" ht="21">
      <c r="A196" s="22"/>
      <c r="B196" s="22"/>
      <c r="C196" s="188"/>
      <c r="D196" s="22"/>
      <c r="E196" s="22"/>
      <c r="F196" s="190"/>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row>
    <row r="197" spans="1:41" ht="21">
      <c r="A197" s="22"/>
      <c r="B197" s="22"/>
      <c r="C197" s="188"/>
      <c r="D197" s="22"/>
      <c r="E197" s="22"/>
      <c r="F197" s="190"/>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row>
    <row r="198" spans="1:41" ht="21">
      <c r="A198" s="22"/>
      <c r="B198" s="22"/>
      <c r="C198" s="188"/>
      <c r="D198" s="22"/>
      <c r="E198" s="22"/>
      <c r="F198" s="190"/>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row>
    <row r="199" spans="1:41" ht="21">
      <c r="A199" s="22"/>
      <c r="B199" s="22"/>
      <c r="C199" s="188"/>
      <c r="D199" s="22"/>
      <c r="E199" s="22"/>
      <c r="F199" s="190"/>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row>
    <row r="200" spans="1:41" ht="21">
      <c r="A200" s="22"/>
      <c r="B200" s="22"/>
      <c r="C200" s="188"/>
      <c r="D200" s="22"/>
      <c r="E200" s="22"/>
      <c r="F200" s="190"/>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row>
    <row r="201" spans="1:41" ht="21">
      <c r="A201" s="22"/>
      <c r="B201" s="22"/>
      <c r="C201" s="188"/>
      <c r="D201" s="22"/>
      <c r="E201" s="22"/>
      <c r="F201" s="190"/>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row>
    <row r="202" spans="1:41" ht="21">
      <c r="A202" s="22"/>
      <c r="B202" s="22"/>
      <c r="C202" s="188"/>
      <c r="D202" s="22"/>
      <c r="E202" s="22"/>
      <c r="F202" s="190"/>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row>
    <row r="203" spans="1:41" ht="21">
      <c r="A203" s="22"/>
      <c r="B203" s="22"/>
      <c r="C203" s="188"/>
      <c r="D203" s="22"/>
      <c r="E203" s="22"/>
      <c r="F203" s="190"/>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row>
    <row r="204" spans="1:41" ht="21">
      <c r="A204" s="22"/>
      <c r="B204" s="22"/>
      <c r="C204" s="188"/>
      <c r="D204" s="22"/>
      <c r="E204" s="22"/>
      <c r="F204" s="190"/>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row>
    <row r="205" spans="1:41" ht="21">
      <c r="A205" s="22"/>
      <c r="B205" s="22"/>
      <c r="C205" s="188"/>
      <c r="D205" s="22"/>
      <c r="E205" s="22"/>
      <c r="F205" s="190"/>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row>
    <row r="206" spans="1:41" ht="21">
      <c r="A206" s="22"/>
      <c r="B206" s="22"/>
      <c r="C206" s="188"/>
      <c r="D206" s="22"/>
      <c r="E206" s="22"/>
      <c r="F206" s="190"/>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row>
    <row r="207" spans="1:41" ht="21">
      <c r="A207" s="22"/>
      <c r="B207" s="22"/>
      <c r="C207" s="188"/>
      <c r="D207" s="22"/>
      <c r="E207" s="22"/>
      <c r="F207" s="190"/>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row>
    <row r="208" spans="1:41" ht="21">
      <c r="A208" s="22"/>
      <c r="B208" s="22"/>
      <c r="C208" s="188"/>
      <c r="D208" s="22"/>
      <c r="E208" s="22"/>
      <c r="F208" s="190"/>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row>
    <row r="209" spans="1:41" ht="21">
      <c r="A209" s="22"/>
      <c r="B209" s="22"/>
      <c r="C209" s="188"/>
      <c r="D209" s="22"/>
      <c r="E209" s="22"/>
      <c r="F209" s="190"/>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row>
    <row r="210" spans="1:41" ht="21">
      <c r="A210" s="22"/>
      <c r="B210" s="22"/>
      <c r="C210" s="188"/>
      <c r="D210" s="22"/>
      <c r="E210" s="22"/>
      <c r="F210" s="190"/>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row>
    <row r="211" spans="1:41" ht="21">
      <c r="A211" s="22"/>
      <c r="B211" s="22"/>
      <c r="C211" s="188"/>
      <c r="D211" s="22"/>
      <c r="E211" s="22"/>
      <c r="F211" s="190"/>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row>
    <row r="212" spans="1:41" ht="21">
      <c r="A212" s="22"/>
      <c r="B212" s="22"/>
      <c r="C212" s="188"/>
      <c r="D212" s="22"/>
      <c r="E212" s="22"/>
      <c r="F212" s="190"/>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row>
    <row r="213" spans="1:41" ht="21">
      <c r="A213" s="22"/>
      <c r="B213" s="22"/>
      <c r="C213" s="188"/>
      <c r="D213" s="22"/>
      <c r="E213" s="22"/>
      <c r="F213" s="190"/>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row>
    <row r="214" spans="1:41" ht="21">
      <c r="A214" s="22"/>
      <c r="B214" s="22"/>
      <c r="C214" s="188"/>
      <c r="D214" s="22"/>
      <c r="E214" s="22"/>
      <c r="F214" s="190"/>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row>
    <row r="215" spans="1:41" ht="21">
      <c r="A215" s="22"/>
      <c r="B215" s="22"/>
      <c r="C215" s="188"/>
      <c r="D215" s="22"/>
      <c r="E215" s="22"/>
      <c r="F215" s="190"/>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row>
    <row r="216" spans="1:41" ht="21">
      <c r="A216" s="22"/>
      <c r="B216" s="22"/>
      <c r="C216" s="188"/>
      <c r="D216" s="22"/>
      <c r="E216" s="22"/>
      <c r="F216" s="190"/>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row>
    <row r="217" spans="1:41" ht="21">
      <c r="A217" s="22"/>
      <c r="B217" s="22"/>
      <c r="C217" s="188"/>
      <c r="D217" s="22"/>
      <c r="E217" s="22"/>
      <c r="F217" s="190"/>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row>
    <row r="218" spans="1:41" ht="21">
      <c r="A218" s="22"/>
      <c r="B218" s="22"/>
      <c r="C218" s="188"/>
      <c r="D218" s="22"/>
      <c r="E218" s="22"/>
      <c r="F218" s="190"/>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row>
    <row r="219" spans="1:41" ht="21">
      <c r="A219" s="22"/>
      <c r="B219" s="22"/>
      <c r="C219" s="188"/>
      <c r="D219" s="22"/>
      <c r="E219" s="22"/>
      <c r="F219" s="190"/>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row>
    <row r="220" spans="1:41" ht="21">
      <c r="A220" s="22"/>
      <c r="B220" s="22"/>
      <c r="C220" s="188"/>
      <c r="D220" s="22"/>
      <c r="E220" s="22"/>
      <c r="F220" s="190"/>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row>
    <row r="221" spans="1:41" ht="21">
      <c r="A221" s="22"/>
      <c r="B221" s="22"/>
      <c r="C221" s="188"/>
      <c r="D221" s="22"/>
      <c r="E221" s="22"/>
      <c r="F221" s="190"/>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row>
    <row r="222" spans="1:41" ht="21">
      <c r="A222" s="22"/>
      <c r="B222" s="22"/>
      <c r="C222" s="188"/>
      <c r="D222" s="22"/>
      <c r="E222" s="22"/>
      <c r="F222" s="190"/>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row>
    <row r="223" spans="1:41" ht="21">
      <c r="A223" s="22"/>
      <c r="B223" s="22"/>
      <c r="C223" s="188"/>
      <c r="D223" s="22"/>
      <c r="E223" s="22"/>
      <c r="F223" s="190"/>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row>
    <row r="224" spans="1:41" ht="21">
      <c r="A224" s="22"/>
      <c r="B224" s="22"/>
      <c r="C224" s="188"/>
      <c r="D224" s="22"/>
      <c r="E224" s="22"/>
      <c r="F224" s="190"/>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row>
    <row r="225" spans="1:41" ht="21">
      <c r="A225" s="22"/>
      <c r="B225" s="22"/>
      <c r="C225" s="188"/>
      <c r="D225" s="22"/>
      <c r="E225" s="22"/>
      <c r="F225" s="190"/>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row>
    <row r="226" spans="1:41" ht="21">
      <c r="A226" s="22"/>
      <c r="B226" s="22"/>
      <c r="C226" s="188"/>
      <c r="D226" s="22"/>
      <c r="E226" s="22"/>
      <c r="F226" s="190"/>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row>
    <row r="227" spans="1:41" ht="21">
      <c r="A227" s="22"/>
      <c r="B227" s="22"/>
      <c r="C227" s="188"/>
      <c r="D227" s="22"/>
      <c r="E227" s="22"/>
      <c r="F227" s="190"/>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row>
    <row r="228" spans="1:41" ht="21">
      <c r="A228" s="22"/>
      <c r="B228" s="22"/>
      <c r="C228" s="188"/>
      <c r="D228" s="22"/>
      <c r="E228" s="22"/>
      <c r="F228" s="190"/>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row>
    <row r="229" spans="1:41" ht="21">
      <c r="A229" s="22"/>
      <c r="B229" s="22"/>
      <c r="C229" s="188"/>
      <c r="D229" s="22"/>
      <c r="E229" s="22"/>
      <c r="F229" s="190"/>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row>
    <row r="230" spans="1:41" ht="21">
      <c r="A230" s="22"/>
      <c r="B230" s="22"/>
      <c r="C230" s="188"/>
      <c r="D230" s="22"/>
      <c r="E230" s="22"/>
      <c r="F230" s="190"/>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row>
    <row r="231" spans="1:41" ht="21">
      <c r="A231" s="22"/>
      <c r="B231" s="22"/>
      <c r="C231" s="188"/>
      <c r="D231" s="22"/>
      <c r="E231" s="22"/>
      <c r="F231" s="190"/>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row>
    <row r="232" spans="1:41" ht="21">
      <c r="A232" s="22"/>
      <c r="B232" s="22"/>
      <c r="C232" s="188"/>
      <c r="D232" s="22"/>
      <c r="E232" s="22"/>
      <c r="F232" s="190"/>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row>
    <row r="233" spans="1:41" ht="21">
      <c r="A233" s="22"/>
      <c r="B233" s="22"/>
      <c r="C233" s="188"/>
      <c r="D233" s="22"/>
      <c r="E233" s="22"/>
      <c r="F233" s="190"/>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row>
    <row r="234" spans="1:41" ht="21">
      <c r="A234" s="22"/>
      <c r="B234" s="22"/>
      <c r="C234" s="188"/>
      <c r="D234" s="22"/>
      <c r="E234" s="22"/>
      <c r="F234" s="190"/>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row>
    <row r="235" spans="1:41" ht="21">
      <c r="A235" s="22"/>
      <c r="B235" s="22"/>
      <c r="C235" s="188"/>
      <c r="D235" s="22"/>
      <c r="E235" s="22"/>
      <c r="F235" s="190"/>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row>
    <row r="236" spans="1:41" ht="21">
      <c r="A236" s="22"/>
      <c r="B236" s="22"/>
      <c r="C236" s="188"/>
      <c r="D236" s="22"/>
      <c r="E236" s="22"/>
      <c r="F236" s="190"/>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row>
    <row r="237" spans="1:41" ht="21">
      <c r="A237" s="22"/>
      <c r="B237" s="22"/>
      <c r="C237" s="188"/>
      <c r="D237" s="22"/>
      <c r="E237" s="22"/>
      <c r="F237" s="190"/>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row>
    <row r="238" spans="1:41" ht="21">
      <c r="A238" s="22"/>
      <c r="B238" s="22"/>
      <c r="C238" s="188"/>
      <c r="D238" s="22"/>
      <c r="E238" s="22"/>
      <c r="F238" s="190"/>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row>
    <row r="239" spans="1:41" ht="21">
      <c r="A239" s="22"/>
      <c r="B239" s="22"/>
      <c r="C239" s="188"/>
      <c r="D239" s="22"/>
      <c r="E239" s="22"/>
      <c r="F239" s="190"/>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row>
    <row r="240" spans="1:41" ht="21">
      <c r="A240" s="22"/>
      <c r="B240" s="22"/>
      <c r="C240" s="188"/>
      <c r="D240" s="22"/>
      <c r="E240" s="22"/>
      <c r="F240" s="190"/>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row>
    <row r="241" spans="1:41" ht="21">
      <c r="A241" s="22"/>
      <c r="B241" s="22"/>
      <c r="C241" s="188"/>
      <c r="D241" s="22"/>
      <c r="E241" s="22"/>
      <c r="F241" s="190"/>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row>
    <row r="242" spans="1:41" ht="21">
      <c r="A242" s="22"/>
      <c r="B242" s="22"/>
      <c r="C242" s="188"/>
      <c r="D242" s="22"/>
      <c r="E242" s="22"/>
      <c r="F242" s="190"/>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row>
    <row r="243" spans="1:41" ht="21">
      <c r="A243" s="22"/>
      <c r="B243" s="22"/>
      <c r="C243" s="188"/>
      <c r="D243" s="22"/>
      <c r="E243" s="22"/>
      <c r="F243" s="190"/>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row>
    <row r="244" spans="1:41" ht="21">
      <c r="A244" s="22"/>
      <c r="B244" s="22"/>
      <c r="C244" s="188"/>
      <c r="D244" s="22"/>
      <c r="E244" s="22"/>
      <c r="F244" s="190"/>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row>
    <row r="245" spans="1:41" ht="21">
      <c r="A245" s="22"/>
      <c r="B245" s="22"/>
      <c r="C245" s="188"/>
      <c r="D245" s="22"/>
      <c r="E245" s="22"/>
      <c r="F245" s="190"/>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row>
    <row r="246" spans="1:41" ht="21">
      <c r="A246" s="22"/>
      <c r="B246" s="22"/>
      <c r="C246" s="188"/>
      <c r="D246" s="22"/>
      <c r="E246" s="22"/>
      <c r="F246" s="190"/>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row>
    <row r="247" spans="1:41" ht="21">
      <c r="A247" s="22"/>
      <c r="B247" s="22"/>
      <c r="C247" s="188"/>
      <c r="D247" s="22"/>
      <c r="E247" s="22"/>
      <c r="F247" s="190"/>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row>
    <row r="248" spans="1:41" ht="21">
      <c r="A248" s="22"/>
      <c r="B248" s="22"/>
      <c r="C248" s="188"/>
      <c r="D248" s="22"/>
      <c r="E248" s="22"/>
      <c r="F248" s="190"/>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row>
    <row r="249" spans="1:41" ht="21">
      <c r="A249" s="22"/>
      <c r="B249" s="22"/>
      <c r="C249" s="188"/>
      <c r="D249" s="22"/>
      <c r="E249" s="22"/>
      <c r="F249" s="190"/>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row>
    <row r="250" spans="1:41" ht="21">
      <c r="A250" s="22"/>
      <c r="B250" s="22"/>
      <c r="C250" s="188"/>
      <c r="D250" s="22"/>
      <c r="E250" s="22"/>
      <c r="F250" s="190"/>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row>
    <row r="251" spans="1:41" ht="21">
      <c r="A251" s="22"/>
      <c r="B251" s="22"/>
      <c r="C251" s="188"/>
      <c r="D251" s="22"/>
      <c r="E251" s="22"/>
      <c r="F251" s="190"/>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row>
    <row r="252" spans="1:41" ht="21">
      <c r="A252" s="22"/>
      <c r="B252" s="22"/>
      <c r="C252" s="188"/>
      <c r="D252" s="22"/>
      <c r="E252" s="22"/>
      <c r="F252" s="190"/>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row>
    <row r="253" spans="1:41" ht="21">
      <c r="A253" s="22"/>
      <c r="B253" s="22"/>
      <c r="C253" s="188"/>
      <c r="D253" s="22"/>
      <c r="E253" s="22"/>
      <c r="F253" s="190"/>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row>
    <row r="254" spans="1:41" ht="21">
      <c r="A254" s="22"/>
      <c r="B254" s="22"/>
      <c r="C254" s="188"/>
      <c r="D254" s="22"/>
      <c r="E254" s="22"/>
      <c r="F254" s="190"/>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row>
    <row r="255" spans="1:41" ht="21">
      <c r="A255" s="22"/>
      <c r="B255" s="22"/>
      <c r="C255" s="188"/>
      <c r="D255" s="22"/>
      <c r="E255" s="22"/>
      <c r="F255" s="190"/>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row>
    <row r="256" spans="1:41" ht="21">
      <c r="A256" s="22"/>
      <c r="B256" s="22"/>
      <c r="C256" s="188"/>
      <c r="D256" s="22"/>
      <c r="E256" s="22"/>
      <c r="F256" s="190"/>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row>
    <row r="257" spans="1:41" ht="21">
      <c r="A257" s="22"/>
      <c r="B257" s="22"/>
      <c r="C257" s="188"/>
      <c r="D257" s="22"/>
      <c r="E257" s="22"/>
      <c r="F257" s="190"/>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row>
    <row r="258" spans="1:41" ht="21">
      <c r="A258" s="22"/>
      <c r="B258" s="22"/>
      <c r="C258" s="188"/>
      <c r="D258" s="22"/>
      <c r="E258" s="22"/>
      <c r="F258" s="190"/>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row>
    <row r="259" spans="1:41" ht="21">
      <c r="A259" s="22"/>
      <c r="B259" s="22"/>
      <c r="C259" s="188"/>
      <c r="D259" s="22"/>
      <c r="E259" s="22"/>
      <c r="F259" s="190"/>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row>
    <row r="260" spans="1:41" ht="21">
      <c r="A260" s="22"/>
      <c r="B260" s="22"/>
      <c r="C260" s="188"/>
      <c r="D260" s="22"/>
      <c r="E260" s="22"/>
      <c r="F260" s="190"/>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row>
    <row r="261" spans="1:41" ht="21">
      <c r="A261" s="22"/>
      <c r="B261" s="22"/>
      <c r="C261" s="188"/>
      <c r="D261" s="22"/>
      <c r="E261" s="22"/>
      <c r="F261" s="190"/>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row>
    <row r="262" spans="1:41" ht="21">
      <c r="A262" s="22"/>
      <c r="B262" s="22"/>
      <c r="C262" s="188"/>
      <c r="D262" s="22"/>
      <c r="E262" s="22"/>
      <c r="F262" s="190"/>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row>
    <row r="263" spans="1:41" ht="21">
      <c r="A263" s="22"/>
      <c r="B263" s="22"/>
      <c r="C263" s="188"/>
      <c r="D263" s="22"/>
      <c r="E263" s="22"/>
      <c r="F263" s="190"/>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row>
    <row r="264" spans="1:41" ht="21">
      <c r="A264" s="22"/>
      <c r="B264" s="22"/>
      <c r="C264" s="188"/>
      <c r="D264" s="22"/>
      <c r="E264" s="22"/>
      <c r="F264" s="190"/>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row>
    <row r="265" spans="1:41" ht="21">
      <c r="A265" s="22"/>
      <c r="B265" s="22"/>
      <c r="C265" s="188"/>
      <c r="D265" s="22"/>
      <c r="E265" s="22"/>
      <c r="F265" s="190"/>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row>
    <row r="266" spans="1:41" ht="21">
      <c r="A266" s="22"/>
      <c r="B266" s="22"/>
      <c r="C266" s="188"/>
      <c r="D266" s="22"/>
      <c r="E266" s="22"/>
      <c r="F266" s="190"/>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row>
    <row r="267" spans="1:41" ht="21">
      <c r="A267" s="22"/>
      <c r="B267" s="22"/>
      <c r="C267" s="188"/>
      <c r="D267" s="22"/>
      <c r="E267" s="22"/>
      <c r="F267" s="190"/>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row>
    <row r="268" spans="1:41" ht="21">
      <c r="A268" s="22"/>
      <c r="B268" s="22"/>
      <c r="C268" s="188"/>
      <c r="D268" s="22"/>
      <c r="E268" s="22"/>
      <c r="F268" s="190"/>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row>
    <row r="269" spans="1:41" ht="21">
      <c r="A269" s="22"/>
      <c r="B269" s="22"/>
      <c r="C269" s="188"/>
      <c r="D269" s="22"/>
      <c r="E269" s="22"/>
      <c r="F269" s="190"/>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row>
    <row r="270" spans="1:41" ht="21">
      <c r="A270" s="22"/>
      <c r="B270" s="22"/>
      <c r="C270" s="188"/>
      <c r="D270" s="22"/>
      <c r="E270" s="22"/>
      <c r="F270" s="190"/>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row>
    <row r="271" spans="1:41" ht="21">
      <c r="A271" s="22"/>
      <c r="B271" s="22"/>
      <c r="C271" s="188"/>
      <c r="D271" s="22"/>
      <c r="E271" s="22"/>
      <c r="F271" s="190"/>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row>
    <row r="272" spans="1:41" ht="21">
      <c r="A272" s="22"/>
      <c r="B272" s="22"/>
      <c r="C272" s="188"/>
      <c r="D272" s="22"/>
      <c r="E272" s="22"/>
      <c r="F272" s="190"/>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row>
    <row r="273" spans="1:41" ht="21">
      <c r="A273" s="22"/>
      <c r="B273" s="22"/>
      <c r="C273" s="188"/>
      <c r="D273" s="22"/>
      <c r="E273" s="22"/>
      <c r="F273" s="190"/>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row>
    <row r="274" spans="1:41" ht="21">
      <c r="A274" s="22"/>
      <c r="B274" s="22"/>
      <c r="C274" s="188"/>
      <c r="D274" s="22"/>
      <c r="E274" s="22"/>
      <c r="F274" s="190"/>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row>
    <row r="275" spans="1:41" ht="21">
      <c r="A275" s="22"/>
      <c r="B275" s="22"/>
      <c r="C275" s="188"/>
      <c r="D275" s="22"/>
      <c r="E275" s="22"/>
      <c r="F275" s="190"/>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row>
    <row r="276" spans="1:41" ht="21">
      <c r="A276" s="22"/>
      <c r="B276" s="22"/>
      <c r="C276" s="188"/>
      <c r="D276" s="22"/>
      <c r="E276" s="22"/>
      <c r="F276" s="190"/>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row>
    <row r="277" spans="1:41" ht="21">
      <c r="A277" s="22"/>
      <c r="B277" s="22"/>
      <c r="C277" s="188"/>
      <c r="D277" s="22"/>
      <c r="E277" s="22"/>
      <c r="F277" s="190"/>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row>
    <row r="278" spans="1:41" ht="21">
      <c r="A278" s="22"/>
      <c r="B278" s="22"/>
      <c r="C278" s="188"/>
      <c r="D278" s="22"/>
      <c r="E278" s="22"/>
      <c r="F278" s="190"/>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row>
    <row r="279" spans="1:41" ht="21">
      <c r="A279" s="22"/>
      <c r="B279" s="22"/>
      <c r="C279" s="188"/>
      <c r="D279" s="22"/>
      <c r="E279" s="22"/>
      <c r="F279" s="190"/>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row>
    <row r="280" spans="1:41" ht="21">
      <c r="A280" s="22"/>
      <c r="B280" s="22"/>
      <c r="C280" s="188"/>
      <c r="D280" s="22"/>
      <c r="E280" s="22"/>
      <c r="F280" s="190"/>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row>
    <row r="281" spans="1:41" ht="21">
      <c r="A281" s="22"/>
      <c r="B281" s="22"/>
      <c r="C281" s="188"/>
      <c r="D281" s="22"/>
      <c r="E281" s="22"/>
      <c r="F281" s="190"/>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row>
    <row r="282" spans="1:41" ht="21">
      <c r="A282" s="22"/>
      <c r="B282" s="22"/>
      <c r="C282" s="188"/>
      <c r="D282" s="22"/>
      <c r="E282" s="22"/>
      <c r="F282" s="190"/>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row>
    <row r="283" spans="1:41" ht="21">
      <c r="A283" s="22"/>
      <c r="B283" s="22"/>
      <c r="C283" s="188"/>
      <c r="D283" s="22"/>
      <c r="E283" s="22"/>
      <c r="F283" s="190"/>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row>
    <row r="284" spans="1:41" ht="21">
      <c r="A284" s="22"/>
      <c r="B284" s="22"/>
      <c r="C284" s="188"/>
      <c r="D284" s="22"/>
      <c r="E284" s="22"/>
      <c r="F284" s="190"/>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row>
    <row r="285" spans="1:41" ht="21">
      <c r="A285" s="22"/>
      <c r="B285" s="22"/>
      <c r="C285" s="188"/>
      <c r="D285" s="22"/>
      <c r="E285" s="22"/>
      <c r="F285" s="190"/>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row>
    <row r="286" spans="1:41" ht="21">
      <c r="A286" s="22"/>
      <c r="B286" s="22"/>
      <c r="C286" s="188"/>
      <c r="D286" s="22"/>
      <c r="E286" s="22"/>
      <c r="F286" s="190"/>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row>
    <row r="287" spans="1:41" ht="21">
      <c r="A287" s="22"/>
      <c r="B287" s="22"/>
      <c r="C287" s="188"/>
      <c r="D287" s="22"/>
      <c r="E287" s="22"/>
      <c r="F287" s="190"/>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row>
    <row r="288" spans="1:41" ht="21">
      <c r="A288" s="22"/>
      <c r="B288" s="22"/>
      <c r="C288" s="188"/>
      <c r="D288" s="22"/>
      <c r="E288" s="22"/>
      <c r="F288" s="190"/>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row>
    <row r="289" spans="1:41" ht="21">
      <c r="A289" s="22"/>
      <c r="B289" s="22"/>
      <c r="C289" s="188"/>
      <c r="D289" s="22"/>
      <c r="E289" s="22"/>
      <c r="F289" s="190"/>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row>
    <row r="290" spans="1:41" ht="21">
      <c r="A290" s="22"/>
      <c r="B290" s="22"/>
      <c r="C290" s="188"/>
      <c r="D290" s="22"/>
      <c r="E290" s="22"/>
      <c r="F290" s="190"/>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row>
    <row r="291" spans="1:41" ht="21">
      <c r="A291" s="22"/>
      <c r="B291" s="22"/>
      <c r="C291" s="188"/>
      <c r="D291" s="22"/>
      <c r="E291" s="22"/>
      <c r="F291" s="190"/>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row>
    <row r="292" spans="1:41" ht="21">
      <c r="A292" s="22"/>
      <c r="B292" s="22"/>
      <c r="C292" s="188"/>
      <c r="D292" s="22"/>
      <c r="E292" s="22"/>
      <c r="F292" s="190"/>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row>
    <row r="293" spans="1:41" ht="21">
      <c r="A293" s="22"/>
      <c r="B293" s="22"/>
      <c r="C293" s="188"/>
      <c r="D293" s="22"/>
      <c r="E293" s="22"/>
      <c r="F293" s="190"/>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row>
    <row r="294" spans="1:41" ht="21">
      <c r="A294" s="22"/>
      <c r="B294" s="22"/>
      <c r="C294" s="188"/>
      <c r="D294" s="22"/>
      <c r="E294" s="22"/>
      <c r="F294" s="190"/>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row>
    <row r="295" spans="1:41" ht="21">
      <c r="A295" s="22"/>
      <c r="B295" s="22"/>
      <c r="C295" s="188"/>
      <c r="D295" s="22"/>
      <c r="E295" s="22"/>
      <c r="F295" s="190"/>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row>
    <row r="296" spans="1:41" ht="21">
      <c r="A296" s="22"/>
      <c r="B296" s="22"/>
      <c r="C296" s="188"/>
      <c r="D296" s="22"/>
      <c r="E296" s="22"/>
      <c r="F296" s="190"/>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row>
    <row r="297" spans="1:41" ht="21">
      <c r="A297" s="22"/>
      <c r="B297" s="22"/>
      <c r="C297" s="188"/>
      <c r="D297" s="22"/>
      <c r="E297" s="22"/>
      <c r="F297" s="190"/>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row>
    <row r="298" spans="1:41" ht="21">
      <c r="A298" s="22"/>
      <c r="B298" s="22"/>
      <c r="C298" s="188"/>
      <c r="D298" s="22"/>
      <c r="E298" s="22"/>
      <c r="F298" s="190"/>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row>
    <row r="299" spans="1:41" ht="21">
      <c r="A299" s="22"/>
      <c r="B299" s="22"/>
      <c r="C299" s="188"/>
      <c r="D299" s="22"/>
      <c r="E299" s="22"/>
      <c r="F299" s="190"/>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row>
    <row r="300" spans="1:41" ht="21">
      <c r="A300" s="22"/>
      <c r="B300" s="22"/>
      <c r="C300" s="188"/>
      <c r="D300" s="22"/>
      <c r="E300" s="22"/>
      <c r="F300" s="190"/>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row>
    <row r="301" spans="1:41" ht="21">
      <c r="A301" s="22"/>
      <c r="B301" s="22"/>
      <c r="C301" s="188"/>
      <c r="D301" s="22"/>
      <c r="E301" s="22"/>
      <c r="F301" s="190"/>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row>
    <row r="302" spans="1:41" ht="21">
      <c r="A302" s="22"/>
      <c r="B302" s="22"/>
      <c r="C302" s="188"/>
      <c r="D302" s="22"/>
      <c r="E302" s="22"/>
      <c r="F302" s="190"/>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row>
    <row r="303" spans="1:41" ht="21">
      <c r="A303" s="22"/>
      <c r="B303" s="22"/>
      <c r="C303" s="188"/>
      <c r="D303" s="22"/>
      <c r="E303" s="22"/>
      <c r="F303" s="190"/>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row>
    <row r="304" spans="1:41" ht="21">
      <c r="A304" s="22"/>
      <c r="B304" s="22"/>
      <c r="C304" s="188"/>
      <c r="D304" s="22"/>
      <c r="E304" s="22"/>
      <c r="F304" s="190"/>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row>
    <row r="305" spans="1:41" ht="21">
      <c r="A305" s="22"/>
      <c r="B305" s="22"/>
      <c r="C305" s="188"/>
      <c r="D305" s="22"/>
      <c r="E305" s="22"/>
      <c r="F305" s="190"/>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row>
    <row r="306" spans="1:41" ht="21">
      <c r="A306" s="22"/>
      <c r="B306" s="22"/>
      <c r="C306" s="188"/>
      <c r="D306" s="22"/>
      <c r="E306" s="22"/>
      <c r="F306" s="190"/>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row>
    <row r="307" spans="1:41" ht="21">
      <c r="A307" s="22"/>
      <c r="B307" s="22"/>
      <c r="C307" s="188"/>
      <c r="D307" s="22"/>
      <c r="E307" s="22"/>
      <c r="F307" s="190"/>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row>
    <row r="308" spans="1:41" ht="21">
      <c r="A308" s="22"/>
      <c r="B308" s="22"/>
      <c r="C308" s="188"/>
      <c r="D308" s="22"/>
      <c r="E308" s="22"/>
      <c r="F308" s="190"/>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row>
    <row r="309" spans="1:41" ht="21">
      <c r="A309" s="22"/>
      <c r="B309" s="22"/>
      <c r="C309" s="188"/>
      <c r="D309" s="22"/>
      <c r="E309" s="22"/>
      <c r="F309" s="190"/>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row>
    <row r="310" spans="1:41" ht="21">
      <c r="A310" s="22"/>
      <c r="B310" s="22"/>
      <c r="C310" s="188"/>
      <c r="D310" s="22"/>
      <c r="E310" s="22"/>
      <c r="F310" s="190"/>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row>
    <row r="311" spans="1:41" ht="21">
      <c r="A311" s="22"/>
      <c r="B311" s="22"/>
      <c r="C311" s="188"/>
      <c r="D311" s="22"/>
      <c r="E311" s="22"/>
      <c r="F311" s="190"/>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row>
    <row r="312" spans="1:41" ht="21">
      <c r="A312" s="22"/>
      <c r="B312" s="22"/>
      <c r="C312" s="188"/>
      <c r="D312" s="22"/>
      <c r="E312" s="22"/>
      <c r="F312" s="190"/>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row>
    <row r="313" spans="1:41" ht="21">
      <c r="A313" s="22"/>
      <c r="B313" s="22"/>
      <c r="C313" s="188"/>
      <c r="D313" s="22"/>
      <c r="E313" s="22"/>
      <c r="F313" s="190"/>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row>
    <row r="314" spans="1:41" ht="21">
      <c r="A314" s="22"/>
      <c r="B314" s="22"/>
      <c r="C314" s="188"/>
      <c r="D314" s="22"/>
      <c r="E314" s="22"/>
      <c r="F314" s="190"/>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row>
    <row r="315" spans="1:41" ht="21">
      <c r="A315" s="22"/>
      <c r="B315" s="22"/>
      <c r="C315" s="188"/>
      <c r="D315" s="22"/>
      <c r="E315" s="22"/>
      <c r="F315" s="190"/>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row>
    <row r="316" spans="1:41" ht="21">
      <c r="A316" s="22"/>
      <c r="B316" s="22"/>
      <c r="C316" s="188"/>
      <c r="D316" s="22"/>
      <c r="E316" s="22"/>
      <c r="F316" s="190"/>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row>
    <row r="317" spans="1:41" ht="21">
      <c r="A317" s="22"/>
      <c r="B317" s="22"/>
      <c r="C317" s="188"/>
      <c r="D317" s="22"/>
      <c r="E317" s="22"/>
      <c r="F317" s="190"/>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row>
    <row r="318" spans="1:41" ht="21">
      <c r="A318" s="22"/>
      <c r="B318" s="22"/>
      <c r="C318" s="188"/>
      <c r="D318" s="22"/>
      <c r="E318" s="22"/>
      <c r="F318" s="190"/>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row>
    <row r="319" spans="1:41" ht="21">
      <c r="A319" s="22"/>
      <c r="B319" s="22"/>
      <c r="C319" s="188"/>
      <c r="D319" s="22"/>
      <c r="E319" s="22"/>
      <c r="F319" s="190"/>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row>
    <row r="320" spans="1:41" ht="21">
      <c r="A320" s="22"/>
      <c r="B320" s="22"/>
      <c r="C320" s="188"/>
      <c r="D320" s="22"/>
      <c r="E320" s="22"/>
      <c r="F320" s="190"/>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row>
    <row r="321" spans="1:41" ht="21">
      <c r="A321" s="22"/>
      <c r="B321" s="22"/>
      <c r="C321" s="188"/>
      <c r="D321" s="22"/>
      <c r="E321" s="22"/>
      <c r="F321" s="190"/>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row>
    <row r="322" spans="1:41" ht="21">
      <c r="A322" s="22"/>
      <c r="B322" s="22"/>
      <c r="C322" s="188"/>
      <c r="D322" s="22"/>
      <c r="E322" s="22"/>
      <c r="F322" s="190"/>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row>
    <row r="323" spans="1:41" ht="21">
      <c r="A323" s="22"/>
      <c r="B323" s="22"/>
      <c r="C323" s="188"/>
      <c r="D323" s="22"/>
      <c r="E323" s="22"/>
      <c r="F323" s="190"/>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row>
    <row r="324" spans="1:41" ht="21">
      <c r="A324" s="22"/>
      <c r="B324" s="22"/>
      <c r="C324" s="188"/>
      <c r="D324" s="22"/>
      <c r="E324" s="22"/>
      <c r="F324" s="190"/>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row>
    <row r="325" spans="1:41" ht="21">
      <c r="A325" s="22"/>
      <c r="B325" s="22"/>
      <c r="C325" s="188"/>
      <c r="D325" s="22"/>
      <c r="E325" s="22"/>
      <c r="F325" s="190"/>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row>
    <row r="326" spans="1:41" ht="21">
      <c r="A326" s="22"/>
      <c r="B326" s="22"/>
      <c r="C326" s="188"/>
      <c r="D326" s="22"/>
      <c r="E326" s="22"/>
      <c r="F326" s="190"/>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row>
    <row r="327" spans="1:41" ht="21">
      <c r="A327" s="22"/>
      <c r="B327" s="22"/>
      <c r="C327" s="188"/>
      <c r="D327" s="22"/>
      <c r="E327" s="22"/>
      <c r="F327" s="190"/>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row>
    <row r="328" spans="1:41" ht="21">
      <c r="A328" s="22"/>
      <c r="B328" s="22"/>
      <c r="C328" s="188"/>
      <c r="D328" s="22"/>
      <c r="E328" s="22"/>
      <c r="F328" s="190"/>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row>
    <row r="329" spans="1:41" ht="21">
      <c r="A329" s="22"/>
      <c r="B329" s="22"/>
      <c r="C329" s="188"/>
      <c r="D329" s="22"/>
      <c r="E329" s="22"/>
      <c r="F329" s="190"/>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row>
    <row r="330" spans="1:41" ht="21">
      <c r="A330" s="22"/>
      <c r="B330" s="22"/>
      <c r="C330" s="188"/>
      <c r="D330" s="22"/>
      <c r="E330" s="22"/>
      <c r="F330" s="190"/>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row>
    <row r="331" spans="1:41" ht="21">
      <c r="A331" s="22"/>
      <c r="B331" s="22"/>
      <c r="C331" s="188"/>
      <c r="D331" s="22"/>
      <c r="E331" s="22"/>
      <c r="F331" s="190"/>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row>
    <row r="332" spans="1:41" ht="21">
      <c r="A332" s="22"/>
      <c r="B332" s="22"/>
      <c r="C332" s="188"/>
      <c r="D332" s="22"/>
      <c r="E332" s="22"/>
      <c r="F332" s="190"/>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row>
    <row r="333" spans="1:41" ht="21">
      <c r="A333" s="22"/>
      <c r="B333" s="22"/>
      <c r="C333" s="188"/>
      <c r="D333" s="22"/>
      <c r="E333" s="22"/>
      <c r="F333" s="190"/>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row>
    <row r="334" spans="1:41" ht="21">
      <c r="A334" s="22"/>
      <c r="B334" s="22"/>
      <c r="C334" s="188"/>
      <c r="D334" s="22"/>
      <c r="E334" s="22"/>
      <c r="F334" s="190"/>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row>
    <row r="335" spans="1:41" ht="21">
      <c r="A335" s="22"/>
      <c r="B335" s="22"/>
      <c r="C335" s="188"/>
      <c r="D335" s="22"/>
      <c r="E335" s="22"/>
      <c r="F335" s="190"/>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row>
    <row r="336" spans="1:41" ht="21">
      <c r="A336" s="22"/>
      <c r="B336" s="22"/>
      <c r="C336" s="188"/>
      <c r="D336" s="22"/>
      <c r="E336" s="22"/>
      <c r="F336" s="190"/>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row>
    <row r="337" spans="1:41" ht="21">
      <c r="A337" s="22"/>
      <c r="B337" s="22"/>
      <c r="C337" s="188"/>
      <c r="D337" s="22"/>
      <c r="E337" s="22"/>
      <c r="F337" s="190"/>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row>
    <row r="338" spans="1:41" ht="21">
      <c r="A338" s="22"/>
      <c r="B338" s="22"/>
      <c r="C338" s="188"/>
      <c r="D338" s="22"/>
      <c r="E338" s="22"/>
      <c r="F338" s="190"/>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row>
    <row r="339" spans="1:41" ht="21">
      <c r="A339" s="22"/>
      <c r="B339" s="22"/>
      <c r="C339" s="188"/>
      <c r="D339" s="22"/>
      <c r="E339" s="22"/>
      <c r="F339" s="190"/>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row>
    <row r="340" spans="1:41" ht="21">
      <c r="A340" s="22"/>
      <c r="B340" s="22"/>
      <c r="C340" s="188"/>
      <c r="D340" s="22"/>
      <c r="E340" s="22"/>
      <c r="F340" s="190"/>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row>
    <row r="341" spans="1:41" ht="21">
      <c r="A341" s="22"/>
      <c r="B341" s="22"/>
      <c r="C341" s="188"/>
      <c r="D341" s="22"/>
      <c r="E341" s="22"/>
      <c r="F341" s="190"/>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row>
    <row r="342" spans="1:41" ht="21">
      <c r="A342" s="22"/>
      <c r="B342" s="22"/>
      <c r="C342" s="188"/>
      <c r="D342" s="22"/>
      <c r="E342" s="22"/>
      <c r="F342" s="190"/>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row>
    <row r="343" spans="1:41" ht="21">
      <c r="A343" s="22"/>
      <c r="B343" s="22"/>
      <c r="C343" s="188"/>
      <c r="D343" s="22"/>
      <c r="E343" s="22"/>
      <c r="F343" s="190"/>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row>
    <row r="344" spans="1:41" ht="21">
      <c r="A344" s="22"/>
      <c r="B344" s="22"/>
      <c r="C344" s="188"/>
      <c r="D344" s="22"/>
      <c r="E344" s="22"/>
      <c r="F344" s="190"/>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row>
    <row r="345" spans="1:41" ht="21">
      <c r="A345" s="22"/>
      <c r="B345" s="22"/>
      <c r="C345" s="188"/>
      <c r="D345" s="22"/>
      <c r="E345" s="22"/>
      <c r="F345" s="190"/>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row>
    <row r="346" spans="1:41" ht="21">
      <c r="A346" s="22"/>
      <c r="B346" s="22"/>
      <c r="C346" s="188"/>
      <c r="D346" s="22"/>
      <c r="E346" s="22"/>
      <c r="F346" s="190"/>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row>
    <row r="347" spans="1:41" ht="21">
      <c r="A347" s="22"/>
      <c r="B347" s="22"/>
      <c r="C347" s="188"/>
      <c r="D347" s="22"/>
      <c r="E347" s="22"/>
      <c r="F347" s="190"/>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row>
    <row r="348" spans="1:41" ht="21">
      <c r="A348" s="22"/>
      <c r="B348" s="22"/>
      <c r="C348" s="188"/>
      <c r="D348" s="22"/>
      <c r="E348" s="22"/>
      <c r="F348" s="190"/>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row>
    <row r="349" spans="1:41" ht="21">
      <c r="A349" s="22"/>
      <c r="B349" s="22"/>
      <c r="C349" s="188"/>
      <c r="D349" s="22"/>
      <c r="E349" s="22"/>
      <c r="F349" s="190"/>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row>
    <row r="350" spans="1:41" ht="21">
      <c r="A350" s="22"/>
      <c r="B350" s="22"/>
      <c r="C350" s="188"/>
      <c r="D350" s="22"/>
      <c r="E350" s="22"/>
      <c r="F350" s="190"/>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row>
    <row r="351" spans="1:41" ht="21">
      <c r="A351" s="22"/>
      <c r="B351" s="22"/>
      <c r="C351" s="188"/>
      <c r="D351" s="22"/>
      <c r="E351" s="22"/>
      <c r="F351" s="190"/>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row>
    <row r="352" spans="1:41" ht="21">
      <c r="A352" s="22"/>
      <c r="B352" s="22"/>
      <c r="C352" s="188"/>
      <c r="D352" s="22"/>
      <c r="E352" s="22"/>
      <c r="F352" s="190"/>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row>
    <row r="353" spans="1:41" ht="21">
      <c r="A353" s="22"/>
      <c r="B353" s="22"/>
      <c r="C353" s="188"/>
      <c r="D353" s="22"/>
      <c r="E353" s="22"/>
      <c r="F353" s="190"/>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row>
    <row r="354" spans="1:41" ht="21">
      <c r="A354" s="22"/>
      <c r="B354" s="22"/>
      <c r="C354" s="188"/>
      <c r="D354" s="22"/>
      <c r="E354" s="22"/>
      <c r="F354" s="190"/>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row>
    <row r="355" spans="1:41" ht="21">
      <c r="A355" s="22"/>
      <c r="B355" s="22"/>
      <c r="C355" s="188"/>
      <c r="D355" s="22"/>
      <c r="E355" s="22"/>
      <c r="F355" s="190"/>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row>
    <row r="356" spans="1:41" ht="21">
      <c r="A356" s="22"/>
      <c r="B356" s="22"/>
      <c r="C356" s="188"/>
      <c r="D356" s="22"/>
      <c r="E356" s="22"/>
      <c r="F356" s="190"/>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row>
    <row r="357" spans="1:41" ht="21">
      <c r="A357" s="22"/>
      <c r="B357" s="22"/>
      <c r="C357" s="188"/>
      <c r="D357" s="22"/>
      <c r="E357" s="22"/>
      <c r="F357" s="190"/>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row>
    <row r="358" spans="1:41" ht="21">
      <c r="A358" s="22"/>
      <c r="B358" s="22"/>
      <c r="C358" s="188"/>
      <c r="D358" s="22"/>
      <c r="E358" s="22"/>
      <c r="F358" s="190"/>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row>
    <row r="359" spans="1:41" ht="21">
      <c r="A359" s="22"/>
      <c r="B359" s="22"/>
      <c r="C359" s="188"/>
      <c r="D359" s="22"/>
      <c r="E359" s="22"/>
      <c r="F359" s="190"/>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row>
    <row r="360" spans="1:41" ht="21">
      <c r="A360" s="22"/>
      <c r="B360" s="22"/>
      <c r="C360" s="188"/>
      <c r="D360" s="22"/>
      <c r="E360" s="22"/>
      <c r="F360" s="190"/>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row>
    <row r="361" spans="1:41" ht="21">
      <c r="A361" s="22"/>
      <c r="B361" s="22"/>
      <c r="C361" s="188"/>
      <c r="D361" s="22"/>
      <c r="E361" s="22"/>
      <c r="F361" s="190"/>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row>
    <row r="362" spans="1:41" ht="21">
      <c r="A362" s="22"/>
      <c r="B362" s="22"/>
      <c r="C362" s="188"/>
      <c r="D362" s="22"/>
      <c r="E362" s="22"/>
      <c r="F362" s="190"/>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row>
    <row r="363" spans="1:41" ht="21">
      <c r="A363" s="22"/>
      <c r="B363" s="22"/>
      <c r="C363" s="188"/>
      <c r="D363" s="22"/>
      <c r="E363" s="22"/>
      <c r="F363" s="190"/>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row>
    <row r="364" spans="1:41" ht="21">
      <c r="A364" s="22"/>
      <c r="B364" s="22"/>
      <c r="C364" s="188"/>
      <c r="D364" s="22"/>
      <c r="E364" s="22"/>
      <c r="F364" s="190"/>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row>
    <row r="365" spans="1:41" ht="21">
      <c r="A365" s="22"/>
      <c r="B365" s="22"/>
      <c r="C365" s="188"/>
      <c r="D365" s="22"/>
      <c r="E365" s="22"/>
      <c r="F365" s="190"/>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row>
    <row r="366" spans="1:41" ht="21">
      <c r="A366" s="22"/>
      <c r="B366" s="22"/>
      <c r="C366" s="188"/>
      <c r="D366" s="22"/>
      <c r="E366" s="22"/>
      <c r="F366" s="190"/>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row>
    <row r="367" spans="1:41" ht="21">
      <c r="A367" s="22"/>
      <c r="B367" s="22"/>
      <c r="C367" s="188"/>
      <c r="D367" s="22"/>
      <c r="E367" s="22"/>
      <c r="F367" s="190"/>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row>
    <row r="368" spans="1:41" ht="21">
      <c r="A368" s="22"/>
      <c r="B368" s="22"/>
      <c r="C368" s="188"/>
      <c r="D368" s="22"/>
      <c r="E368" s="22"/>
      <c r="F368" s="190"/>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row>
    <row r="369" spans="1:41" ht="21">
      <c r="A369" s="22"/>
      <c r="B369" s="22"/>
      <c r="C369" s="188"/>
      <c r="D369" s="22"/>
      <c r="E369" s="22"/>
      <c r="F369" s="190"/>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row>
    <row r="370" spans="1:41" ht="21">
      <c r="A370" s="22"/>
      <c r="B370" s="22"/>
      <c r="C370" s="188"/>
      <c r="D370" s="22"/>
      <c r="E370" s="22"/>
      <c r="F370" s="190"/>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row>
    <row r="371" spans="1:41" ht="21">
      <c r="A371" s="22"/>
      <c r="B371" s="22"/>
      <c r="C371" s="188"/>
      <c r="D371" s="22"/>
      <c r="E371" s="22"/>
      <c r="F371" s="190"/>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row>
    <row r="372" spans="1:41" ht="21">
      <c r="A372" s="22"/>
      <c r="B372" s="22"/>
      <c r="C372" s="188"/>
      <c r="D372" s="22"/>
      <c r="E372" s="22"/>
      <c r="F372" s="190"/>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row>
    <row r="373" spans="1:41" ht="21">
      <c r="A373" s="22"/>
      <c r="B373" s="22"/>
      <c r="C373" s="188"/>
      <c r="D373" s="22"/>
      <c r="E373" s="22"/>
      <c r="F373" s="190"/>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row>
    <row r="374" spans="1:41" ht="21">
      <c r="A374" s="22"/>
      <c r="B374" s="22"/>
      <c r="C374" s="188"/>
      <c r="D374" s="22"/>
      <c r="E374" s="22"/>
      <c r="F374" s="190"/>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row>
    <row r="375" spans="1:41" ht="21">
      <c r="A375" s="22"/>
      <c r="B375" s="22"/>
      <c r="C375" s="188"/>
      <c r="D375" s="22"/>
      <c r="E375" s="22"/>
      <c r="F375" s="190"/>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row>
    <row r="376" spans="1:41" ht="21">
      <c r="A376" s="22"/>
      <c r="B376" s="22"/>
      <c r="C376" s="188"/>
      <c r="D376" s="22"/>
      <c r="E376" s="22"/>
      <c r="F376" s="190"/>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row>
    <row r="377" spans="1:41" ht="21">
      <c r="A377" s="22"/>
      <c r="B377" s="22"/>
      <c r="C377" s="188"/>
      <c r="D377" s="22"/>
      <c r="E377" s="22"/>
      <c r="F377" s="190"/>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row>
    <row r="378" spans="1:41" ht="21">
      <c r="A378" s="22"/>
      <c r="B378" s="22"/>
      <c r="C378" s="188"/>
      <c r="D378" s="22"/>
      <c r="E378" s="22"/>
      <c r="F378" s="190"/>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row>
    <row r="379" spans="1:41" ht="21">
      <c r="A379" s="22"/>
      <c r="B379" s="22"/>
      <c r="C379" s="188"/>
      <c r="D379" s="22"/>
      <c r="E379" s="22"/>
      <c r="F379" s="190"/>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row>
    <row r="380" spans="1:41" ht="21">
      <c r="A380" s="22"/>
      <c r="B380" s="22"/>
      <c r="C380" s="188"/>
      <c r="D380" s="22"/>
      <c r="E380" s="22"/>
      <c r="F380" s="190"/>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row>
    <row r="381" spans="1:41" ht="21">
      <c r="A381" s="22"/>
      <c r="B381" s="22"/>
      <c r="C381" s="188"/>
      <c r="D381" s="22"/>
      <c r="E381" s="22"/>
      <c r="F381" s="190"/>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row>
    <row r="382" spans="1:41" ht="21">
      <c r="A382" s="22"/>
      <c r="B382" s="22"/>
      <c r="C382" s="188"/>
      <c r="D382" s="22"/>
      <c r="E382" s="22"/>
      <c r="F382" s="190"/>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row>
    <row r="383" spans="1:41" ht="21">
      <c r="A383" s="22"/>
      <c r="B383" s="22"/>
      <c r="C383" s="188"/>
      <c r="D383" s="22"/>
      <c r="E383" s="22"/>
      <c r="F383" s="190"/>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row>
    <row r="384" spans="1:41" ht="21">
      <c r="A384" s="22"/>
      <c r="B384" s="22"/>
      <c r="C384" s="188"/>
      <c r="D384" s="22"/>
      <c r="E384" s="22"/>
      <c r="F384" s="190"/>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row>
    <row r="385" spans="1:41" ht="21">
      <c r="A385" s="22"/>
      <c r="B385" s="22"/>
      <c r="C385" s="188"/>
      <c r="D385" s="22"/>
      <c r="E385" s="22"/>
      <c r="F385" s="190"/>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row>
    <row r="386" spans="1:41" ht="21">
      <c r="A386" s="22"/>
      <c r="B386" s="22"/>
      <c r="C386" s="188"/>
      <c r="D386" s="22"/>
      <c r="E386" s="22"/>
      <c r="F386" s="190"/>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row>
    <row r="387" spans="1:41" ht="21">
      <c r="A387" s="22"/>
      <c r="B387" s="22"/>
      <c r="C387" s="188"/>
      <c r="D387" s="22"/>
      <c r="E387" s="22"/>
      <c r="F387" s="190"/>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row>
    <row r="388" spans="1:41" ht="21">
      <c r="A388" s="22"/>
      <c r="B388" s="22"/>
      <c r="C388" s="188"/>
      <c r="D388" s="22"/>
      <c r="E388" s="22"/>
      <c r="F388" s="190"/>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row>
    <row r="389" spans="1:41" ht="21">
      <c r="A389" s="22"/>
      <c r="B389" s="22"/>
      <c r="C389" s="188"/>
      <c r="D389" s="22"/>
      <c r="E389" s="22"/>
      <c r="F389" s="190"/>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row>
    <row r="390" spans="1:41" ht="21">
      <c r="A390" s="22"/>
      <c r="B390" s="22"/>
      <c r="C390" s="188"/>
      <c r="D390" s="22"/>
      <c r="E390" s="22"/>
      <c r="F390" s="190"/>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row>
    <row r="391" spans="1:41" ht="21">
      <c r="A391" s="22"/>
      <c r="B391" s="22"/>
      <c r="C391" s="188"/>
      <c r="D391" s="22"/>
      <c r="E391" s="22"/>
      <c r="F391" s="190"/>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row>
    <row r="392" spans="1:41" ht="21">
      <c r="A392" s="22"/>
      <c r="B392" s="22"/>
      <c r="C392" s="188"/>
      <c r="D392" s="22"/>
      <c r="E392" s="22"/>
      <c r="F392" s="190"/>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row>
    <row r="393" spans="1:41" ht="21">
      <c r="A393" s="22"/>
      <c r="B393" s="22"/>
      <c r="C393" s="188"/>
      <c r="D393" s="22"/>
      <c r="E393" s="22"/>
      <c r="F393" s="190"/>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row>
    <row r="394" spans="1:41" ht="21">
      <c r="A394" s="22"/>
      <c r="B394" s="22"/>
      <c r="C394" s="188"/>
      <c r="D394" s="22"/>
      <c r="E394" s="22"/>
      <c r="F394" s="190"/>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row>
    <row r="395" spans="1:41" ht="21">
      <c r="A395" s="22"/>
      <c r="B395" s="22"/>
      <c r="C395" s="188"/>
      <c r="D395" s="22"/>
      <c r="E395" s="22"/>
      <c r="F395" s="190"/>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row>
    <row r="396" spans="1:41" ht="21">
      <c r="A396" s="22"/>
      <c r="B396" s="22"/>
      <c r="C396" s="188"/>
      <c r="D396" s="22"/>
      <c r="E396" s="22"/>
      <c r="F396" s="190"/>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row>
    <row r="397" spans="1:41" ht="21">
      <c r="A397" s="22"/>
      <c r="B397" s="22"/>
      <c r="C397" s="188"/>
      <c r="D397" s="22"/>
      <c r="E397" s="22"/>
      <c r="F397" s="190"/>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row>
    <row r="398" spans="1:41" ht="21">
      <c r="A398" s="22"/>
      <c r="B398" s="22"/>
      <c r="C398" s="188"/>
      <c r="D398" s="22"/>
      <c r="E398" s="22"/>
      <c r="F398" s="190"/>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row>
    <row r="399" spans="1:41" ht="21">
      <c r="A399" s="22"/>
      <c r="B399" s="22"/>
      <c r="C399" s="188"/>
      <c r="D399" s="22"/>
      <c r="E399" s="22"/>
      <c r="F399" s="190"/>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row>
    <row r="400" spans="1:41" ht="21">
      <c r="A400" s="22"/>
      <c r="B400" s="22"/>
      <c r="C400" s="188"/>
      <c r="D400" s="22"/>
      <c r="E400" s="22"/>
      <c r="F400" s="190"/>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row>
    <row r="401" spans="1:41" ht="21">
      <c r="A401" s="22"/>
      <c r="B401" s="22"/>
      <c r="C401" s="188"/>
      <c r="D401" s="22"/>
      <c r="E401" s="22"/>
      <c r="F401" s="190"/>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row>
    <row r="402" spans="1:41" ht="21">
      <c r="A402" s="22"/>
      <c r="B402" s="22"/>
      <c r="C402" s="188"/>
      <c r="D402" s="22"/>
      <c r="E402" s="22"/>
      <c r="F402" s="190"/>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row>
    <row r="403" spans="1:41" ht="21">
      <c r="A403" s="22"/>
      <c r="B403" s="22"/>
      <c r="C403" s="188"/>
      <c r="D403" s="22"/>
      <c r="E403" s="22"/>
      <c r="F403" s="190"/>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row>
    <row r="404" spans="1:41" ht="21">
      <c r="A404" s="22"/>
      <c r="B404" s="22"/>
      <c r="C404" s="188"/>
      <c r="D404" s="22"/>
      <c r="E404" s="22"/>
      <c r="F404" s="190"/>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row>
    <row r="405" spans="1:41" ht="21">
      <c r="A405" s="22"/>
      <c r="B405" s="22"/>
      <c r="C405" s="188"/>
      <c r="D405" s="22"/>
      <c r="E405" s="22"/>
      <c r="F405" s="190"/>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row>
    <row r="406" spans="1:41" ht="21">
      <c r="A406" s="22"/>
      <c r="B406" s="22"/>
      <c r="C406" s="188"/>
      <c r="D406" s="22"/>
      <c r="E406" s="22"/>
      <c r="F406" s="190"/>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row>
    <row r="407" spans="1:41" ht="21">
      <c r="A407" s="22"/>
      <c r="B407" s="22"/>
      <c r="C407" s="188"/>
      <c r="D407" s="22"/>
      <c r="E407" s="22"/>
      <c r="F407" s="190"/>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row>
    <row r="408" spans="1:41" ht="21">
      <c r="A408" s="22"/>
      <c r="B408" s="22"/>
      <c r="C408" s="188"/>
      <c r="D408" s="22"/>
      <c r="E408" s="22"/>
      <c r="F408" s="190"/>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row>
    <row r="409" spans="1:41" ht="21">
      <c r="A409" s="22"/>
      <c r="B409" s="22"/>
      <c r="C409" s="188"/>
      <c r="D409" s="22"/>
      <c r="E409" s="22"/>
      <c r="F409" s="190"/>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row>
    <row r="410" spans="1:41" ht="21">
      <c r="A410" s="22"/>
      <c r="B410" s="22"/>
      <c r="C410" s="188"/>
      <c r="D410" s="22"/>
      <c r="E410" s="22"/>
      <c r="F410" s="190"/>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row>
    <row r="411" spans="1:41" ht="21">
      <c r="A411" s="22"/>
      <c r="B411" s="22"/>
      <c r="C411" s="188"/>
      <c r="D411" s="22"/>
      <c r="E411" s="22"/>
      <c r="F411" s="190"/>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c r="AO411" s="22"/>
    </row>
    <row r="412" spans="1:41" ht="21">
      <c r="A412" s="22"/>
      <c r="B412" s="22"/>
      <c r="C412" s="188"/>
      <c r="D412" s="22"/>
      <c r="E412" s="22"/>
      <c r="F412" s="190"/>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row>
    <row r="413" spans="1:41" ht="21">
      <c r="A413" s="22"/>
      <c r="B413" s="22"/>
      <c r="C413" s="188"/>
      <c r="D413" s="22"/>
      <c r="E413" s="22"/>
      <c r="F413" s="190"/>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row>
    <row r="414" spans="1:41" ht="21">
      <c r="A414" s="22"/>
      <c r="B414" s="22"/>
      <c r="C414" s="188"/>
      <c r="D414" s="22"/>
      <c r="E414" s="22"/>
      <c r="F414" s="190"/>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row>
    <row r="415" spans="1:41" ht="21">
      <c r="A415" s="22"/>
      <c r="B415" s="22"/>
      <c r="C415" s="188"/>
      <c r="D415" s="22"/>
      <c r="E415" s="22"/>
      <c r="F415" s="190"/>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row>
    <row r="416" spans="1:41" ht="21">
      <c r="A416" s="22"/>
      <c r="B416" s="22"/>
      <c r="C416" s="188"/>
      <c r="D416" s="22"/>
      <c r="E416" s="22"/>
      <c r="F416" s="190"/>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row>
    <row r="417" spans="1:41" ht="21">
      <c r="A417" s="22"/>
      <c r="B417" s="22"/>
      <c r="C417" s="188"/>
      <c r="D417" s="22"/>
      <c r="E417" s="22"/>
      <c r="F417" s="190"/>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row>
    <row r="418" spans="1:41" ht="21">
      <c r="A418" s="22"/>
      <c r="B418" s="22"/>
      <c r="C418" s="188"/>
      <c r="D418" s="22"/>
      <c r="E418" s="22"/>
      <c r="F418" s="190"/>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row>
    <row r="419" spans="1:41" ht="21">
      <c r="A419" s="22"/>
      <c r="B419" s="22"/>
      <c r="C419" s="188"/>
      <c r="D419" s="22"/>
      <c r="E419" s="22"/>
      <c r="F419" s="190"/>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row>
    <row r="420" spans="1:41" ht="21">
      <c r="A420" s="22"/>
      <c r="B420" s="22"/>
      <c r="C420" s="188"/>
      <c r="D420" s="22"/>
      <c r="E420" s="22"/>
      <c r="F420" s="190"/>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row>
    <row r="421" spans="1:41" ht="21">
      <c r="A421" s="22"/>
      <c r="B421" s="22"/>
      <c r="C421" s="188"/>
      <c r="D421" s="22"/>
      <c r="E421" s="22"/>
      <c r="F421" s="190"/>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row>
    <row r="422" spans="1:41" ht="21">
      <c r="A422" s="22"/>
      <c r="B422" s="22"/>
      <c r="C422" s="188"/>
      <c r="D422" s="22"/>
      <c r="E422" s="22"/>
      <c r="F422" s="190"/>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row>
    <row r="423" spans="1:41" ht="21">
      <c r="A423" s="22"/>
      <c r="B423" s="22"/>
      <c r="C423" s="188"/>
      <c r="D423" s="22"/>
      <c r="E423" s="22"/>
      <c r="F423" s="190"/>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c r="AO423" s="22"/>
    </row>
    <row r="424" spans="1:41" ht="21">
      <c r="A424" s="22"/>
      <c r="B424" s="22"/>
      <c r="C424" s="188"/>
      <c r="D424" s="22"/>
      <c r="E424" s="22"/>
      <c r="F424" s="190"/>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row>
    <row r="425" spans="1:41" ht="21">
      <c r="A425" s="22"/>
      <c r="B425" s="22"/>
      <c r="C425" s="188"/>
      <c r="D425" s="22"/>
      <c r="E425" s="22"/>
      <c r="F425" s="190"/>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row>
    <row r="426" spans="1:41" ht="21">
      <c r="A426" s="22"/>
      <c r="B426" s="22"/>
      <c r="C426" s="188"/>
      <c r="D426" s="22"/>
      <c r="E426" s="22"/>
      <c r="F426" s="190"/>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c r="AO426" s="22"/>
    </row>
    <row r="427" spans="1:41" ht="21">
      <c r="A427" s="22"/>
      <c r="B427" s="22"/>
      <c r="C427" s="188"/>
      <c r="D427" s="22"/>
      <c r="E427" s="22"/>
      <c r="F427" s="190"/>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row>
    <row r="428" spans="1:41" ht="21">
      <c r="A428" s="22"/>
      <c r="B428" s="22"/>
      <c r="C428" s="188"/>
      <c r="D428" s="22"/>
      <c r="E428" s="22"/>
      <c r="F428" s="190"/>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row>
    <row r="429" spans="1:41" ht="21">
      <c r="A429" s="22"/>
      <c r="B429" s="22"/>
      <c r="C429" s="188"/>
      <c r="D429" s="22"/>
      <c r="E429" s="22"/>
      <c r="F429" s="190"/>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row>
    <row r="430" spans="1:41" ht="21">
      <c r="A430" s="22"/>
      <c r="B430" s="22"/>
      <c r="C430" s="188"/>
      <c r="D430" s="22"/>
      <c r="E430" s="22"/>
      <c r="F430" s="190"/>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row>
    <row r="431" spans="1:41" ht="21">
      <c r="A431" s="22"/>
      <c r="B431" s="22"/>
      <c r="C431" s="188"/>
      <c r="D431" s="22"/>
      <c r="E431" s="22"/>
      <c r="F431" s="190"/>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row>
    <row r="432" spans="1:41" ht="21">
      <c r="A432" s="22"/>
      <c r="B432" s="22"/>
      <c r="C432" s="188"/>
      <c r="D432" s="22"/>
      <c r="E432" s="22"/>
      <c r="F432" s="190"/>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row>
    <row r="433" spans="1:41" ht="21">
      <c r="A433" s="22"/>
      <c r="B433" s="22"/>
      <c r="C433" s="188"/>
      <c r="D433" s="22"/>
      <c r="E433" s="22"/>
      <c r="F433" s="190"/>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row>
    <row r="434" spans="1:41" ht="21">
      <c r="A434" s="22"/>
      <c r="B434" s="22"/>
      <c r="C434" s="188"/>
      <c r="D434" s="22"/>
      <c r="E434" s="22"/>
      <c r="F434" s="190"/>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row>
    <row r="435" spans="1:41" ht="21">
      <c r="A435" s="22"/>
      <c r="B435" s="22"/>
      <c r="C435" s="188"/>
      <c r="D435" s="22"/>
      <c r="E435" s="22"/>
      <c r="F435" s="190"/>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row>
    <row r="436" spans="1:41" ht="21">
      <c r="A436" s="22"/>
      <c r="B436" s="22"/>
      <c r="C436" s="188"/>
      <c r="D436" s="22"/>
      <c r="E436" s="22"/>
      <c r="F436" s="190"/>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row>
    <row r="437" spans="1:41" ht="21">
      <c r="A437" s="22"/>
      <c r="B437" s="22"/>
      <c r="C437" s="188"/>
      <c r="D437" s="22"/>
      <c r="E437" s="22"/>
      <c r="F437" s="190"/>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row>
    <row r="438" spans="1:41" ht="21">
      <c r="A438" s="22"/>
      <c r="B438" s="22"/>
      <c r="C438" s="188"/>
      <c r="D438" s="22"/>
      <c r="E438" s="22"/>
      <c r="F438" s="190"/>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row>
    <row r="439" spans="1:41" ht="21">
      <c r="A439" s="22"/>
      <c r="B439" s="22"/>
      <c r="C439" s="188"/>
      <c r="D439" s="22"/>
      <c r="E439" s="22"/>
      <c r="F439" s="190"/>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row>
    <row r="440" spans="1:41" ht="21">
      <c r="A440" s="22"/>
      <c r="B440" s="22"/>
      <c r="C440" s="188"/>
      <c r="D440" s="22"/>
      <c r="E440" s="22"/>
      <c r="F440" s="190"/>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row>
    <row r="441" spans="1:41" ht="21">
      <c r="A441" s="22"/>
      <c r="B441" s="22"/>
      <c r="C441" s="188"/>
      <c r="D441" s="22"/>
      <c r="E441" s="22"/>
      <c r="F441" s="190"/>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row>
    <row r="442" spans="1:41" ht="21">
      <c r="A442" s="22"/>
      <c r="B442" s="22"/>
      <c r="C442" s="188"/>
      <c r="D442" s="22"/>
      <c r="E442" s="22"/>
      <c r="F442" s="190"/>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row>
    <row r="443" spans="1:41" ht="21">
      <c r="A443" s="22"/>
      <c r="B443" s="22"/>
      <c r="C443" s="188"/>
      <c r="D443" s="22"/>
      <c r="E443" s="22"/>
      <c r="F443" s="190"/>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row>
    <row r="444" spans="1:41" ht="21">
      <c r="A444" s="22"/>
      <c r="B444" s="22"/>
      <c r="C444" s="188"/>
      <c r="D444" s="22"/>
      <c r="E444" s="22"/>
      <c r="F444" s="190"/>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row>
    <row r="445" spans="1:41" ht="21">
      <c r="A445" s="22"/>
      <c r="B445" s="22"/>
      <c r="C445" s="188"/>
      <c r="D445" s="22"/>
      <c r="E445" s="22"/>
      <c r="F445" s="190"/>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row>
    <row r="446" spans="1:41" ht="21">
      <c r="A446" s="22"/>
      <c r="B446" s="22"/>
      <c r="C446" s="188"/>
      <c r="D446" s="22"/>
      <c r="E446" s="22"/>
      <c r="F446" s="190"/>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row>
    <row r="447" spans="1:41" ht="21">
      <c r="A447" s="22"/>
      <c r="B447" s="22"/>
      <c r="C447" s="188"/>
      <c r="D447" s="22"/>
      <c r="E447" s="22"/>
      <c r="F447" s="190"/>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row>
    <row r="448" spans="1:41" ht="21">
      <c r="A448" s="22"/>
      <c r="B448" s="22"/>
      <c r="C448" s="188"/>
      <c r="D448" s="22"/>
      <c r="E448" s="22"/>
      <c r="F448" s="190"/>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row>
    <row r="449" spans="1:41" ht="21">
      <c r="A449" s="22"/>
      <c r="B449" s="22"/>
      <c r="C449" s="188"/>
      <c r="D449" s="22"/>
      <c r="E449" s="22"/>
      <c r="F449" s="190"/>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row>
    <row r="450" spans="1:41" ht="21">
      <c r="A450" s="22"/>
      <c r="B450" s="22"/>
      <c r="C450" s="188"/>
      <c r="D450" s="22"/>
      <c r="E450" s="22"/>
      <c r="F450" s="190"/>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row>
    <row r="451" spans="1:41" ht="21">
      <c r="A451" s="22"/>
      <c r="B451" s="22"/>
      <c r="C451" s="188"/>
      <c r="D451" s="22"/>
      <c r="E451" s="22"/>
      <c r="F451" s="190"/>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row>
    <row r="452" spans="1:41" ht="21">
      <c r="A452" s="22"/>
      <c r="B452" s="22"/>
      <c r="C452" s="188"/>
      <c r="D452" s="22"/>
      <c r="E452" s="22"/>
      <c r="F452" s="190"/>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row>
    <row r="453" spans="1:41" ht="21">
      <c r="A453" s="22"/>
      <c r="B453" s="22"/>
      <c r="C453" s="188"/>
      <c r="D453" s="22"/>
      <c r="E453" s="22"/>
      <c r="F453" s="190"/>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row>
    <row r="454" spans="1:41" ht="21">
      <c r="A454" s="22"/>
      <c r="B454" s="22"/>
      <c r="C454" s="188"/>
      <c r="D454" s="22"/>
      <c r="E454" s="22"/>
      <c r="F454" s="190"/>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row>
    <row r="455" spans="1:41" ht="21">
      <c r="A455" s="22"/>
      <c r="B455" s="22"/>
      <c r="C455" s="188"/>
      <c r="D455" s="22"/>
      <c r="E455" s="22"/>
      <c r="F455" s="190"/>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row>
    <row r="456" spans="1:41" ht="21">
      <c r="A456" s="22"/>
      <c r="B456" s="22"/>
      <c r="C456" s="188"/>
      <c r="D456" s="22"/>
      <c r="E456" s="22"/>
      <c r="F456" s="190"/>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row>
    <row r="457" spans="1:41" ht="21">
      <c r="A457" s="22"/>
      <c r="B457" s="22"/>
      <c r="C457" s="188"/>
      <c r="D457" s="22"/>
      <c r="E457" s="22"/>
      <c r="F457" s="190"/>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row>
    <row r="458" spans="1:41" ht="21">
      <c r="A458" s="22"/>
      <c r="B458" s="22"/>
      <c r="C458" s="188"/>
      <c r="D458" s="22"/>
      <c r="E458" s="22"/>
      <c r="F458" s="190"/>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row>
    <row r="459" spans="1:41" ht="21">
      <c r="A459" s="22"/>
      <c r="B459" s="22"/>
      <c r="C459" s="188"/>
      <c r="D459" s="22"/>
      <c r="E459" s="22"/>
      <c r="F459" s="190"/>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row>
    <row r="460" spans="1:41" ht="21">
      <c r="A460" s="22"/>
      <c r="B460" s="22"/>
      <c r="C460" s="188"/>
      <c r="D460" s="22"/>
      <c r="E460" s="22"/>
      <c r="F460" s="190"/>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row>
    <row r="461" spans="1:41" ht="21">
      <c r="A461" s="22"/>
      <c r="B461" s="22"/>
      <c r="C461" s="188"/>
      <c r="D461" s="22"/>
      <c r="E461" s="22"/>
      <c r="F461" s="190"/>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row>
    <row r="462" spans="1:41" ht="21">
      <c r="A462" s="22"/>
      <c r="B462" s="22"/>
      <c r="C462" s="188"/>
      <c r="D462" s="22"/>
      <c r="E462" s="22"/>
      <c r="F462" s="190"/>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row>
    <row r="463" spans="1:41" ht="21">
      <c r="A463" s="22"/>
      <c r="B463" s="22"/>
      <c r="C463" s="188"/>
      <c r="D463" s="22"/>
      <c r="E463" s="22"/>
      <c r="F463" s="190"/>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row>
    <row r="464" spans="1:41" ht="21">
      <c r="A464" s="22"/>
      <c r="B464" s="22"/>
      <c r="C464" s="188"/>
      <c r="D464" s="22"/>
      <c r="E464" s="22"/>
      <c r="F464" s="190"/>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row>
    <row r="465" spans="1:41" ht="21">
      <c r="A465" s="22"/>
      <c r="B465" s="22"/>
      <c r="C465" s="188"/>
      <c r="D465" s="22"/>
      <c r="E465" s="22"/>
      <c r="F465" s="190"/>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row>
    <row r="466" spans="1:41" ht="21">
      <c r="A466" s="22"/>
      <c r="B466" s="22"/>
      <c r="C466" s="188"/>
      <c r="D466" s="22"/>
      <c r="E466" s="22"/>
      <c r="F466" s="190"/>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row>
    <row r="467" spans="1:41" ht="21">
      <c r="A467" s="22"/>
      <c r="B467" s="22"/>
      <c r="C467" s="188"/>
      <c r="D467" s="22"/>
      <c r="E467" s="22"/>
      <c r="F467" s="190"/>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row>
    <row r="468" spans="1:41" ht="21">
      <c r="A468" s="22"/>
      <c r="B468" s="22"/>
      <c r="C468" s="188"/>
      <c r="D468" s="22"/>
      <c r="E468" s="22"/>
      <c r="F468" s="190"/>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row>
    <row r="469" spans="1:41" ht="21">
      <c r="A469" s="22"/>
      <c r="B469" s="22"/>
      <c r="C469" s="188"/>
      <c r="D469" s="22"/>
      <c r="E469" s="22"/>
      <c r="F469" s="190"/>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row>
    <row r="470" spans="1:41" ht="21">
      <c r="A470" s="22"/>
      <c r="B470" s="22"/>
      <c r="C470" s="188"/>
      <c r="D470" s="22"/>
      <c r="E470" s="22"/>
      <c r="F470" s="190"/>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row>
    <row r="471" spans="1:41" ht="21">
      <c r="A471" s="22"/>
      <c r="B471" s="22"/>
      <c r="C471" s="188"/>
      <c r="D471" s="22"/>
      <c r="E471" s="22"/>
      <c r="F471" s="190"/>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row>
    <row r="472" spans="1:41" ht="21">
      <c r="A472" s="22"/>
      <c r="B472" s="22"/>
      <c r="C472" s="188"/>
      <c r="D472" s="22"/>
      <c r="E472" s="22"/>
      <c r="F472" s="190"/>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row>
    <row r="473" spans="1:41" ht="21">
      <c r="A473" s="22"/>
      <c r="B473" s="22"/>
      <c r="C473" s="188"/>
      <c r="D473" s="22"/>
      <c r="E473" s="22"/>
      <c r="F473" s="190"/>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row>
    <row r="474" spans="1:41" ht="21">
      <c r="A474" s="22"/>
      <c r="B474" s="22"/>
      <c r="C474" s="188"/>
      <c r="D474" s="22"/>
      <c r="E474" s="22"/>
      <c r="F474" s="190"/>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row>
    <row r="475" spans="1:41" ht="21">
      <c r="A475" s="22"/>
      <c r="B475" s="22"/>
      <c r="C475" s="188"/>
      <c r="D475" s="22"/>
      <c r="E475" s="22"/>
      <c r="F475" s="190"/>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row>
    <row r="476" spans="1:41" ht="21">
      <c r="A476" s="22"/>
      <c r="B476" s="22"/>
      <c r="C476" s="188"/>
      <c r="D476" s="22"/>
      <c r="E476" s="22"/>
      <c r="F476" s="190"/>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row>
    <row r="477" spans="1:41" ht="21">
      <c r="A477" s="22"/>
      <c r="B477" s="22"/>
      <c r="C477" s="188"/>
      <c r="D477" s="22"/>
      <c r="E477" s="22"/>
      <c r="F477" s="190"/>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row>
    <row r="478" spans="1:41" ht="21">
      <c r="A478" s="22"/>
      <c r="B478" s="22"/>
      <c r="C478" s="188"/>
      <c r="D478" s="22"/>
      <c r="E478" s="22"/>
      <c r="F478" s="190"/>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row>
    <row r="479" spans="1:41" ht="21">
      <c r="A479" s="22"/>
      <c r="B479" s="22"/>
      <c r="C479" s="188"/>
      <c r="D479" s="22"/>
      <c r="E479" s="22"/>
      <c r="F479" s="190"/>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row>
    <row r="480" spans="1:41" ht="21">
      <c r="A480" s="22"/>
      <c r="B480" s="22"/>
      <c r="C480" s="188"/>
      <c r="D480" s="22"/>
      <c r="E480" s="22"/>
      <c r="F480" s="190"/>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row>
    <row r="481" spans="1:41" ht="21">
      <c r="A481" s="22"/>
      <c r="B481" s="22"/>
      <c r="C481" s="188"/>
      <c r="D481" s="22"/>
      <c r="E481" s="22"/>
      <c r="F481" s="190"/>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row>
    <row r="482" spans="1:41" ht="21">
      <c r="A482" s="22"/>
      <c r="B482" s="22"/>
      <c r="C482" s="188"/>
      <c r="D482" s="22"/>
      <c r="E482" s="22"/>
      <c r="F482" s="190"/>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row>
    <row r="483" spans="1:41" ht="21">
      <c r="A483" s="22"/>
      <c r="B483" s="22"/>
      <c r="C483" s="188"/>
      <c r="D483" s="22"/>
      <c r="E483" s="22"/>
      <c r="F483" s="190"/>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row>
    <row r="484" spans="1:41" ht="21">
      <c r="A484" s="22"/>
      <c r="B484" s="22"/>
      <c r="C484" s="188"/>
      <c r="D484" s="22"/>
      <c r="E484" s="22"/>
      <c r="F484" s="190"/>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row>
    <row r="485" spans="1:41" ht="21">
      <c r="A485" s="22"/>
      <c r="B485" s="22"/>
      <c r="C485" s="188"/>
      <c r="D485" s="22"/>
      <c r="E485" s="22"/>
      <c r="F485" s="190"/>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row>
    <row r="486" spans="1:41" ht="21">
      <c r="A486" s="22"/>
      <c r="B486" s="22"/>
      <c r="C486" s="188"/>
      <c r="D486" s="22"/>
      <c r="E486" s="22"/>
      <c r="F486" s="190"/>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row>
    <row r="487" spans="1:41" ht="21">
      <c r="A487" s="22"/>
      <c r="B487" s="22"/>
      <c r="C487" s="188"/>
      <c r="D487" s="22"/>
      <c r="E487" s="22"/>
      <c r="F487" s="190"/>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row>
    <row r="488" spans="1:41" ht="21">
      <c r="A488" s="22"/>
      <c r="B488" s="22"/>
      <c r="C488" s="188"/>
      <c r="D488" s="22"/>
      <c r="E488" s="22"/>
      <c r="F488" s="190"/>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row>
    <row r="489" spans="1:41" ht="21">
      <c r="A489" s="22"/>
      <c r="B489" s="22"/>
      <c r="C489" s="188"/>
      <c r="D489" s="22"/>
      <c r="E489" s="22"/>
      <c r="F489" s="190"/>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row>
    <row r="490" spans="1:41" ht="21">
      <c r="A490" s="22"/>
      <c r="B490" s="22"/>
      <c r="C490" s="188"/>
      <c r="D490" s="22"/>
      <c r="E490" s="22"/>
      <c r="F490" s="190"/>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row>
    <row r="491" spans="1:41" ht="21">
      <c r="A491" s="22"/>
      <c r="B491" s="22"/>
      <c r="C491" s="188"/>
      <c r="D491" s="22"/>
      <c r="E491" s="22"/>
      <c r="F491" s="190"/>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row>
    <row r="492" spans="1:41" ht="21">
      <c r="A492" s="22"/>
      <c r="B492" s="22"/>
      <c r="C492" s="188"/>
      <c r="D492" s="22"/>
      <c r="E492" s="22"/>
      <c r="F492" s="190"/>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row>
    <row r="493" spans="1:41" ht="21">
      <c r="A493" s="22"/>
      <c r="B493" s="22"/>
      <c r="C493" s="188"/>
      <c r="D493" s="22"/>
      <c r="E493" s="22"/>
      <c r="F493" s="190"/>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row>
    <row r="494" spans="1:41" ht="21">
      <c r="A494" s="22"/>
      <c r="B494" s="22"/>
      <c r="C494" s="188"/>
      <c r="D494" s="22"/>
      <c r="E494" s="22"/>
      <c r="F494" s="190"/>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row>
    <row r="495" spans="1:41" ht="21">
      <c r="A495" s="22"/>
      <c r="B495" s="22"/>
      <c r="C495" s="188"/>
      <c r="D495" s="22"/>
      <c r="E495" s="22"/>
      <c r="F495" s="190"/>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row>
    <row r="496" spans="1:41" ht="21">
      <c r="A496" s="22"/>
      <c r="B496" s="22"/>
      <c r="C496" s="188"/>
      <c r="D496" s="22"/>
      <c r="E496" s="22"/>
      <c r="F496" s="190"/>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row>
    <row r="497" spans="1:41" ht="21">
      <c r="A497" s="22"/>
      <c r="B497" s="22"/>
      <c r="C497" s="188"/>
      <c r="D497" s="22"/>
      <c r="E497" s="22"/>
      <c r="F497" s="190"/>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row>
    <row r="498" spans="1:41" ht="21">
      <c r="A498" s="22"/>
      <c r="B498" s="22"/>
      <c r="C498" s="188"/>
      <c r="D498" s="22"/>
      <c r="E498" s="22"/>
      <c r="F498" s="190"/>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row>
    <row r="499" spans="1:41" ht="21">
      <c r="A499" s="22"/>
      <c r="B499" s="22"/>
      <c r="C499" s="188"/>
      <c r="D499" s="22"/>
      <c r="E499" s="22"/>
      <c r="F499" s="190"/>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row>
    <row r="500" spans="1:41" ht="21">
      <c r="A500" s="22"/>
      <c r="B500" s="22"/>
      <c r="C500" s="188"/>
      <c r="D500" s="22"/>
      <c r="E500" s="22"/>
      <c r="F500" s="190"/>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row>
    <row r="501" spans="1:41" ht="21">
      <c r="A501" s="22"/>
      <c r="B501" s="22"/>
      <c r="C501" s="188"/>
      <c r="D501" s="22"/>
      <c r="E501" s="22"/>
      <c r="F501" s="190"/>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row>
    <row r="502" spans="1:41" ht="21">
      <c r="A502" s="22"/>
      <c r="B502" s="22"/>
      <c r="C502" s="188"/>
      <c r="D502" s="22"/>
      <c r="E502" s="22"/>
      <c r="F502" s="190"/>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row>
    <row r="503" spans="1:41" ht="21">
      <c r="A503" s="22"/>
      <c r="B503" s="22"/>
      <c r="C503" s="188"/>
      <c r="D503" s="22"/>
      <c r="E503" s="22"/>
      <c r="F503" s="190"/>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row>
    <row r="504" spans="1:41" ht="21">
      <c r="A504" s="22"/>
      <c r="B504" s="22"/>
      <c r="C504" s="188"/>
      <c r="D504" s="22"/>
      <c r="E504" s="22"/>
      <c r="F504" s="190"/>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row>
    <row r="505" spans="1:41" ht="21">
      <c r="A505" s="22"/>
      <c r="B505" s="22"/>
      <c r="C505" s="188"/>
      <c r="D505" s="22"/>
      <c r="E505" s="22"/>
      <c r="F505" s="190"/>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row>
    <row r="506" spans="1:41" ht="21">
      <c r="A506" s="22"/>
      <c r="B506" s="22"/>
      <c r="C506" s="188"/>
      <c r="D506" s="22"/>
      <c r="E506" s="22"/>
      <c r="F506" s="190"/>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row>
    <row r="507" spans="1:41" ht="21">
      <c r="A507" s="22"/>
      <c r="B507" s="22"/>
      <c r="C507" s="188"/>
      <c r="D507" s="22"/>
      <c r="E507" s="22"/>
      <c r="F507" s="190"/>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row>
    <row r="508" spans="1:41" ht="21">
      <c r="A508" s="22"/>
      <c r="B508" s="22"/>
      <c r="C508" s="188"/>
      <c r="D508" s="22"/>
      <c r="E508" s="22"/>
      <c r="F508" s="190"/>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row>
    <row r="509" spans="1:41" ht="21">
      <c r="A509" s="22"/>
      <c r="B509" s="22"/>
      <c r="C509" s="188"/>
      <c r="D509" s="22"/>
      <c r="E509" s="22"/>
      <c r="F509" s="190"/>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row>
    <row r="510" spans="1:41" ht="21">
      <c r="A510" s="22"/>
      <c r="B510" s="22"/>
      <c r="C510" s="188"/>
      <c r="D510" s="22"/>
      <c r="E510" s="22"/>
      <c r="F510" s="190"/>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row>
    <row r="511" spans="1:41" ht="21">
      <c r="A511" s="22"/>
      <c r="B511" s="22"/>
      <c r="C511" s="188"/>
      <c r="D511" s="22"/>
      <c r="E511" s="22"/>
      <c r="F511" s="190"/>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row>
    <row r="512" spans="1:41" ht="21">
      <c r="A512" s="22"/>
      <c r="B512" s="22"/>
      <c r="C512" s="188"/>
      <c r="D512" s="22"/>
      <c r="E512" s="22"/>
      <c r="F512" s="190"/>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row>
    <row r="513" spans="1:41" ht="21">
      <c r="A513" s="22"/>
      <c r="B513" s="22"/>
      <c r="C513" s="188"/>
      <c r="D513" s="22"/>
      <c r="E513" s="22"/>
      <c r="F513" s="190"/>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row>
    <row r="514" spans="1:41" ht="21">
      <c r="A514" s="22"/>
      <c r="B514" s="22"/>
      <c r="C514" s="188"/>
      <c r="D514" s="22"/>
      <c r="E514" s="22"/>
      <c r="F514" s="190"/>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row>
    <row r="515" spans="1:41" ht="21">
      <c r="A515" s="22"/>
      <c r="B515" s="22"/>
      <c r="C515" s="188"/>
      <c r="D515" s="22"/>
      <c r="E515" s="22"/>
      <c r="F515" s="190"/>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row>
    <row r="516" spans="1:41" ht="21">
      <c r="A516" s="22"/>
      <c r="B516" s="22"/>
      <c r="C516" s="188"/>
      <c r="D516" s="22"/>
      <c r="E516" s="22"/>
      <c r="F516" s="190"/>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row>
    <row r="517" spans="1:41" ht="21">
      <c r="A517" s="22"/>
      <c r="B517" s="22"/>
      <c r="C517" s="188"/>
      <c r="D517" s="22"/>
      <c r="E517" s="22"/>
      <c r="F517" s="190"/>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row>
    <row r="518" spans="1:41" ht="21">
      <c r="A518" s="22"/>
      <c r="B518" s="22"/>
      <c r="C518" s="188"/>
      <c r="D518" s="22"/>
      <c r="E518" s="22"/>
      <c r="F518" s="190"/>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row>
    <row r="519" spans="1:41" ht="21">
      <c r="A519" s="22"/>
      <c r="B519" s="22"/>
      <c r="C519" s="188"/>
      <c r="D519" s="22"/>
      <c r="E519" s="22"/>
      <c r="F519" s="190"/>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row>
    <row r="520" spans="1:41" ht="21">
      <c r="A520" s="22"/>
      <c r="B520" s="22"/>
      <c r="C520" s="188"/>
      <c r="D520" s="22"/>
      <c r="E520" s="22"/>
      <c r="F520" s="190"/>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row>
    <row r="521" spans="1:41" ht="21">
      <c r="A521" s="22"/>
      <c r="B521" s="22"/>
      <c r="C521" s="188"/>
      <c r="D521" s="22"/>
      <c r="E521" s="22"/>
      <c r="F521" s="190"/>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row>
    <row r="522" spans="1:41" ht="21">
      <c r="A522" s="22"/>
      <c r="B522" s="22"/>
      <c r="C522" s="188"/>
      <c r="D522" s="22"/>
      <c r="E522" s="22"/>
      <c r="F522" s="190"/>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row>
    <row r="523" spans="1:41" ht="21">
      <c r="A523" s="22"/>
      <c r="B523" s="22"/>
      <c r="C523" s="188"/>
      <c r="D523" s="22"/>
      <c r="E523" s="22"/>
      <c r="F523" s="190"/>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row>
    <row r="524" spans="1:41" ht="21">
      <c r="A524" s="22"/>
      <c r="B524" s="22"/>
      <c r="C524" s="188"/>
      <c r="D524" s="22"/>
      <c r="E524" s="22"/>
      <c r="F524" s="190"/>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row>
    <row r="525" spans="1:41" ht="21">
      <c r="A525" s="22"/>
      <c r="B525" s="22"/>
      <c r="C525" s="188"/>
      <c r="D525" s="22"/>
      <c r="E525" s="22"/>
      <c r="F525" s="190"/>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row>
    <row r="526" spans="1:41" ht="21">
      <c r="A526" s="22"/>
      <c r="B526" s="22"/>
      <c r="C526" s="188"/>
      <c r="D526" s="22"/>
      <c r="E526" s="22"/>
      <c r="F526" s="190"/>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row>
    <row r="527" spans="1:41" ht="21">
      <c r="A527" s="22"/>
      <c r="B527" s="22"/>
      <c r="C527" s="188"/>
      <c r="D527" s="22"/>
      <c r="E527" s="22"/>
      <c r="F527" s="190"/>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row>
    <row r="528" spans="1:41" ht="21">
      <c r="A528" s="22"/>
      <c r="B528" s="22"/>
      <c r="C528" s="188"/>
      <c r="D528" s="22"/>
      <c r="E528" s="22"/>
      <c r="F528" s="190"/>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row>
    <row r="529" spans="1:41" ht="21">
      <c r="A529" s="22"/>
      <c r="B529" s="22"/>
      <c r="C529" s="188"/>
      <c r="D529" s="22"/>
      <c r="E529" s="22"/>
      <c r="F529" s="190"/>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row>
    <row r="530" spans="1:41" ht="21">
      <c r="A530" s="22"/>
      <c r="B530" s="22"/>
      <c r="C530" s="188"/>
      <c r="D530" s="22"/>
      <c r="E530" s="22"/>
      <c r="F530" s="190"/>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row>
    <row r="531" spans="1:41" ht="21">
      <c r="A531" s="22"/>
      <c r="B531" s="22"/>
      <c r="C531" s="188"/>
      <c r="D531" s="22"/>
      <c r="E531" s="22"/>
      <c r="F531" s="190"/>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row>
    <row r="532" spans="1:41" ht="21">
      <c r="A532" s="22"/>
      <c r="B532" s="22"/>
      <c r="C532" s="188"/>
      <c r="D532" s="22"/>
      <c r="E532" s="22"/>
      <c r="F532" s="190"/>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row>
    <row r="533" spans="1:41" ht="21">
      <c r="A533" s="22"/>
      <c r="B533" s="22"/>
      <c r="C533" s="188"/>
      <c r="D533" s="22"/>
      <c r="E533" s="22"/>
      <c r="F533" s="190"/>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row>
    <row r="534" spans="1:41" ht="21">
      <c r="A534" s="22"/>
      <c r="B534" s="22"/>
      <c r="C534" s="188"/>
      <c r="D534" s="22"/>
      <c r="E534" s="22"/>
      <c r="F534" s="190"/>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row>
    <row r="535" spans="1:41" ht="21">
      <c r="A535" s="22"/>
      <c r="B535" s="22"/>
      <c r="C535" s="188"/>
      <c r="D535" s="22"/>
      <c r="E535" s="22"/>
      <c r="F535" s="190"/>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row>
    <row r="536" spans="1:41" ht="21">
      <c r="A536" s="22"/>
      <c r="B536" s="22"/>
      <c r="C536" s="188"/>
      <c r="D536" s="22"/>
      <c r="E536" s="22"/>
      <c r="F536" s="190"/>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row>
    <row r="537" spans="1:41" ht="21">
      <c r="A537" s="22"/>
      <c r="B537" s="22"/>
      <c r="C537" s="188"/>
      <c r="D537" s="22"/>
      <c r="E537" s="22"/>
      <c r="F537" s="190"/>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row>
    <row r="538" spans="1:41" ht="21">
      <c r="A538" s="22"/>
      <c r="B538" s="22"/>
      <c r="C538" s="188"/>
      <c r="D538" s="22"/>
      <c r="E538" s="22"/>
      <c r="F538" s="190"/>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row>
    <row r="539" spans="1:41" ht="21">
      <c r="A539" s="22"/>
      <c r="B539" s="22"/>
      <c r="C539" s="188"/>
      <c r="D539" s="22"/>
      <c r="E539" s="22"/>
      <c r="F539" s="190"/>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row>
    <row r="540" spans="1:41" ht="21">
      <c r="A540" s="22"/>
      <c r="B540" s="22"/>
      <c r="C540" s="188"/>
      <c r="D540" s="22"/>
      <c r="E540" s="22"/>
      <c r="F540" s="190"/>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row>
    <row r="541" spans="1:41" ht="21">
      <c r="A541" s="22"/>
      <c r="B541" s="22"/>
      <c r="C541" s="188"/>
      <c r="D541" s="22"/>
      <c r="E541" s="22"/>
      <c r="F541" s="190"/>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row>
    <row r="542" spans="1:41" ht="21">
      <c r="A542" s="22"/>
      <c r="B542" s="22"/>
      <c r="C542" s="188"/>
      <c r="D542" s="22"/>
      <c r="E542" s="22"/>
      <c r="F542" s="190"/>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row>
    <row r="543" spans="1:41" ht="21">
      <c r="A543" s="22"/>
      <c r="B543" s="22"/>
      <c r="C543" s="188"/>
      <c r="D543" s="22"/>
      <c r="E543" s="22"/>
      <c r="F543" s="190"/>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row>
    <row r="544" spans="1:41" ht="21">
      <c r="A544" s="22"/>
      <c r="B544" s="22"/>
      <c r="C544" s="188"/>
      <c r="D544" s="22"/>
      <c r="E544" s="22"/>
      <c r="F544" s="190"/>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row>
    <row r="545" spans="1:41" ht="21">
      <c r="A545" s="22"/>
      <c r="B545" s="22"/>
      <c r="C545" s="188"/>
      <c r="D545" s="22"/>
      <c r="E545" s="22"/>
      <c r="F545" s="190"/>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row>
    <row r="546" spans="1:41" ht="21">
      <c r="A546" s="22"/>
      <c r="B546" s="22"/>
      <c r="C546" s="188"/>
      <c r="D546" s="22"/>
      <c r="E546" s="22"/>
      <c r="F546" s="190"/>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row>
    <row r="547" spans="1:41" ht="21">
      <c r="A547" s="22"/>
      <c r="B547" s="22"/>
      <c r="C547" s="188"/>
      <c r="D547" s="22"/>
      <c r="E547" s="22"/>
      <c r="F547" s="190"/>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row>
    <row r="548" spans="1:41" ht="21">
      <c r="A548" s="22"/>
      <c r="B548" s="22"/>
      <c r="C548" s="188"/>
      <c r="D548" s="22"/>
      <c r="E548" s="22"/>
      <c r="F548" s="190"/>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row>
    <row r="549" spans="1:41" ht="21">
      <c r="A549" s="22"/>
      <c r="B549" s="22"/>
      <c r="C549" s="188"/>
      <c r="D549" s="22"/>
      <c r="E549" s="22"/>
      <c r="F549" s="190"/>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row>
    <row r="550" spans="1:41" ht="21">
      <c r="A550" s="22"/>
      <c r="B550" s="22"/>
      <c r="C550" s="188"/>
      <c r="D550" s="22"/>
      <c r="E550" s="22"/>
      <c r="F550" s="190"/>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row>
    <row r="551" spans="1:41" ht="21">
      <c r="A551" s="22"/>
      <c r="B551" s="22"/>
      <c r="C551" s="188"/>
      <c r="D551" s="22"/>
      <c r="E551" s="22"/>
      <c r="F551" s="190"/>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row>
    <row r="552" spans="1:41" ht="21">
      <c r="A552" s="22"/>
      <c r="B552" s="22"/>
      <c r="C552" s="188"/>
      <c r="D552" s="22"/>
      <c r="E552" s="22"/>
      <c r="F552" s="190"/>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row>
    <row r="553" spans="1:41" ht="21">
      <c r="A553" s="22"/>
      <c r="B553" s="22"/>
      <c r="C553" s="188"/>
      <c r="D553" s="22"/>
      <c r="E553" s="22"/>
      <c r="F553" s="190"/>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row>
    <row r="554" spans="1:41" ht="21">
      <c r="A554" s="22"/>
      <c r="B554" s="22"/>
      <c r="C554" s="188"/>
      <c r="D554" s="22"/>
      <c r="E554" s="22"/>
      <c r="F554" s="190"/>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row>
    <row r="555" spans="1:41" ht="21">
      <c r="A555" s="22"/>
      <c r="B555" s="22"/>
      <c r="C555" s="188"/>
      <c r="D555" s="22"/>
      <c r="E555" s="22"/>
      <c r="F555" s="190"/>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row>
    <row r="556" spans="1:41" ht="21">
      <c r="A556" s="22"/>
      <c r="B556" s="22"/>
      <c r="C556" s="188"/>
      <c r="D556" s="22"/>
      <c r="E556" s="22"/>
      <c r="F556" s="190"/>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row>
    <row r="557" spans="1:41" ht="21">
      <c r="A557" s="22"/>
      <c r="B557" s="22"/>
      <c r="C557" s="188"/>
      <c r="D557" s="22"/>
      <c r="E557" s="22"/>
      <c r="F557" s="190"/>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row>
    <row r="558" spans="1:41" ht="21">
      <c r="A558" s="22"/>
      <c r="B558" s="22"/>
      <c r="C558" s="188"/>
      <c r="D558" s="22"/>
      <c r="E558" s="22"/>
      <c r="F558" s="190"/>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row>
    <row r="559" spans="1:41" ht="21">
      <c r="A559" s="22"/>
      <c r="B559" s="22"/>
      <c r="C559" s="188"/>
      <c r="D559" s="22"/>
      <c r="E559" s="22"/>
      <c r="F559" s="190"/>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row>
    <row r="560" spans="1:41" ht="21">
      <c r="A560" s="22"/>
      <c r="B560" s="22"/>
      <c r="C560" s="188"/>
      <c r="D560" s="22"/>
      <c r="E560" s="22"/>
      <c r="F560" s="190"/>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row>
    <row r="561" spans="1:41" ht="21">
      <c r="A561" s="22"/>
      <c r="B561" s="22"/>
      <c r="C561" s="188"/>
      <c r="D561" s="22"/>
      <c r="E561" s="22"/>
      <c r="F561" s="190"/>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row>
    <row r="562" spans="1:41" ht="21">
      <c r="A562" s="22"/>
      <c r="B562" s="22"/>
      <c r="C562" s="188"/>
      <c r="D562" s="22"/>
      <c r="E562" s="22"/>
      <c r="F562" s="190"/>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row>
    <row r="563" spans="1:41" ht="21">
      <c r="A563" s="22"/>
      <c r="B563" s="22"/>
      <c r="C563" s="188"/>
      <c r="D563" s="22"/>
      <c r="E563" s="22"/>
      <c r="F563" s="190"/>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row>
    <row r="564" spans="1:41" ht="21">
      <c r="A564" s="22"/>
      <c r="B564" s="22"/>
      <c r="C564" s="188"/>
      <c r="D564" s="22"/>
      <c r="E564" s="22"/>
      <c r="F564" s="190"/>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row>
    <row r="565" spans="1:41" ht="21">
      <c r="A565" s="22"/>
      <c r="B565" s="22"/>
      <c r="C565" s="188"/>
      <c r="D565" s="22"/>
      <c r="E565" s="22"/>
      <c r="F565" s="190"/>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row>
    <row r="566" spans="1:41" ht="21">
      <c r="A566" s="22"/>
      <c r="B566" s="22"/>
      <c r="C566" s="188"/>
      <c r="D566" s="22"/>
      <c r="E566" s="22"/>
      <c r="F566" s="190"/>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row>
    <row r="567" spans="1:41" ht="21">
      <c r="A567" s="22"/>
      <c r="B567" s="22"/>
      <c r="C567" s="188"/>
      <c r="D567" s="22"/>
      <c r="E567" s="22"/>
      <c r="F567" s="190"/>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row>
    <row r="568" spans="1:41" ht="21">
      <c r="A568" s="22"/>
      <c r="B568" s="22"/>
      <c r="C568" s="188"/>
      <c r="D568" s="22"/>
      <c r="E568" s="22"/>
      <c r="F568" s="190"/>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row>
    <row r="569" spans="1:41" ht="21">
      <c r="A569" s="22"/>
      <c r="B569" s="22"/>
      <c r="C569" s="188"/>
      <c r="D569" s="22"/>
      <c r="E569" s="22"/>
      <c r="F569" s="190"/>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row>
    <row r="570" spans="1:41" ht="21">
      <c r="A570" s="22"/>
      <c r="B570" s="22"/>
      <c r="C570" s="188"/>
      <c r="D570" s="22"/>
      <c r="E570" s="22"/>
      <c r="F570" s="190"/>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row>
    <row r="571" spans="1:41" ht="21">
      <c r="A571" s="22"/>
      <c r="B571" s="22"/>
      <c r="C571" s="188"/>
      <c r="D571" s="22"/>
      <c r="E571" s="22"/>
      <c r="F571" s="190"/>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row>
    <row r="572" spans="1:41" ht="21">
      <c r="A572" s="22"/>
      <c r="B572" s="22"/>
      <c r="C572" s="188"/>
      <c r="D572" s="22"/>
      <c r="E572" s="22"/>
      <c r="F572" s="190"/>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row>
    <row r="573" spans="1:41" ht="21">
      <c r="A573" s="22"/>
      <c r="B573" s="22"/>
      <c r="C573" s="188"/>
      <c r="D573" s="22"/>
      <c r="E573" s="22"/>
      <c r="F573" s="190"/>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row>
    <row r="574" spans="1:41" ht="21">
      <c r="A574" s="22"/>
      <c r="B574" s="22"/>
      <c r="C574" s="188"/>
      <c r="D574" s="22"/>
      <c r="E574" s="22"/>
      <c r="F574" s="190"/>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row>
    <row r="575" spans="1:41" ht="21">
      <c r="A575" s="22"/>
      <c r="B575" s="22"/>
      <c r="C575" s="188"/>
      <c r="D575" s="22"/>
      <c r="E575" s="22"/>
      <c r="F575" s="190"/>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row>
    <row r="576" spans="1:41" ht="21">
      <c r="A576" s="22"/>
      <c r="B576" s="22"/>
      <c r="C576" s="188"/>
      <c r="D576" s="22"/>
      <c r="E576" s="22"/>
      <c r="F576" s="190"/>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row>
    <row r="577" spans="1:41" ht="21">
      <c r="A577" s="22"/>
      <c r="B577" s="22"/>
      <c r="C577" s="188"/>
      <c r="D577" s="22"/>
      <c r="E577" s="22"/>
      <c r="F577" s="190"/>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row>
    <row r="578" spans="1:41" ht="21">
      <c r="A578" s="22"/>
      <c r="B578" s="22"/>
      <c r="C578" s="188"/>
      <c r="D578" s="22"/>
      <c r="E578" s="22"/>
      <c r="F578" s="190"/>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row>
    <row r="579" spans="1:41" ht="21">
      <c r="A579" s="22"/>
      <c r="B579" s="22"/>
      <c r="C579" s="188"/>
      <c r="D579" s="22"/>
      <c r="E579" s="22"/>
      <c r="F579" s="190"/>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row>
    <row r="580" spans="1:41" ht="21">
      <c r="A580" s="22"/>
      <c r="B580" s="22"/>
      <c r="C580" s="188"/>
      <c r="D580" s="22"/>
      <c r="E580" s="22"/>
      <c r="F580" s="190"/>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row>
    <row r="581" spans="1:41" ht="21">
      <c r="A581" s="22"/>
      <c r="B581" s="22"/>
      <c r="C581" s="188"/>
      <c r="D581" s="22"/>
      <c r="E581" s="22"/>
      <c r="F581" s="190"/>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row>
    <row r="582" spans="1:41" ht="21">
      <c r="A582" s="22"/>
      <c r="B582" s="22"/>
      <c r="C582" s="188"/>
      <c r="D582" s="22"/>
      <c r="E582" s="22"/>
      <c r="F582" s="190"/>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row>
    <row r="583" spans="1:41" ht="21">
      <c r="A583" s="22"/>
      <c r="B583" s="22"/>
      <c r="C583" s="188"/>
      <c r="D583" s="22"/>
      <c r="E583" s="22"/>
      <c r="F583" s="190"/>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row>
    <row r="584" spans="1:41" ht="21">
      <c r="A584" s="22"/>
      <c r="B584" s="22"/>
      <c r="C584" s="188"/>
      <c r="D584" s="22"/>
      <c r="E584" s="22"/>
      <c r="F584" s="190"/>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row>
    <row r="585" spans="1:41" ht="21">
      <c r="A585" s="22"/>
      <c r="B585" s="22"/>
      <c r="C585" s="188"/>
      <c r="D585" s="22"/>
      <c r="E585" s="22"/>
      <c r="F585" s="190"/>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row>
    <row r="586" spans="1:41" ht="21">
      <c r="A586" s="22"/>
      <c r="B586" s="22"/>
      <c r="C586" s="188"/>
      <c r="D586" s="22"/>
      <c r="E586" s="22"/>
      <c r="F586" s="190"/>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row>
    <row r="587" spans="1:41" ht="21">
      <c r="A587" s="22"/>
      <c r="B587" s="22"/>
      <c r="C587" s="188"/>
      <c r="D587" s="22"/>
      <c r="E587" s="22"/>
      <c r="F587" s="190"/>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row>
    <row r="588" spans="1:41" ht="21">
      <c r="A588" s="22"/>
      <c r="B588" s="22"/>
      <c r="C588" s="188"/>
      <c r="D588" s="22"/>
      <c r="E588" s="22"/>
      <c r="F588" s="190"/>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row>
    <row r="589" spans="1:41" ht="21">
      <c r="A589" s="22"/>
      <c r="B589" s="22"/>
      <c r="C589" s="188"/>
      <c r="D589" s="22"/>
      <c r="E589" s="22"/>
      <c r="F589" s="190"/>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row>
    <row r="590" spans="1:41" ht="21">
      <c r="A590" s="22"/>
      <c r="B590" s="22"/>
      <c r="C590" s="188"/>
      <c r="D590" s="22"/>
      <c r="E590" s="22"/>
      <c r="F590" s="190"/>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row>
    <row r="591" spans="1:41" ht="21">
      <c r="A591" s="22"/>
      <c r="B591" s="22"/>
      <c r="C591" s="188"/>
      <c r="D591" s="22"/>
      <c r="E591" s="22"/>
      <c r="F591" s="190"/>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row>
    <row r="592" spans="1:41" ht="21">
      <c r="A592" s="22"/>
      <c r="B592" s="22"/>
      <c r="C592" s="188"/>
      <c r="D592" s="22"/>
      <c r="E592" s="22"/>
      <c r="F592" s="190"/>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row>
    <row r="593" spans="1:41" ht="21">
      <c r="A593" s="22"/>
      <c r="B593" s="22"/>
      <c r="C593" s="188"/>
      <c r="D593" s="22"/>
      <c r="E593" s="22"/>
      <c r="F593" s="190"/>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row>
    <row r="594" spans="1:41" ht="21">
      <c r="A594" s="22"/>
      <c r="B594" s="22"/>
      <c r="C594" s="188"/>
      <c r="D594" s="22"/>
      <c r="E594" s="22"/>
      <c r="F594" s="190"/>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row>
    <row r="595" spans="1:41" ht="21">
      <c r="A595" s="22"/>
      <c r="B595" s="22"/>
      <c r="C595" s="188"/>
      <c r="D595" s="22"/>
      <c r="E595" s="22"/>
      <c r="F595" s="190"/>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row>
    <row r="596" spans="1:41" ht="21">
      <c r="A596" s="22"/>
      <c r="B596" s="22"/>
      <c r="C596" s="188"/>
      <c r="D596" s="22"/>
      <c r="E596" s="22"/>
      <c r="F596" s="190"/>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row>
    <row r="597" spans="1:41" ht="21">
      <c r="A597" s="22"/>
      <c r="B597" s="22"/>
      <c r="C597" s="188"/>
      <c r="D597" s="22"/>
      <c r="E597" s="22"/>
      <c r="F597" s="190"/>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row>
    <row r="598" spans="1:41" ht="21">
      <c r="A598" s="22"/>
      <c r="B598" s="22"/>
      <c r="C598" s="188"/>
      <c r="D598" s="22"/>
      <c r="E598" s="22"/>
      <c r="F598" s="190"/>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row>
    <row r="599" spans="1:41" ht="21">
      <c r="A599" s="22"/>
      <c r="B599" s="22"/>
      <c r="C599" s="188"/>
      <c r="D599" s="22"/>
      <c r="E599" s="22"/>
      <c r="F599" s="190"/>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row>
    <row r="600" spans="1:41" ht="21">
      <c r="A600" s="22"/>
      <c r="B600" s="22"/>
      <c r="C600" s="188"/>
      <c r="D600" s="22"/>
      <c r="E600" s="22"/>
      <c r="F600" s="190"/>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row>
    <row r="601" spans="1:41" ht="21">
      <c r="A601" s="22"/>
      <c r="B601" s="22"/>
      <c r="C601" s="188"/>
      <c r="D601" s="22"/>
      <c r="E601" s="22"/>
      <c r="F601" s="190"/>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row>
    <row r="602" spans="1:41" ht="21">
      <c r="A602" s="22"/>
      <c r="B602" s="22"/>
      <c r="C602" s="188"/>
      <c r="D602" s="22"/>
      <c r="E602" s="22"/>
      <c r="F602" s="190"/>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row>
    <row r="603" spans="1:41" ht="21">
      <c r="A603" s="22"/>
      <c r="B603" s="22"/>
      <c r="C603" s="188"/>
      <c r="D603" s="22"/>
      <c r="E603" s="22"/>
      <c r="F603" s="190"/>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row>
    <row r="604" spans="1:41" ht="21">
      <c r="A604" s="22"/>
      <c r="B604" s="22"/>
      <c r="C604" s="188"/>
      <c r="D604" s="22"/>
      <c r="E604" s="22"/>
      <c r="F604" s="190"/>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row>
    <row r="605" spans="1:41" ht="21">
      <c r="A605" s="22"/>
      <c r="B605" s="22"/>
      <c r="C605" s="188"/>
      <c r="D605" s="22"/>
      <c r="E605" s="22"/>
      <c r="F605" s="190"/>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row>
    <row r="606" spans="1:41" ht="21">
      <c r="A606" s="22"/>
      <c r="B606" s="22"/>
      <c r="C606" s="188"/>
      <c r="D606" s="22"/>
      <c r="E606" s="22"/>
      <c r="F606" s="190"/>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row>
    <row r="607" spans="1:41" ht="21">
      <c r="A607" s="22"/>
      <c r="B607" s="22"/>
      <c r="C607" s="188"/>
      <c r="D607" s="22"/>
      <c r="E607" s="22"/>
      <c r="F607" s="190"/>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row>
    <row r="608" spans="1:41" ht="21">
      <c r="A608" s="22"/>
      <c r="B608" s="22"/>
      <c r="C608" s="188"/>
      <c r="D608" s="22"/>
      <c r="E608" s="22"/>
      <c r="F608" s="190"/>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row>
    <row r="609" spans="1:41" ht="21">
      <c r="A609" s="22"/>
      <c r="B609" s="22"/>
      <c r="C609" s="188"/>
      <c r="D609" s="22"/>
      <c r="E609" s="22"/>
      <c r="F609" s="190"/>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row>
    <row r="610" spans="1:41" ht="21">
      <c r="A610" s="22"/>
      <c r="B610" s="22"/>
      <c r="C610" s="188"/>
      <c r="D610" s="22"/>
      <c r="E610" s="22"/>
      <c r="F610" s="190"/>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row>
    <row r="611" spans="1:41" ht="21">
      <c r="A611" s="22"/>
      <c r="B611" s="22"/>
      <c r="C611" s="188"/>
      <c r="D611" s="22"/>
      <c r="E611" s="22"/>
      <c r="F611" s="190"/>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row>
    <row r="612" spans="1:41" ht="21">
      <c r="A612" s="22"/>
      <c r="B612" s="22"/>
      <c r="C612" s="188"/>
      <c r="D612" s="22"/>
      <c r="E612" s="22"/>
      <c r="F612" s="190"/>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row>
    <row r="613" spans="1:41" ht="21">
      <c r="A613" s="22"/>
      <c r="B613" s="22"/>
      <c r="C613" s="188"/>
      <c r="D613" s="22"/>
      <c r="E613" s="22"/>
      <c r="F613" s="190"/>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row>
    <row r="614" spans="1:41" ht="21">
      <c r="A614" s="22"/>
      <c r="B614" s="22"/>
      <c r="C614" s="188"/>
      <c r="D614" s="22"/>
      <c r="E614" s="22"/>
      <c r="F614" s="190"/>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row>
    <row r="615" spans="1:41" ht="21">
      <c r="A615" s="22"/>
      <c r="B615" s="22"/>
      <c r="C615" s="188"/>
      <c r="D615" s="22"/>
      <c r="E615" s="22"/>
      <c r="F615" s="190"/>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row>
    <row r="616" spans="1:41" ht="21">
      <c r="A616" s="22"/>
      <c r="B616" s="22"/>
      <c r="C616" s="188"/>
      <c r="D616" s="22"/>
      <c r="E616" s="22"/>
      <c r="F616" s="190"/>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row>
    <row r="617" spans="1:41" ht="21">
      <c r="A617" s="22"/>
      <c r="B617" s="22"/>
      <c r="C617" s="188"/>
      <c r="D617" s="22"/>
      <c r="E617" s="22"/>
      <c r="F617" s="190"/>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row>
    <row r="618" spans="1:41" ht="21">
      <c r="A618" s="22"/>
      <c r="B618" s="22"/>
      <c r="C618" s="188"/>
      <c r="D618" s="22"/>
      <c r="E618" s="22"/>
      <c r="F618" s="190"/>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row>
    <row r="619" spans="1:41" ht="21">
      <c r="A619" s="22"/>
      <c r="B619" s="22"/>
      <c r="C619" s="188"/>
      <c r="D619" s="22"/>
      <c r="E619" s="22"/>
      <c r="F619" s="190"/>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row>
    <row r="620" spans="1:41" ht="21">
      <c r="A620" s="22"/>
      <c r="B620" s="22"/>
      <c r="C620" s="188"/>
      <c r="D620" s="22"/>
      <c r="E620" s="22"/>
      <c r="F620" s="190"/>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row>
    <row r="621" spans="1:41" ht="21">
      <c r="A621" s="22"/>
      <c r="B621" s="22"/>
      <c r="C621" s="188"/>
      <c r="D621" s="22"/>
      <c r="E621" s="22"/>
      <c r="F621" s="190"/>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row>
    <row r="622" spans="1:41" ht="21">
      <c r="A622" s="22"/>
      <c r="B622" s="22"/>
      <c r="C622" s="188"/>
      <c r="D622" s="22"/>
      <c r="E622" s="22"/>
      <c r="F622" s="190"/>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row>
    <row r="623" spans="1:41" ht="21">
      <c r="A623" s="22"/>
      <c r="B623" s="22"/>
      <c r="C623" s="188"/>
      <c r="D623" s="22"/>
      <c r="E623" s="22"/>
      <c r="F623" s="190"/>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row>
    <row r="624" spans="1:41" ht="21">
      <c r="A624" s="22"/>
      <c r="B624" s="22"/>
      <c r="C624" s="188"/>
      <c r="D624" s="22"/>
      <c r="E624" s="22"/>
      <c r="F624" s="190"/>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row>
    <row r="625" spans="1:41" ht="21">
      <c r="A625" s="22"/>
      <c r="B625" s="22"/>
      <c r="C625" s="188"/>
      <c r="D625" s="22"/>
      <c r="E625" s="22"/>
      <c r="F625" s="190"/>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row>
    <row r="626" spans="1:41" ht="21">
      <c r="A626" s="22"/>
      <c r="B626" s="22"/>
      <c r="C626" s="188"/>
      <c r="D626" s="22"/>
      <c r="E626" s="22"/>
      <c r="F626" s="190"/>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row>
    <row r="627" spans="1:41" ht="21">
      <c r="A627" s="22"/>
      <c r="B627" s="22"/>
      <c r="C627" s="188"/>
      <c r="D627" s="22"/>
      <c r="E627" s="22"/>
      <c r="F627" s="190"/>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row>
    <row r="628" spans="1:41" ht="21">
      <c r="A628" s="22"/>
      <c r="B628" s="22"/>
      <c r="C628" s="188"/>
      <c r="D628" s="22"/>
      <c r="E628" s="22"/>
      <c r="F628" s="190"/>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row>
    <row r="629" spans="1:41" ht="21">
      <c r="A629" s="22"/>
      <c r="B629" s="22"/>
      <c r="C629" s="188"/>
      <c r="D629" s="22"/>
      <c r="E629" s="22"/>
      <c r="F629" s="190"/>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row>
    <row r="630" spans="1:41" ht="21">
      <c r="A630" s="22"/>
      <c r="B630" s="22"/>
      <c r="C630" s="188"/>
      <c r="D630" s="22"/>
      <c r="E630" s="22"/>
      <c r="F630" s="190"/>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row>
    <row r="631" spans="1:41" ht="21">
      <c r="A631" s="22"/>
      <c r="B631" s="22"/>
      <c r="C631" s="188"/>
      <c r="D631" s="22"/>
      <c r="E631" s="22"/>
      <c r="F631" s="190"/>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row>
    <row r="632" spans="1:41" ht="21">
      <c r="A632" s="22"/>
      <c r="B632" s="22"/>
      <c r="C632" s="188"/>
      <c r="D632" s="22"/>
      <c r="E632" s="22"/>
      <c r="F632" s="190"/>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row>
    <row r="633" spans="1:41" ht="21">
      <c r="A633" s="22"/>
      <c r="B633" s="22"/>
      <c r="C633" s="188"/>
      <c r="D633" s="22"/>
      <c r="E633" s="22"/>
      <c r="F633" s="190"/>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row>
    <row r="634" spans="1:41" ht="21">
      <c r="A634" s="22"/>
      <c r="B634" s="22"/>
      <c r="C634" s="188"/>
      <c r="D634" s="22"/>
      <c r="E634" s="22"/>
      <c r="F634" s="190"/>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row>
    <row r="635" spans="1:41" ht="21">
      <c r="A635" s="22"/>
      <c r="B635" s="22"/>
      <c r="C635" s="188"/>
      <c r="D635" s="22"/>
      <c r="E635" s="22"/>
      <c r="F635" s="190"/>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row>
    <row r="636" spans="1:41" ht="21">
      <c r="A636" s="22"/>
      <c r="B636" s="22"/>
      <c r="C636" s="188"/>
      <c r="D636" s="22"/>
      <c r="E636" s="22"/>
      <c r="F636" s="190"/>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row>
    <row r="637" spans="1:41" ht="21">
      <c r="A637" s="22"/>
      <c r="B637" s="22"/>
      <c r="C637" s="188"/>
      <c r="D637" s="22"/>
      <c r="E637" s="22"/>
      <c r="F637" s="190"/>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row>
    <row r="638" spans="1:41" ht="21">
      <c r="A638" s="22"/>
      <c r="B638" s="22"/>
      <c r="C638" s="188"/>
      <c r="D638" s="22"/>
      <c r="E638" s="22"/>
      <c r="F638" s="190"/>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row>
    <row r="639" spans="1:41" ht="21">
      <c r="A639" s="22"/>
      <c r="B639" s="22"/>
      <c r="C639" s="188"/>
      <c r="D639" s="22"/>
      <c r="E639" s="22"/>
      <c r="F639" s="190"/>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row>
    <row r="640" spans="1:41" ht="21">
      <c r="A640" s="22"/>
      <c r="B640" s="22"/>
      <c r="C640" s="188"/>
      <c r="D640" s="22"/>
      <c r="E640" s="22"/>
      <c r="F640" s="190"/>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row>
    <row r="641" spans="1:41" ht="21">
      <c r="A641" s="22"/>
      <c r="B641" s="22"/>
      <c r="C641" s="188"/>
      <c r="D641" s="22"/>
      <c r="E641" s="22"/>
      <c r="F641" s="190"/>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row>
    <row r="642" spans="1:41" ht="21">
      <c r="A642" s="22"/>
      <c r="B642" s="22"/>
      <c r="C642" s="188"/>
      <c r="D642" s="22"/>
      <c r="E642" s="22"/>
      <c r="F642" s="190"/>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row>
    <row r="643" spans="1:41" ht="21">
      <c r="A643" s="22"/>
      <c r="B643" s="22"/>
      <c r="C643" s="188"/>
      <c r="D643" s="22"/>
      <c r="E643" s="22"/>
      <c r="F643" s="190"/>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row>
    <row r="644" spans="1:41" ht="21">
      <c r="A644" s="22"/>
      <c r="B644" s="22"/>
      <c r="C644" s="188"/>
      <c r="D644" s="22"/>
      <c r="E644" s="22"/>
      <c r="F644" s="190"/>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row>
    <row r="645" spans="1:41" ht="21">
      <c r="A645" s="22"/>
      <c r="B645" s="22"/>
      <c r="C645" s="188"/>
      <c r="D645" s="22"/>
      <c r="E645" s="22"/>
      <c r="F645" s="190"/>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row>
    <row r="646" spans="1:41" ht="21">
      <c r="A646" s="22"/>
      <c r="B646" s="22"/>
      <c r="C646" s="188"/>
      <c r="D646" s="22"/>
      <c r="E646" s="22"/>
      <c r="F646" s="190"/>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row>
    <row r="647" spans="1:41" ht="21">
      <c r="A647" s="22"/>
      <c r="B647" s="22"/>
      <c r="C647" s="188"/>
      <c r="D647" s="22"/>
      <c r="E647" s="22"/>
      <c r="F647" s="190"/>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row>
    <row r="648" spans="1:41" ht="21">
      <c r="A648" s="22"/>
      <c r="B648" s="22"/>
      <c r="C648" s="188"/>
      <c r="D648" s="22"/>
      <c r="E648" s="22"/>
      <c r="F648" s="190"/>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row>
    <row r="649" spans="1:41" ht="21">
      <c r="A649" s="22"/>
      <c r="B649" s="22"/>
      <c r="C649" s="188"/>
      <c r="D649" s="22"/>
      <c r="E649" s="22"/>
      <c r="F649" s="190"/>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row>
    <row r="650" spans="1:41" ht="21">
      <c r="A650" s="22"/>
      <c r="B650" s="22"/>
      <c r="C650" s="188"/>
      <c r="D650" s="22"/>
      <c r="E650" s="22"/>
      <c r="F650" s="190"/>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row>
    <row r="651" spans="1:41" ht="21">
      <c r="A651" s="22"/>
      <c r="B651" s="22"/>
      <c r="C651" s="188"/>
      <c r="D651" s="22"/>
      <c r="E651" s="22"/>
      <c r="F651" s="190"/>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row>
    <row r="652" spans="1:41" ht="21">
      <c r="A652" s="22"/>
      <c r="B652" s="22"/>
      <c r="C652" s="188"/>
      <c r="D652" s="22"/>
      <c r="E652" s="22"/>
      <c r="F652" s="190"/>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row>
    <row r="653" spans="1:41" ht="21">
      <c r="A653" s="22"/>
      <c r="B653" s="22"/>
      <c r="C653" s="188"/>
      <c r="D653" s="22"/>
      <c r="E653" s="22"/>
      <c r="F653" s="190"/>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row>
    <row r="654" spans="1:41" ht="21">
      <c r="A654" s="22"/>
      <c r="B654" s="22"/>
      <c r="C654" s="188"/>
      <c r="D654" s="22"/>
      <c r="E654" s="22"/>
      <c r="F654" s="190"/>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row>
    <row r="655" spans="1:41" ht="21">
      <c r="A655" s="22"/>
      <c r="B655" s="22"/>
      <c r="C655" s="188"/>
      <c r="D655" s="22"/>
      <c r="E655" s="22"/>
      <c r="F655" s="190"/>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row>
    <row r="656" spans="1:41" ht="21">
      <c r="A656" s="22"/>
      <c r="B656" s="22"/>
      <c r="C656" s="188"/>
      <c r="D656" s="22"/>
      <c r="E656" s="22"/>
      <c r="F656" s="190"/>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row>
    <row r="657" spans="1:41" ht="21">
      <c r="A657" s="22"/>
      <c r="B657" s="22"/>
      <c r="C657" s="188"/>
      <c r="D657" s="22"/>
      <c r="E657" s="22"/>
      <c r="F657" s="190"/>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row>
    <row r="658" spans="1:41" ht="21">
      <c r="A658" s="22"/>
      <c r="B658" s="22"/>
      <c r="C658" s="188"/>
      <c r="D658" s="22"/>
      <c r="E658" s="22"/>
      <c r="F658" s="190"/>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row>
    <row r="659" spans="1:41" ht="21">
      <c r="A659" s="22"/>
      <c r="B659" s="22"/>
      <c r="C659" s="188"/>
      <c r="D659" s="22"/>
      <c r="E659" s="22"/>
      <c r="F659" s="190"/>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row>
    <row r="660" spans="1:41" ht="21">
      <c r="A660" s="22"/>
      <c r="B660" s="22"/>
      <c r="C660" s="188"/>
      <c r="D660" s="22"/>
      <c r="E660" s="22"/>
      <c r="F660" s="190"/>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row>
    <row r="661" spans="1:41" ht="21">
      <c r="A661" s="22"/>
      <c r="B661" s="22"/>
      <c r="C661" s="188"/>
      <c r="D661" s="22"/>
      <c r="E661" s="22"/>
      <c r="F661" s="190"/>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row>
    <row r="662" spans="1:41" ht="21">
      <c r="A662" s="22"/>
      <c r="B662" s="22"/>
      <c r="C662" s="188"/>
      <c r="D662" s="22"/>
      <c r="E662" s="22"/>
      <c r="F662" s="190"/>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row>
    <row r="663" spans="1:41" ht="21">
      <c r="A663" s="22"/>
      <c r="B663" s="22"/>
      <c r="C663" s="188"/>
      <c r="D663" s="22"/>
      <c r="E663" s="22"/>
      <c r="F663" s="190"/>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row>
    <row r="664" spans="1:41" ht="21">
      <c r="A664" s="22"/>
      <c r="B664" s="22"/>
      <c r="C664" s="188"/>
      <c r="D664" s="22"/>
      <c r="E664" s="22"/>
      <c r="F664" s="190"/>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row>
    <row r="665" spans="1:41" ht="21">
      <c r="A665" s="22"/>
      <c r="B665" s="22"/>
      <c r="C665" s="188"/>
      <c r="D665" s="22"/>
      <c r="E665" s="22"/>
      <c r="F665" s="190"/>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row>
    <row r="666" spans="1:41" ht="21">
      <c r="A666" s="22"/>
      <c r="B666" s="22"/>
      <c r="C666" s="188"/>
      <c r="D666" s="22"/>
      <c r="E666" s="22"/>
      <c r="F666" s="190"/>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row>
    <row r="667" spans="1:41" ht="21">
      <c r="A667" s="22"/>
      <c r="B667" s="22"/>
      <c r="C667" s="188"/>
      <c r="D667" s="22"/>
      <c r="E667" s="22"/>
      <c r="F667" s="190"/>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row>
    <row r="668" spans="1:41" ht="21">
      <c r="A668" s="22"/>
      <c r="B668" s="22"/>
      <c r="C668" s="188"/>
      <c r="D668" s="22"/>
      <c r="E668" s="22"/>
      <c r="F668" s="190"/>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row>
    <row r="669" spans="1:41" ht="21">
      <c r="A669" s="22"/>
      <c r="B669" s="22"/>
      <c r="C669" s="188"/>
      <c r="D669" s="22"/>
      <c r="E669" s="22"/>
      <c r="F669" s="190"/>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row>
    <row r="670" spans="1:41" ht="21">
      <c r="A670" s="22"/>
      <c r="B670" s="22"/>
      <c r="C670" s="188"/>
      <c r="D670" s="22"/>
      <c r="E670" s="22"/>
      <c r="F670" s="190"/>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row>
    <row r="671" spans="1:41" ht="21">
      <c r="A671" s="22"/>
      <c r="B671" s="22"/>
      <c r="C671" s="188"/>
      <c r="D671" s="22"/>
      <c r="E671" s="22"/>
      <c r="F671" s="190"/>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row>
    <row r="672" spans="1:41" ht="21">
      <c r="A672" s="22"/>
      <c r="B672" s="22"/>
      <c r="C672" s="188"/>
      <c r="D672" s="22"/>
      <c r="E672" s="22"/>
      <c r="F672" s="190"/>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row>
    <row r="673" spans="1:41" ht="21">
      <c r="A673" s="22"/>
      <c r="B673" s="22"/>
      <c r="C673" s="188"/>
      <c r="D673" s="22"/>
      <c r="E673" s="22"/>
      <c r="F673" s="190"/>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row>
    <row r="674" spans="1:41" ht="21">
      <c r="A674" s="22"/>
      <c r="B674" s="22"/>
      <c r="C674" s="188"/>
      <c r="D674" s="22"/>
      <c r="E674" s="22"/>
      <c r="F674" s="190"/>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row>
    <row r="675" spans="1:41" ht="21">
      <c r="A675" s="22"/>
      <c r="B675" s="22"/>
      <c r="C675" s="188"/>
      <c r="D675" s="22"/>
      <c r="E675" s="22"/>
      <c r="F675" s="190"/>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row>
    <row r="676" spans="1:41" ht="21">
      <c r="A676" s="22"/>
      <c r="B676" s="22"/>
      <c r="C676" s="188"/>
      <c r="D676" s="22"/>
      <c r="E676" s="22"/>
      <c r="F676" s="190"/>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row>
    <row r="677" spans="1:41" ht="21">
      <c r="A677" s="22"/>
      <c r="B677" s="22"/>
      <c r="C677" s="188"/>
      <c r="D677" s="22"/>
      <c r="E677" s="22"/>
      <c r="F677" s="190"/>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row>
    <row r="678" spans="1:41" ht="21">
      <c r="A678" s="22"/>
      <c r="B678" s="22"/>
      <c r="C678" s="188"/>
      <c r="D678" s="22"/>
      <c r="E678" s="22"/>
      <c r="F678" s="190"/>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row>
    <row r="679" spans="1:41" ht="21">
      <c r="A679" s="22"/>
      <c r="B679" s="22"/>
      <c r="C679" s="188"/>
      <c r="D679" s="22"/>
      <c r="E679" s="22"/>
      <c r="F679" s="190"/>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row>
    <row r="680" spans="1:41" ht="21">
      <c r="A680" s="22"/>
      <c r="B680" s="22"/>
      <c r="C680" s="188"/>
      <c r="D680" s="22"/>
      <c r="E680" s="22"/>
      <c r="F680" s="190"/>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row>
    <row r="681" spans="1:41" ht="21">
      <c r="A681" s="22"/>
      <c r="B681" s="22"/>
      <c r="C681" s="188"/>
      <c r="D681" s="22"/>
      <c r="E681" s="22"/>
      <c r="F681" s="190"/>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row>
    <row r="682" spans="1:41" ht="21">
      <c r="A682" s="22"/>
      <c r="B682" s="22"/>
      <c r="C682" s="188"/>
      <c r="D682" s="22"/>
      <c r="E682" s="22"/>
      <c r="F682" s="190"/>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row>
    <row r="683" spans="1:41" ht="21">
      <c r="A683" s="22"/>
      <c r="B683" s="22"/>
      <c r="C683" s="188"/>
      <c r="D683" s="22"/>
      <c r="E683" s="22"/>
      <c r="F683" s="190"/>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row>
    <row r="684" spans="1:41" ht="21">
      <c r="A684" s="22"/>
      <c r="B684" s="22"/>
      <c r="C684" s="188"/>
      <c r="D684" s="22"/>
      <c r="E684" s="22"/>
      <c r="F684" s="190"/>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row>
    <row r="685" spans="1:41" ht="21">
      <c r="A685" s="22"/>
      <c r="B685" s="22"/>
      <c r="C685" s="188"/>
      <c r="D685" s="22"/>
      <c r="E685" s="22"/>
      <c r="F685" s="190"/>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row>
    <row r="686" spans="1:41" ht="21">
      <c r="A686" s="22"/>
      <c r="B686" s="22"/>
      <c r="C686" s="188"/>
      <c r="D686" s="22"/>
      <c r="E686" s="22"/>
      <c r="F686" s="190"/>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row>
    <row r="687" spans="1:41" ht="21">
      <c r="A687" s="22"/>
      <c r="B687" s="22"/>
      <c r="C687" s="188"/>
      <c r="D687" s="22"/>
      <c r="E687" s="22"/>
      <c r="F687" s="190"/>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row>
    <row r="688" spans="1:41" ht="21">
      <c r="A688" s="22"/>
      <c r="B688" s="22"/>
      <c r="C688" s="188"/>
      <c r="D688" s="22"/>
      <c r="E688" s="22"/>
      <c r="F688" s="190"/>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row>
    <row r="689" spans="1:41" ht="21">
      <c r="A689" s="22"/>
      <c r="B689" s="22"/>
      <c r="C689" s="188"/>
      <c r="D689" s="22"/>
      <c r="E689" s="22"/>
      <c r="F689" s="190"/>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row>
    <row r="690" spans="1:41" ht="21">
      <c r="A690" s="22"/>
      <c r="B690" s="22"/>
      <c r="C690" s="188"/>
      <c r="D690" s="22"/>
      <c r="E690" s="22"/>
      <c r="F690" s="190"/>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row>
    <row r="691" spans="1:41" ht="21">
      <c r="A691" s="22"/>
      <c r="B691" s="22"/>
      <c r="C691" s="188"/>
      <c r="D691" s="22"/>
      <c r="E691" s="22"/>
      <c r="F691" s="190"/>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row>
    <row r="692" spans="1:41" ht="21">
      <c r="A692" s="22"/>
      <c r="B692" s="22"/>
      <c r="C692" s="188"/>
      <c r="D692" s="22"/>
      <c r="E692" s="22"/>
      <c r="F692" s="190"/>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row>
    <row r="693" spans="1:41" ht="21">
      <c r="A693" s="22"/>
      <c r="B693" s="22"/>
      <c r="C693" s="188"/>
      <c r="D693" s="22"/>
      <c r="E693" s="22"/>
      <c r="F693" s="190"/>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row>
    <row r="694" spans="1:41" ht="21">
      <c r="A694" s="22"/>
      <c r="B694" s="22"/>
      <c r="C694" s="188"/>
      <c r="D694" s="22"/>
      <c r="E694" s="22"/>
      <c r="F694" s="190"/>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row>
    <row r="695" spans="1:41" ht="21">
      <c r="A695" s="22"/>
      <c r="B695" s="22"/>
      <c r="C695" s="188"/>
      <c r="D695" s="22"/>
      <c r="E695" s="22"/>
      <c r="F695" s="190"/>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row>
    <row r="696" spans="1:41" ht="21">
      <c r="A696" s="22"/>
      <c r="B696" s="22"/>
      <c r="C696" s="188"/>
      <c r="D696" s="22"/>
      <c r="E696" s="22"/>
      <c r="F696" s="190"/>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row>
    <row r="697" spans="1:41" ht="21">
      <c r="A697" s="22"/>
      <c r="B697" s="22"/>
      <c r="C697" s="188"/>
      <c r="D697" s="22"/>
      <c r="E697" s="22"/>
      <c r="F697" s="190"/>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row>
    <row r="698" spans="1:41" ht="21">
      <c r="A698" s="22"/>
      <c r="B698" s="22"/>
      <c r="C698" s="188"/>
      <c r="D698" s="22"/>
      <c r="E698" s="22"/>
      <c r="F698" s="190"/>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row>
    <row r="699" spans="1:41" ht="21">
      <c r="A699" s="22"/>
      <c r="B699" s="22"/>
      <c r="C699" s="188"/>
      <c r="D699" s="22"/>
      <c r="E699" s="22"/>
      <c r="F699" s="190"/>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row>
    <row r="700" spans="1:41" ht="21">
      <c r="A700" s="22"/>
      <c r="B700" s="22"/>
      <c r="C700" s="188"/>
      <c r="D700" s="22"/>
      <c r="E700" s="22"/>
      <c r="F700" s="190"/>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row>
    <row r="701" spans="1:41" ht="21">
      <c r="A701" s="22"/>
      <c r="B701" s="22"/>
      <c r="C701" s="188"/>
      <c r="D701" s="22"/>
      <c r="E701" s="22"/>
      <c r="F701" s="190"/>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row>
    <row r="702" spans="1:41" ht="21">
      <c r="A702" s="22"/>
      <c r="B702" s="22"/>
      <c r="C702" s="188"/>
      <c r="D702" s="22"/>
      <c r="E702" s="22"/>
      <c r="F702" s="190"/>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row>
    <row r="703" spans="1:41" ht="21">
      <c r="A703" s="22"/>
      <c r="B703" s="22"/>
      <c r="C703" s="188"/>
      <c r="D703" s="22"/>
      <c r="E703" s="22"/>
      <c r="F703" s="190"/>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row>
    <row r="704" spans="1:41" ht="21">
      <c r="A704" s="22"/>
      <c r="B704" s="22"/>
      <c r="C704" s="188"/>
      <c r="D704" s="22"/>
      <c r="E704" s="22"/>
      <c r="F704" s="190"/>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row>
    <row r="705" spans="1:41" ht="21">
      <c r="A705" s="22"/>
      <c r="B705" s="22"/>
      <c r="C705" s="188"/>
      <c r="D705" s="22"/>
      <c r="E705" s="22"/>
      <c r="F705" s="190"/>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row>
    <row r="706" spans="1:41" ht="21">
      <c r="A706" s="22"/>
      <c r="B706" s="22"/>
      <c r="C706" s="188"/>
      <c r="D706" s="22"/>
      <c r="E706" s="22"/>
      <c r="F706" s="190"/>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row>
    <row r="707" spans="1:41" ht="21">
      <c r="A707" s="22"/>
      <c r="B707" s="22"/>
      <c r="C707" s="188"/>
      <c r="D707" s="22"/>
      <c r="E707" s="22"/>
      <c r="F707" s="190"/>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row>
    <row r="708" spans="1:41" ht="21">
      <c r="A708" s="22"/>
      <c r="B708" s="22"/>
      <c r="C708" s="188"/>
      <c r="D708" s="22"/>
      <c r="E708" s="22"/>
      <c r="F708" s="190"/>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row>
    <row r="709" spans="1:41" ht="21">
      <c r="A709" s="22"/>
      <c r="B709" s="22"/>
      <c r="C709" s="188"/>
      <c r="D709" s="22"/>
      <c r="E709" s="22"/>
      <c r="F709" s="190"/>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row>
    <row r="710" spans="1:41" ht="21">
      <c r="A710" s="22"/>
      <c r="B710" s="22"/>
      <c r="C710" s="188"/>
      <c r="D710" s="22"/>
      <c r="E710" s="22"/>
      <c r="F710" s="190"/>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row>
    <row r="711" spans="1:41" ht="21">
      <c r="A711" s="22"/>
      <c r="B711" s="22"/>
      <c r="C711" s="188"/>
      <c r="D711" s="22"/>
      <c r="E711" s="22"/>
      <c r="F711" s="190"/>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row>
    <row r="712" spans="1:41" ht="21">
      <c r="A712" s="22"/>
      <c r="B712" s="22"/>
      <c r="C712" s="188"/>
      <c r="D712" s="22"/>
      <c r="E712" s="22"/>
      <c r="F712" s="190"/>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row>
    <row r="713" spans="1:41" ht="21">
      <c r="A713" s="22"/>
      <c r="B713" s="22"/>
      <c r="C713" s="188"/>
      <c r="D713" s="22"/>
      <c r="E713" s="22"/>
      <c r="F713" s="190"/>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row>
    <row r="714" spans="1:41" ht="21">
      <c r="A714" s="22"/>
      <c r="B714" s="22"/>
      <c r="C714" s="188"/>
      <c r="D714" s="22"/>
      <c r="E714" s="22"/>
      <c r="F714" s="190"/>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row>
    <row r="715" spans="1:41" ht="21">
      <c r="A715" s="22"/>
      <c r="B715" s="22"/>
      <c r="C715" s="188"/>
      <c r="D715" s="22"/>
      <c r="E715" s="22"/>
      <c r="F715" s="190"/>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row>
    <row r="716" spans="1:41" ht="21">
      <c r="A716" s="22"/>
      <c r="B716" s="22"/>
      <c r="C716" s="188"/>
      <c r="D716" s="22"/>
      <c r="E716" s="22"/>
      <c r="F716" s="190"/>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row>
    <row r="717" spans="1:41" ht="21">
      <c r="A717" s="22"/>
      <c r="B717" s="22"/>
      <c r="C717" s="188"/>
      <c r="D717" s="22"/>
      <c r="E717" s="22"/>
      <c r="F717" s="190"/>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row>
    <row r="718" spans="1:41" ht="21">
      <c r="A718" s="22"/>
      <c r="B718" s="22"/>
      <c r="C718" s="188"/>
      <c r="D718" s="22"/>
      <c r="E718" s="22"/>
      <c r="F718" s="190"/>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row>
    <row r="719" spans="1:41" ht="21">
      <c r="A719" s="22"/>
      <c r="B719" s="22"/>
      <c r="C719" s="188"/>
      <c r="D719" s="22"/>
      <c r="E719" s="22"/>
      <c r="F719" s="190"/>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row>
    <row r="720" spans="1:41" ht="21">
      <c r="A720" s="22"/>
      <c r="B720" s="22"/>
      <c r="C720" s="188"/>
      <c r="D720" s="22"/>
      <c r="E720" s="22"/>
      <c r="F720" s="190"/>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row>
    <row r="721" spans="1:41" ht="21">
      <c r="A721" s="22"/>
      <c r="B721" s="22"/>
      <c r="C721" s="188"/>
      <c r="D721" s="22"/>
      <c r="E721" s="22"/>
      <c r="F721" s="190"/>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row>
    <row r="722" spans="1:41" ht="21">
      <c r="A722" s="22"/>
      <c r="B722" s="22"/>
      <c r="C722" s="188"/>
      <c r="D722" s="22"/>
      <c r="E722" s="22"/>
      <c r="F722" s="190"/>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row>
    <row r="723" spans="1:41" ht="21">
      <c r="A723" s="22"/>
      <c r="B723" s="22"/>
      <c r="C723" s="188"/>
      <c r="D723" s="22"/>
      <c r="E723" s="22"/>
      <c r="F723" s="190"/>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row>
    <row r="724" spans="1:41" ht="21">
      <c r="A724" s="22"/>
      <c r="B724" s="22"/>
      <c r="C724" s="188"/>
      <c r="D724" s="22"/>
      <c r="E724" s="22"/>
      <c r="F724" s="190"/>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row>
    <row r="725" spans="1:41" ht="21">
      <c r="A725" s="22"/>
      <c r="B725" s="22"/>
      <c r="C725" s="188"/>
      <c r="D725" s="22"/>
      <c r="E725" s="22"/>
      <c r="F725" s="190"/>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row>
    <row r="726" spans="1:41" ht="21">
      <c r="A726" s="22"/>
      <c r="B726" s="22"/>
      <c r="C726" s="188"/>
      <c r="D726" s="22"/>
      <c r="E726" s="22"/>
      <c r="F726" s="190"/>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row>
    <row r="727" spans="1:41" ht="21">
      <c r="A727" s="22"/>
      <c r="B727" s="22"/>
      <c r="C727" s="188"/>
      <c r="D727" s="22"/>
      <c r="E727" s="22"/>
      <c r="F727" s="190"/>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row>
    <row r="728" spans="1:41" ht="21">
      <c r="A728" s="22"/>
      <c r="B728" s="22"/>
      <c r="C728" s="188"/>
      <c r="D728" s="22"/>
      <c r="E728" s="22"/>
      <c r="F728" s="190"/>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row>
    <row r="729" spans="1:41" ht="21">
      <c r="A729" s="22"/>
      <c r="B729" s="22"/>
      <c r="C729" s="188"/>
      <c r="D729" s="22"/>
      <c r="E729" s="22"/>
      <c r="F729" s="190"/>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row>
    <row r="730" spans="1:41" ht="21">
      <c r="A730" s="22"/>
      <c r="B730" s="22"/>
      <c r="C730" s="188"/>
      <c r="D730" s="22"/>
      <c r="E730" s="22"/>
      <c r="F730" s="190"/>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row>
    <row r="731" spans="1:41" ht="21">
      <c r="A731" s="22"/>
      <c r="B731" s="22"/>
      <c r="C731" s="188"/>
      <c r="D731" s="22"/>
      <c r="E731" s="22"/>
      <c r="F731" s="190"/>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row>
    <row r="732" spans="1:41" ht="21">
      <c r="A732" s="22"/>
      <c r="B732" s="22"/>
      <c r="C732" s="188"/>
      <c r="D732" s="22"/>
      <c r="E732" s="22"/>
      <c r="F732" s="190"/>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row>
    <row r="733" spans="1:41" ht="21">
      <c r="A733" s="22"/>
      <c r="B733" s="22"/>
      <c r="C733" s="188"/>
      <c r="D733" s="22"/>
      <c r="E733" s="22"/>
      <c r="F733" s="190"/>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row>
    <row r="734" spans="1:41" ht="21">
      <c r="A734" s="22"/>
      <c r="B734" s="22"/>
      <c r="C734" s="188"/>
      <c r="D734" s="22"/>
      <c r="E734" s="22"/>
      <c r="F734" s="190"/>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row>
    <row r="735" spans="1:41" ht="21">
      <c r="A735" s="22"/>
      <c r="B735" s="22"/>
      <c r="C735" s="188"/>
      <c r="D735" s="22"/>
      <c r="E735" s="22"/>
      <c r="F735" s="190"/>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row>
    <row r="736" spans="1:41" ht="21">
      <c r="A736" s="22"/>
      <c r="B736" s="22"/>
      <c r="C736" s="188"/>
      <c r="D736" s="22"/>
      <c r="E736" s="22"/>
      <c r="F736" s="190"/>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row>
    <row r="737" spans="1:41" ht="21">
      <c r="A737" s="22"/>
      <c r="B737" s="22"/>
      <c r="C737" s="188"/>
      <c r="D737" s="22"/>
      <c r="E737" s="22"/>
      <c r="F737" s="190"/>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row>
    <row r="738" spans="1:41" ht="21">
      <c r="A738" s="22"/>
      <c r="B738" s="22"/>
      <c r="C738" s="188"/>
      <c r="D738" s="22"/>
      <c r="E738" s="22"/>
      <c r="F738" s="190"/>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row>
    <row r="739" spans="1:41" ht="21">
      <c r="A739" s="22"/>
      <c r="B739" s="22"/>
      <c r="C739" s="188"/>
      <c r="D739" s="22"/>
      <c r="E739" s="22"/>
      <c r="F739" s="190"/>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row>
    <row r="740" spans="1:41" ht="21">
      <c r="A740" s="22"/>
      <c r="B740" s="22"/>
      <c r="C740" s="188"/>
      <c r="D740" s="22"/>
      <c r="E740" s="22"/>
      <c r="F740" s="190"/>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row>
    <row r="741" spans="1:41" ht="21">
      <c r="A741" s="22"/>
      <c r="B741" s="22"/>
      <c r="C741" s="188"/>
      <c r="D741" s="22"/>
      <c r="E741" s="22"/>
      <c r="F741" s="190"/>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row>
    <row r="742" spans="1:41" ht="21">
      <c r="A742" s="22"/>
      <c r="B742" s="22"/>
      <c r="C742" s="188"/>
      <c r="D742" s="22"/>
      <c r="E742" s="22"/>
      <c r="F742" s="190"/>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row>
    <row r="743" spans="1:41" ht="21">
      <c r="A743" s="22"/>
      <c r="B743" s="22"/>
      <c r="C743" s="188"/>
      <c r="D743" s="22"/>
      <c r="E743" s="22"/>
      <c r="F743" s="190"/>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row>
    <row r="744" spans="1:41" ht="21">
      <c r="A744" s="22"/>
      <c r="B744" s="22"/>
      <c r="C744" s="188"/>
      <c r="D744" s="22"/>
      <c r="E744" s="22"/>
      <c r="F744" s="190"/>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row>
    <row r="745" spans="1:41" ht="21">
      <c r="A745" s="22"/>
      <c r="B745" s="22"/>
      <c r="C745" s="188"/>
      <c r="D745" s="22"/>
      <c r="E745" s="22"/>
      <c r="F745" s="190"/>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row>
    <row r="746" spans="1:41" ht="21">
      <c r="A746" s="22"/>
      <c r="B746" s="22"/>
      <c r="C746" s="188"/>
      <c r="D746" s="22"/>
      <c r="E746" s="22"/>
      <c r="F746" s="190"/>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row>
    <row r="747" spans="1:41" ht="21">
      <c r="A747" s="22"/>
      <c r="B747" s="22"/>
      <c r="C747" s="188"/>
      <c r="D747" s="22"/>
      <c r="E747" s="22"/>
      <c r="F747" s="190"/>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row>
    <row r="748" spans="1:41" ht="21">
      <c r="A748" s="22"/>
      <c r="B748" s="22"/>
      <c r="C748" s="188"/>
      <c r="D748" s="22"/>
      <c r="E748" s="22"/>
      <c r="F748" s="190"/>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row>
    <row r="749" spans="1:41" ht="21">
      <c r="A749" s="22"/>
      <c r="B749" s="22"/>
      <c r="C749" s="188"/>
      <c r="D749" s="22"/>
      <c r="E749" s="22"/>
      <c r="F749" s="190"/>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row>
    <row r="750" spans="1:41" ht="21">
      <c r="A750" s="22"/>
      <c r="B750" s="22"/>
      <c r="C750" s="188"/>
      <c r="D750" s="22"/>
      <c r="E750" s="22"/>
      <c r="F750" s="190"/>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row>
    <row r="751" spans="1:41" ht="21">
      <c r="A751" s="22"/>
      <c r="B751" s="22"/>
      <c r="C751" s="188"/>
      <c r="D751" s="22"/>
      <c r="E751" s="22"/>
      <c r="F751" s="190"/>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row>
    <row r="752" spans="1:41" ht="21">
      <c r="A752" s="22"/>
      <c r="B752" s="22"/>
      <c r="C752" s="188"/>
      <c r="D752" s="22"/>
      <c r="E752" s="22"/>
      <c r="F752" s="190"/>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row>
    <row r="753" spans="1:41" ht="21">
      <c r="A753" s="22"/>
      <c r="B753" s="22"/>
      <c r="C753" s="188"/>
      <c r="D753" s="22"/>
      <c r="E753" s="22"/>
      <c r="F753" s="190"/>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row>
    <row r="754" spans="1:41" ht="21">
      <c r="A754" s="22"/>
      <c r="B754" s="22"/>
      <c r="C754" s="188"/>
      <c r="D754" s="22"/>
      <c r="E754" s="22"/>
      <c r="F754" s="190"/>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row>
    <row r="755" spans="1:41" ht="21">
      <c r="A755" s="22"/>
      <c r="B755" s="22"/>
      <c r="C755" s="188"/>
      <c r="D755" s="22"/>
      <c r="E755" s="22"/>
      <c r="F755" s="190"/>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row>
    <row r="756" spans="1:41" ht="21">
      <c r="A756" s="22"/>
      <c r="B756" s="22"/>
      <c r="C756" s="188"/>
      <c r="D756" s="22"/>
      <c r="E756" s="22"/>
      <c r="F756" s="190"/>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row>
    <row r="757" spans="1:41" ht="21">
      <c r="A757" s="22"/>
      <c r="B757" s="22"/>
      <c r="C757" s="188"/>
      <c r="D757" s="22"/>
      <c r="E757" s="22"/>
      <c r="F757" s="190"/>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row>
    <row r="758" spans="1:41" ht="21">
      <c r="A758" s="22"/>
      <c r="B758" s="22"/>
      <c r="C758" s="188"/>
      <c r="D758" s="22"/>
      <c r="E758" s="22"/>
      <c r="F758" s="190"/>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row>
    <row r="759" spans="1:41" ht="21">
      <c r="A759" s="22"/>
      <c r="B759" s="22"/>
      <c r="C759" s="188"/>
      <c r="D759" s="22"/>
      <c r="E759" s="22"/>
      <c r="F759" s="190"/>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row>
    <row r="760" spans="1:41" ht="21">
      <c r="A760" s="22"/>
      <c r="B760" s="22"/>
      <c r="C760" s="188"/>
      <c r="D760" s="22"/>
      <c r="E760" s="22"/>
      <c r="F760" s="190"/>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row>
    <row r="761" spans="1:41" ht="21">
      <c r="A761" s="22"/>
      <c r="B761" s="22"/>
      <c r="C761" s="188"/>
      <c r="D761" s="22"/>
      <c r="E761" s="22"/>
      <c r="F761" s="190"/>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row>
    <row r="762" spans="1:41" ht="21">
      <c r="A762" s="22"/>
      <c r="B762" s="22"/>
      <c r="C762" s="188"/>
      <c r="D762" s="22"/>
      <c r="E762" s="22"/>
      <c r="F762" s="190"/>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row>
    <row r="763" spans="1:41" ht="21">
      <c r="A763" s="22"/>
      <c r="B763" s="22"/>
      <c r="C763" s="188"/>
      <c r="D763" s="22"/>
      <c r="E763" s="22"/>
      <c r="F763" s="190"/>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row>
    <row r="764" spans="1:41" ht="21">
      <c r="A764" s="22"/>
      <c r="B764" s="22"/>
      <c r="C764" s="188"/>
      <c r="D764" s="22"/>
      <c r="E764" s="22"/>
      <c r="F764" s="190"/>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row>
    <row r="765" spans="1:41" ht="21">
      <c r="A765" s="22"/>
      <c r="B765" s="22"/>
      <c r="C765" s="188"/>
      <c r="D765" s="22"/>
      <c r="E765" s="22"/>
      <c r="F765" s="190"/>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row>
    <row r="766" spans="1:41" ht="21">
      <c r="A766" s="22"/>
      <c r="B766" s="22"/>
      <c r="C766" s="188"/>
      <c r="D766" s="22"/>
      <c r="E766" s="22"/>
      <c r="F766" s="190"/>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row>
    <row r="767" spans="1:41" ht="21">
      <c r="A767" s="22"/>
      <c r="B767" s="22"/>
      <c r="C767" s="188"/>
      <c r="D767" s="22"/>
      <c r="E767" s="22"/>
      <c r="F767" s="190"/>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row>
    <row r="768" spans="1:41" ht="21">
      <c r="A768" s="22"/>
      <c r="B768" s="22"/>
      <c r="C768" s="188"/>
      <c r="D768" s="22"/>
      <c r="E768" s="22"/>
      <c r="F768" s="190"/>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row>
    <row r="769" spans="1:41" ht="21">
      <c r="A769" s="22"/>
      <c r="B769" s="22"/>
      <c r="C769" s="188"/>
      <c r="D769" s="22"/>
      <c r="E769" s="22"/>
      <c r="F769" s="190"/>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row>
    <row r="770" spans="1:41" ht="21">
      <c r="A770" s="22"/>
      <c r="B770" s="22"/>
      <c r="C770" s="188"/>
      <c r="D770" s="22"/>
      <c r="E770" s="22"/>
      <c r="F770" s="190"/>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row>
    <row r="771" spans="1:41" ht="21">
      <c r="A771" s="22"/>
      <c r="B771" s="22"/>
      <c r="C771" s="188"/>
      <c r="D771" s="22"/>
      <c r="E771" s="22"/>
      <c r="F771" s="190"/>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row>
    <row r="772" spans="1:41" ht="21">
      <c r="A772" s="22"/>
      <c r="B772" s="22"/>
      <c r="C772" s="188"/>
      <c r="D772" s="22"/>
      <c r="E772" s="22"/>
      <c r="F772" s="190"/>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row>
    <row r="773" spans="1:41" ht="21">
      <c r="A773" s="22"/>
      <c r="B773" s="22"/>
      <c r="C773" s="188"/>
      <c r="D773" s="22"/>
      <c r="E773" s="22"/>
      <c r="F773" s="190"/>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row>
    <row r="774" spans="1:41" ht="21">
      <c r="A774" s="22"/>
      <c r="B774" s="22"/>
      <c r="C774" s="188"/>
      <c r="D774" s="22"/>
      <c r="E774" s="22"/>
      <c r="F774" s="190"/>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row>
    <row r="775" spans="1:41" ht="21">
      <c r="A775" s="22"/>
      <c r="B775" s="22"/>
      <c r="C775" s="188"/>
      <c r="D775" s="22"/>
      <c r="E775" s="22"/>
      <c r="F775" s="190"/>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row>
    <row r="776" spans="1:41" ht="21">
      <c r="A776" s="22"/>
      <c r="B776" s="22"/>
      <c r="C776" s="188"/>
      <c r="D776" s="22"/>
      <c r="E776" s="22"/>
      <c r="F776" s="190"/>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row>
    <row r="777" spans="1:41" ht="21">
      <c r="A777" s="22"/>
      <c r="B777" s="22"/>
      <c r="C777" s="188"/>
      <c r="D777" s="22"/>
      <c r="E777" s="22"/>
      <c r="F777" s="190"/>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row>
    <row r="778" spans="1:41" ht="21">
      <c r="A778" s="22"/>
      <c r="B778" s="22"/>
      <c r="C778" s="188"/>
      <c r="D778" s="22"/>
      <c r="E778" s="22"/>
      <c r="F778" s="190"/>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row>
    <row r="779" spans="1:41" ht="21">
      <c r="A779" s="22"/>
      <c r="B779" s="22"/>
      <c r="C779" s="188"/>
      <c r="D779" s="22"/>
      <c r="E779" s="22"/>
      <c r="F779" s="190"/>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row>
    <row r="780" spans="1:41" ht="21">
      <c r="A780" s="22"/>
      <c r="B780" s="22"/>
      <c r="C780" s="188"/>
      <c r="D780" s="22"/>
      <c r="E780" s="22"/>
      <c r="F780" s="190"/>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row>
    <row r="781" spans="1:41" ht="21">
      <c r="A781" s="22"/>
      <c r="B781" s="22"/>
      <c r="C781" s="188"/>
      <c r="D781" s="22"/>
      <c r="E781" s="22"/>
      <c r="F781" s="190"/>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row>
    <row r="782" spans="1:41" ht="21">
      <c r="A782" s="22"/>
      <c r="B782" s="22"/>
      <c r="C782" s="188"/>
      <c r="D782" s="22"/>
      <c r="E782" s="22"/>
      <c r="F782" s="190"/>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row>
    <row r="783" spans="1:41" ht="21">
      <c r="A783" s="22"/>
      <c r="B783" s="22"/>
      <c r="C783" s="188"/>
      <c r="D783" s="22"/>
      <c r="E783" s="22"/>
      <c r="F783" s="190"/>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row>
    <row r="784" spans="1:41" ht="21">
      <c r="A784" s="22"/>
      <c r="B784" s="22"/>
      <c r="C784" s="188"/>
      <c r="D784" s="22"/>
      <c r="E784" s="22"/>
      <c r="F784" s="190"/>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row>
    <row r="785" spans="1:41" ht="21">
      <c r="A785" s="22"/>
      <c r="B785" s="22"/>
      <c r="C785" s="188"/>
      <c r="D785" s="22"/>
      <c r="E785" s="22"/>
      <c r="F785" s="190"/>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row>
    <row r="786" spans="1:41" ht="21">
      <c r="A786" s="22"/>
      <c r="B786" s="22"/>
      <c r="C786" s="188"/>
      <c r="D786" s="22"/>
      <c r="E786" s="22"/>
      <c r="F786" s="190"/>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row>
    <row r="787" spans="1:41" ht="21">
      <c r="A787" s="22"/>
      <c r="B787" s="22"/>
      <c r="C787" s="188"/>
      <c r="D787" s="22"/>
      <c r="E787" s="22"/>
      <c r="F787" s="190"/>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row>
    <row r="788" spans="1:41" ht="21">
      <c r="A788" s="22"/>
      <c r="B788" s="22"/>
      <c r="C788" s="188"/>
      <c r="D788" s="22"/>
      <c r="E788" s="22"/>
      <c r="F788" s="190"/>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row>
    <row r="789" spans="1:41" ht="21">
      <c r="A789" s="22"/>
      <c r="B789" s="22"/>
      <c r="C789" s="188"/>
      <c r="D789" s="22"/>
      <c r="E789" s="22"/>
      <c r="F789" s="190"/>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row>
    <row r="790" spans="1:41" ht="21">
      <c r="A790" s="22"/>
      <c r="B790" s="22"/>
      <c r="C790" s="188"/>
      <c r="D790" s="22"/>
      <c r="E790" s="22"/>
      <c r="F790" s="190"/>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row>
    <row r="791" spans="1:41" ht="21">
      <c r="A791" s="22"/>
      <c r="B791" s="22"/>
      <c r="C791" s="188"/>
      <c r="D791" s="22"/>
      <c r="E791" s="22"/>
      <c r="F791" s="190"/>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row>
    <row r="792" spans="1:41" ht="21">
      <c r="A792" s="22"/>
      <c r="B792" s="22"/>
      <c r="C792" s="188"/>
      <c r="D792" s="22"/>
      <c r="E792" s="22"/>
      <c r="F792" s="190"/>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row>
    <row r="793" spans="1:41" ht="21">
      <c r="A793" s="22"/>
      <c r="B793" s="22"/>
      <c r="C793" s="188"/>
      <c r="D793" s="22"/>
      <c r="E793" s="22"/>
      <c r="F793" s="190"/>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row>
    <row r="794" spans="1:41" ht="21">
      <c r="A794" s="22"/>
      <c r="B794" s="22"/>
      <c r="C794" s="188"/>
      <c r="D794" s="22"/>
      <c r="E794" s="22"/>
      <c r="F794" s="190"/>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row>
    <row r="795" spans="1:41" ht="21">
      <c r="A795" s="22"/>
      <c r="B795" s="22"/>
      <c r="C795" s="188"/>
      <c r="D795" s="22"/>
      <c r="E795" s="22"/>
      <c r="F795" s="190"/>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row>
    <row r="796" spans="1:41" ht="21">
      <c r="A796" s="22"/>
      <c r="B796" s="22"/>
      <c r="C796" s="188"/>
      <c r="D796" s="22"/>
      <c r="E796" s="22"/>
      <c r="F796" s="190"/>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row>
    <row r="797" spans="1:41" ht="21">
      <c r="A797" s="22"/>
      <c r="B797" s="22"/>
      <c r="C797" s="188"/>
      <c r="D797" s="22"/>
      <c r="E797" s="22"/>
      <c r="F797" s="190"/>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row>
    <row r="798" spans="1:41" ht="21">
      <c r="A798" s="22"/>
      <c r="B798" s="22"/>
      <c r="C798" s="188"/>
      <c r="D798" s="22"/>
      <c r="E798" s="22"/>
      <c r="F798" s="190"/>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row>
    <row r="799" spans="1:41" ht="21">
      <c r="A799" s="22"/>
      <c r="B799" s="22"/>
      <c r="C799" s="188"/>
      <c r="D799" s="22"/>
      <c r="E799" s="22"/>
      <c r="F799" s="190"/>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row>
    <row r="800" spans="1:41" ht="21">
      <c r="A800" s="22"/>
      <c r="B800" s="22"/>
      <c r="C800" s="188"/>
      <c r="D800" s="22"/>
      <c r="E800" s="22"/>
      <c r="F800" s="190"/>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row>
    <row r="801" spans="1:41" ht="21">
      <c r="A801" s="22"/>
      <c r="B801" s="22"/>
      <c r="C801" s="188"/>
      <c r="D801" s="22"/>
      <c r="E801" s="22"/>
      <c r="F801" s="190"/>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row>
    <row r="802" spans="1:41" ht="21">
      <c r="A802" s="22"/>
      <c r="B802" s="22"/>
      <c r="C802" s="188"/>
      <c r="D802" s="22"/>
      <c r="E802" s="22"/>
      <c r="F802" s="190"/>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row>
    <row r="803" spans="1:41" ht="21">
      <c r="A803" s="22"/>
      <c r="B803" s="22"/>
      <c r="C803" s="188"/>
      <c r="D803" s="22"/>
      <c r="E803" s="22"/>
      <c r="F803" s="190"/>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row>
    <row r="804" spans="1:41" ht="21">
      <c r="A804" s="22"/>
      <c r="B804" s="22"/>
      <c r="C804" s="188"/>
      <c r="D804" s="22"/>
      <c r="E804" s="22"/>
      <c r="F804" s="190"/>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row>
    <row r="805" spans="1:41" ht="21">
      <c r="A805" s="22"/>
      <c r="B805" s="22"/>
      <c r="C805" s="188"/>
      <c r="D805" s="22"/>
      <c r="E805" s="22"/>
      <c r="F805" s="190"/>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row>
    <row r="806" spans="1:41" ht="21">
      <c r="A806" s="22"/>
      <c r="B806" s="22"/>
      <c r="C806" s="188"/>
      <c r="D806" s="22"/>
      <c r="E806" s="22"/>
      <c r="F806" s="190"/>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row>
    <row r="807" spans="1:41" ht="21">
      <c r="A807" s="22"/>
      <c r="B807" s="22"/>
      <c r="C807" s="188"/>
      <c r="D807" s="22"/>
      <c r="E807" s="22"/>
      <c r="F807" s="190"/>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row>
    <row r="808" spans="1:41" ht="21">
      <c r="A808" s="22"/>
      <c r="B808" s="22"/>
      <c r="C808" s="188"/>
      <c r="D808" s="22"/>
      <c r="E808" s="22"/>
      <c r="F808" s="190"/>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row>
    <row r="809" spans="1:41" ht="21">
      <c r="A809" s="22"/>
      <c r="B809" s="22"/>
      <c r="C809" s="188"/>
      <c r="D809" s="22"/>
      <c r="E809" s="22"/>
      <c r="F809" s="190"/>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row>
    <row r="810" spans="1:41" ht="21">
      <c r="A810" s="22"/>
      <c r="B810" s="22"/>
      <c r="C810" s="188"/>
      <c r="D810" s="22"/>
      <c r="E810" s="22"/>
      <c r="F810" s="190"/>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row>
    <row r="811" spans="1:41" ht="21">
      <c r="A811" s="22"/>
      <c r="B811" s="22"/>
      <c r="C811" s="188"/>
      <c r="D811" s="22"/>
      <c r="E811" s="22"/>
      <c r="F811" s="190"/>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row>
    <row r="812" spans="1:41" ht="21">
      <c r="A812" s="22"/>
      <c r="B812" s="22"/>
      <c r="C812" s="188"/>
      <c r="D812" s="22"/>
      <c r="E812" s="22"/>
      <c r="F812" s="190"/>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row>
    <row r="813" spans="1:41" ht="21">
      <c r="A813" s="22"/>
      <c r="B813" s="22"/>
      <c r="C813" s="188"/>
      <c r="D813" s="22"/>
      <c r="E813" s="22"/>
      <c r="F813" s="190"/>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row>
    <row r="814" spans="1:41" ht="21">
      <c r="A814" s="22"/>
      <c r="B814" s="22"/>
      <c r="C814" s="188"/>
      <c r="D814" s="22"/>
      <c r="E814" s="22"/>
      <c r="F814" s="190"/>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row>
    <row r="815" spans="1:41" ht="21">
      <c r="A815" s="22"/>
      <c r="B815" s="22"/>
      <c r="C815" s="188"/>
      <c r="D815" s="22"/>
      <c r="E815" s="22"/>
      <c r="F815" s="190"/>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row>
    <row r="816" spans="1:41" ht="21">
      <c r="A816" s="22"/>
      <c r="B816" s="22"/>
      <c r="C816" s="188"/>
      <c r="D816" s="22"/>
      <c r="E816" s="22"/>
      <c r="F816" s="190"/>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row>
    <row r="817" spans="1:41" ht="21">
      <c r="A817" s="22"/>
      <c r="B817" s="22"/>
      <c r="C817" s="188"/>
      <c r="D817" s="22"/>
      <c r="E817" s="22"/>
      <c r="F817" s="190"/>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row>
    <row r="818" spans="1:41" ht="21">
      <c r="A818" s="22"/>
      <c r="B818" s="22"/>
      <c r="C818" s="188"/>
      <c r="D818" s="22"/>
      <c r="E818" s="22"/>
      <c r="F818" s="190"/>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row>
    <row r="819" spans="1:41" ht="21">
      <c r="A819" s="22"/>
      <c r="B819" s="22"/>
      <c r="C819" s="188"/>
      <c r="D819" s="22"/>
      <c r="E819" s="22"/>
      <c r="F819" s="190"/>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row>
    <row r="820" spans="1:41" ht="21">
      <c r="A820" s="22"/>
      <c r="B820" s="22"/>
      <c r="C820" s="188"/>
      <c r="D820" s="22"/>
      <c r="E820" s="22"/>
      <c r="F820" s="190"/>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row>
    <row r="821" spans="1:41" ht="21">
      <c r="A821" s="22"/>
      <c r="B821" s="22"/>
      <c r="C821" s="188"/>
      <c r="D821" s="22"/>
      <c r="E821" s="22"/>
      <c r="F821" s="190"/>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row>
    <row r="822" spans="1:41" ht="21">
      <c r="A822" s="22"/>
      <c r="B822" s="22"/>
      <c r="C822" s="188"/>
      <c r="D822" s="22"/>
      <c r="E822" s="22"/>
      <c r="F822" s="190"/>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row>
    <row r="823" spans="1:41" ht="21">
      <c r="A823" s="22"/>
      <c r="B823" s="22"/>
      <c r="C823" s="188"/>
      <c r="D823" s="22"/>
      <c r="E823" s="22"/>
      <c r="F823" s="190"/>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row>
    <row r="824" spans="1:41" ht="21">
      <c r="A824" s="22"/>
      <c r="B824" s="22"/>
      <c r="C824" s="188"/>
      <c r="D824" s="22"/>
      <c r="E824" s="22"/>
      <c r="F824" s="190"/>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row>
    <row r="825" spans="1:41" ht="21">
      <c r="A825" s="22"/>
      <c r="B825" s="22"/>
      <c r="C825" s="188"/>
      <c r="D825" s="22"/>
      <c r="E825" s="22"/>
      <c r="F825" s="190"/>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row>
    <row r="826" spans="1:41" ht="21">
      <c r="A826" s="22"/>
      <c r="B826" s="22"/>
      <c r="C826" s="188"/>
      <c r="D826" s="22"/>
      <c r="E826" s="22"/>
      <c r="F826" s="190"/>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row>
    <row r="827" spans="1:41" ht="21">
      <c r="A827" s="22"/>
      <c r="B827" s="22"/>
      <c r="C827" s="188"/>
      <c r="D827" s="22"/>
      <c r="E827" s="22"/>
      <c r="F827" s="190"/>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row>
    <row r="828" spans="1:41" ht="21">
      <c r="A828" s="22"/>
      <c r="B828" s="22"/>
      <c r="C828" s="188"/>
      <c r="D828" s="22"/>
      <c r="E828" s="22"/>
      <c r="F828" s="190"/>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row>
    <row r="829" spans="1:41" ht="21">
      <c r="A829" s="22"/>
      <c r="B829" s="22"/>
      <c r="C829" s="188"/>
      <c r="D829" s="22"/>
      <c r="E829" s="22"/>
      <c r="F829" s="190"/>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row>
    <row r="830" spans="1:41" ht="21">
      <c r="A830" s="22"/>
      <c r="B830" s="22"/>
      <c r="C830" s="188"/>
      <c r="D830" s="22"/>
      <c r="E830" s="22"/>
      <c r="F830" s="190"/>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row>
    <row r="831" spans="1:41" ht="21">
      <c r="A831" s="22"/>
      <c r="B831" s="22"/>
      <c r="C831" s="188"/>
      <c r="D831" s="22"/>
      <c r="E831" s="22"/>
      <c r="F831" s="190"/>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row>
    <row r="832" spans="1:41" ht="21">
      <c r="A832" s="22"/>
      <c r="B832" s="22"/>
      <c r="C832" s="188"/>
      <c r="D832" s="22"/>
      <c r="E832" s="22"/>
      <c r="F832" s="190"/>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row>
    <row r="833" spans="1:41" ht="21">
      <c r="A833" s="22"/>
      <c r="B833" s="22"/>
      <c r="C833" s="188"/>
      <c r="D833" s="22"/>
      <c r="E833" s="22"/>
      <c r="F833" s="190"/>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row>
    <row r="834" spans="1:41" ht="21">
      <c r="A834" s="22"/>
      <c r="B834" s="22"/>
      <c r="C834" s="188"/>
      <c r="D834" s="22"/>
      <c r="E834" s="22"/>
      <c r="F834" s="190"/>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row>
    <row r="835" spans="1:41" ht="21">
      <c r="A835" s="22"/>
      <c r="B835" s="22"/>
      <c r="C835" s="188"/>
      <c r="D835" s="22"/>
      <c r="E835" s="22"/>
      <c r="F835" s="190"/>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row>
    <row r="836" spans="1:41" ht="21">
      <c r="A836" s="22"/>
      <c r="B836" s="22"/>
      <c r="C836" s="188"/>
      <c r="D836" s="22"/>
      <c r="E836" s="22"/>
      <c r="F836" s="190"/>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row>
    <row r="837" spans="1:41" ht="21">
      <c r="A837" s="22"/>
      <c r="B837" s="22"/>
      <c r="C837" s="188"/>
      <c r="D837" s="22"/>
      <c r="E837" s="22"/>
      <c r="F837" s="190"/>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row>
    <row r="838" spans="1:41" ht="21">
      <c r="A838" s="22"/>
      <c r="B838" s="22"/>
      <c r="C838" s="188"/>
      <c r="D838" s="22"/>
      <c r="E838" s="22"/>
      <c r="F838" s="190"/>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row>
    <row r="839" spans="1:41" ht="21">
      <c r="A839" s="22"/>
      <c r="B839" s="22"/>
      <c r="C839" s="188"/>
      <c r="D839" s="22"/>
      <c r="E839" s="22"/>
      <c r="F839" s="190"/>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row>
    <row r="840" spans="1:41" ht="21">
      <c r="A840" s="22"/>
      <c r="B840" s="22"/>
      <c r="C840" s="188"/>
      <c r="D840" s="22"/>
      <c r="E840" s="22"/>
      <c r="F840" s="190"/>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row>
    <row r="841" spans="1:41" ht="21">
      <c r="A841" s="22"/>
      <c r="B841" s="22"/>
      <c r="C841" s="188"/>
      <c r="D841" s="22"/>
      <c r="E841" s="22"/>
      <c r="F841" s="190"/>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row>
    <row r="842" spans="1:41" ht="21">
      <c r="A842" s="22"/>
      <c r="B842" s="22"/>
      <c r="C842" s="188"/>
      <c r="D842" s="22"/>
      <c r="E842" s="22"/>
      <c r="F842" s="190"/>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row>
    <row r="843" spans="1:41" ht="21">
      <c r="A843" s="22"/>
      <c r="B843" s="22"/>
      <c r="C843" s="188"/>
      <c r="D843" s="22"/>
      <c r="E843" s="22"/>
      <c r="F843" s="190"/>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row>
    <row r="844" spans="1:41" ht="21">
      <c r="A844" s="22"/>
      <c r="B844" s="22"/>
      <c r="C844" s="188"/>
      <c r="D844" s="22"/>
      <c r="E844" s="22"/>
      <c r="F844" s="190"/>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row>
    <row r="845" spans="1:41" ht="21">
      <c r="A845" s="22"/>
      <c r="B845" s="22"/>
      <c r="C845" s="188"/>
      <c r="D845" s="22"/>
      <c r="E845" s="22"/>
      <c r="F845" s="190"/>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row>
    <row r="846" spans="1:41" ht="21">
      <c r="A846" s="22"/>
      <c r="B846" s="22"/>
      <c r="C846" s="188"/>
      <c r="D846" s="22"/>
      <c r="E846" s="22"/>
      <c r="F846" s="190"/>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row>
    <row r="847" spans="1:41" ht="21">
      <c r="A847" s="22"/>
      <c r="B847" s="22"/>
      <c r="C847" s="188"/>
      <c r="D847" s="22"/>
      <c r="E847" s="22"/>
      <c r="F847" s="190"/>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row>
    <row r="848" spans="1:41" ht="21">
      <c r="A848" s="22"/>
      <c r="B848" s="22"/>
      <c r="C848" s="188"/>
      <c r="D848" s="22"/>
      <c r="E848" s="22"/>
      <c r="F848" s="190"/>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row>
    <row r="849" spans="1:41" ht="21">
      <c r="A849" s="22"/>
      <c r="B849" s="22"/>
      <c r="C849" s="188"/>
      <c r="D849" s="22"/>
      <c r="E849" s="22"/>
      <c r="F849" s="190"/>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row>
    <row r="850" spans="1:41" ht="21">
      <c r="A850" s="22"/>
      <c r="B850" s="22"/>
      <c r="C850" s="188"/>
      <c r="D850" s="22"/>
      <c r="E850" s="22"/>
      <c r="F850" s="190"/>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row>
    <row r="851" spans="1:41" ht="21">
      <c r="A851" s="22"/>
      <c r="B851" s="22"/>
      <c r="C851" s="188"/>
      <c r="D851" s="22"/>
      <c r="E851" s="22"/>
      <c r="F851" s="190"/>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row>
    <row r="852" spans="1:41" ht="21">
      <c r="A852" s="22"/>
      <c r="B852" s="22"/>
      <c r="C852" s="188"/>
      <c r="D852" s="22"/>
      <c r="E852" s="22"/>
      <c r="F852" s="190"/>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row>
    <row r="853" spans="1:41" ht="21">
      <c r="A853" s="22"/>
      <c r="B853" s="22"/>
      <c r="C853" s="188"/>
      <c r="D853" s="22"/>
      <c r="E853" s="22"/>
      <c r="F853" s="190"/>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row>
    <row r="854" spans="1:41" ht="21">
      <c r="A854" s="22"/>
      <c r="B854" s="22"/>
      <c r="C854" s="188"/>
      <c r="D854" s="22"/>
      <c r="E854" s="22"/>
      <c r="F854" s="190"/>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row>
    <row r="855" spans="1:41" ht="21">
      <c r="A855" s="22"/>
      <c r="B855" s="22"/>
      <c r="C855" s="188"/>
      <c r="D855" s="22"/>
      <c r="E855" s="22"/>
      <c r="F855" s="190"/>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row>
    <row r="856" spans="1:41" ht="21">
      <c r="A856" s="22"/>
      <c r="B856" s="22"/>
      <c r="C856" s="188"/>
      <c r="D856" s="22"/>
      <c r="E856" s="22"/>
      <c r="F856" s="190"/>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row>
    <row r="857" spans="1:41" ht="21">
      <c r="A857" s="22"/>
      <c r="B857" s="22"/>
      <c r="C857" s="188"/>
      <c r="D857" s="22"/>
      <c r="E857" s="22"/>
      <c r="F857" s="190"/>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row>
    <row r="858" spans="1:41" ht="21">
      <c r="A858" s="22"/>
      <c r="B858" s="22"/>
      <c r="C858" s="188"/>
      <c r="D858" s="22"/>
      <c r="E858" s="22"/>
      <c r="F858" s="190"/>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row>
    <row r="859" spans="1:41" ht="21">
      <c r="A859" s="22"/>
      <c r="B859" s="22"/>
      <c r="C859" s="188"/>
      <c r="D859" s="22"/>
      <c r="E859" s="22"/>
      <c r="F859" s="190"/>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row>
    <row r="860" spans="1:41" ht="21">
      <c r="A860" s="22"/>
      <c r="B860" s="22"/>
      <c r="C860" s="188"/>
      <c r="D860" s="22"/>
      <c r="E860" s="22"/>
      <c r="F860" s="190"/>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row>
    <row r="861" spans="1:41" ht="21">
      <c r="A861" s="22"/>
      <c r="B861" s="22"/>
      <c r="C861" s="188"/>
      <c r="D861" s="22"/>
      <c r="E861" s="22"/>
      <c r="F861" s="190"/>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row>
    <row r="862" spans="1:41" ht="21">
      <c r="A862" s="22"/>
      <c r="B862" s="22"/>
      <c r="C862" s="188"/>
      <c r="D862" s="22"/>
      <c r="E862" s="22"/>
      <c r="F862" s="190"/>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row>
    <row r="863" spans="1:41" ht="21">
      <c r="A863" s="22"/>
      <c r="B863" s="22"/>
      <c r="C863" s="188"/>
      <c r="D863" s="22"/>
      <c r="E863" s="22"/>
      <c r="F863" s="190"/>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row>
    <row r="864" spans="1:41" ht="21">
      <c r="A864" s="22"/>
      <c r="B864" s="22"/>
      <c r="C864" s="188"/>
      <c r="D864" s="22"/>
      <c r="E864" s="22"/>
      <c r="F864" s="190"/>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row>
    <row r="865" spans="1:41" ht="21">
      <c r="A865" s="22"/>
      <c r="B865" s="22"/>
      <c r="C865" s="188"/>
      <c r="D865" s="22"/>
      <c r="E865" s="22"/>
      <c r="F865" s="190"/>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row>
    <row r="866" spans="1:41" ht="21">
      <c r="A866" s="22"/>
      <c r="B866" s="22"/>
      <c r="C866" s="188"/>
      <c r="D866" s="22"/>
      <c r="E866" s="22"/>
      <c r="F866" s="190"/>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row>
    <row r="867" spans="1:41" ht="21">
      <c r="A867" s="22"/>
      <c r="B867" s="22"/>
      <c r="C867" s="188"/>
      <c r="D867" s="22"/>
      <c r="E867" s="22"/>
      <c r="F867" s="190"/>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row>
    <row r="868" spans="1:41" ht="21">
      <c r="A868" s="22"/>
      <c r="B868" s="22"/>
      <c r="C868" s="188"/>
      <c r="D868" s="22"/>
      <c r="E868" s="22"/>
      <c r="F868" s="190"/>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row>
    <row r="869" spans="1:41" ht="21">
      <c r="A869" s="22"/>
      <c r="B869" s="22"/>
      <c r="C869" s="188"/>
      <c r="D869" s="22"/>
      <c r="E869" s="22"/>
      <c r="F869" s="190"/>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row>
    <row r="870" spans="1:41" ht="21">
      <c r="A870" s="22"/>
      <c r="B870" s="22"/>
      <c r="C870" s="188"/>
      <c r="D870" s="22"/>
      <c r="E870" s="22"/>
      <c r="F870" s="190"/>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row>
    <row r="871" spans="1:41" ht="21">
      <c r="A871" s="22"/>
      <c r="B871" s="22"/>
      <c r="C871" s="188"/>
      <c r="D871" s="22"/>
      <c r="E871" s="22"/>
      <c r="F871" s="190"/>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row>
    <row r="872" spans="1:41" ht="21">
      <c r="A872" s="22"/>
      <c r="B872" s="22"/>
      <c r="C872" s="188"/>
      <c r="D872" s="22"/>
      <c r="E872" s="22"/>
      <c r="F872" s="190"/>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row>
    <row r="873" spans="1:41" ht="21">
      <c r="A873" s="22"/>
      <c r="B873" s="22"/>
      <c r="C873" s="188"/>
      <c r="D873" s="22"/>
      <c r="E873" s="22"/>
      <c r="F873" s="190"/>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row>
    <row r="874" spans="1:41" ht="21">
      <c r="A874" s="22"/>
      <c r="B874" s="22"/>
      <c r="C874" s="188"/>
      <c r="D874" s="22"/>
      <c r="E874" s="22"/>
      <c r="F874" s="190"/>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row>
    <row r="875" spans="1:41" ht="21">
      <c r="A875" s="22"/>
      <c r="B875" s="22"/>
      <c r="C875" s="188"/>
      <c r="D875" s="22"/>
      <c r="E875" s="22"/>
      <c r="F875" s="190"/>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row>
    <row r="876" spans="1:41" ht="21">
      <c r="A876" s="22"/>
      <c r="B876" s="22"/>
      <c r="C876" s="188"/>
      <c r="D876" s="22"/>
      <c r="E876" s="22"/>
      <c r="F876" s="190"/>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row>
    <row r="877" spans="1:41" ht="21">
      <c r="A877" s="22"/>
      <c r="B877" s="22"/>
      <c r="C877" s="188"/>
      <c r="D877" s="22"/>
      <c r="E877" s="22"/>
      <c r="F877" s="190"/>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row>
    <row r="878" spans="1:41" ht="21">
      <c r="A878" s="22"/>
      <c r="B878" s="22"/>
      <c r="C878" s="188"/>
      <c r="D878" s="22"/>
      <c r="E878" s="22"/>
      <c r="F878" s="190"/>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row>
    <row r="879" spans="1:41" ht="21">
      <c r="A879" s="22"/>
      <c r="B879" s="22"/>
      <c r="C879" s="188"/>
      <c r="D879" s="22"/>
      <c r="E879" s="22"/>
      <c r="F879" s="190"/>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row>
    <row r="880" spans="1:41" ht="21">
      <c r="A880" s="22"/>
      <c r="B880" s="22"/>
      <c r="C880" s="188"/>
      <c r="D880" s="22"/>
      <c r="E880" s="22"/>
      <c r="F880" s="190"/>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row>
    <row r="881" spans="1:41" ht="21">
      <c r="A881" s="22"/>
      <c r="B881" s="22"/>
      <c r="C881" s="188"/>
      <c r="D881" s="22"/>
      <c r="E881" s="22"/>
      <c r="F881" s="190"/>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row>
    <row r="882" spans="1:41" ht="21">
      <c r="A882" s="22"/>
      <c r="B882" s="22"/>
      <c r="C882" s="188"/>
      <c r="D882" s="22"/>
      <c r="E882" s="22"/>
      <c r="F882" s="190"/>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row>
    <row r="883" spans="1:41" ht="21">
      <c r="A883" s="22"/>
      <c r="B883" s="22"/>
      <c r="C883" s="188"/>
      <c r="D883" s="22"/>
      <c r="E883" s="22"/>
      <c r="F883" s="190"/>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row>
    <row r="884" spans="1:41" ht="21">
      <c r="A884" s="22"/>
      <c r="B884" s="22"/>
      <c r="C884" s="188"/>
      <c r="D884" s="22"/>
      <c r="E884" s="22"/>
      <c r="F884" s="190"/>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row>
    <row r="885" spans="1:41" ht="21">
      <c r="A885" s="22"/>
      <c r="B885" s="22"/>
      <c r="C885" s="188"/>
      <c r="D885" s="22"/>
      <c r="E885" s="22"/>
      <c r="F885" s="190"/>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row>
    <row r="886" spans="1:41" ht="21">
      <c r="A886" s="22"/>
      <c r="B886" s="22"/>
      <c r="C886" s="188"/>
      <c r="D886" s="22"/>
      <c r="E886" s="22"/>
      <c r="F886" s="190"/>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row>
    <row r="887" spans="1:41" ht="21">
      <c r="A887" s="22"/>
      <c r="B887" s="22"/>
      <c r="C887" s="188"/>
      <c r="D887" s="22"/>
      <c r="E887" s="22"/>
      <c r="F887" s="190"/>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row>
    <row r="888" spans="1:41" ht="21">
      <c r="A888" s="22"/>
      <c r="B888" s="22"/>
      <c r="C888" s="188"/>
      <c r="D888" s="22"/>
      <c r="E888" s="22"/>
      <c r="F888" s="190"/>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row>
    <row r="889" spans="1:41" ht="21">
      <c r="A889" s="22"/>
      <c r="B889" s="22"/>
      <c r="C889" s="188"/>
      <c r="D889" s="22"/>
      <c r="E889" s="22"/>
      <c r="F889" s="190"/>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row>
    <row r="890" spans="1:41" ht="21">
      <c r="A890" s="22"/>
      <c r="B890" s="22"/>
      <c r="C890" s="188"/>
      <c r="D890" s="22"/>
      <c r="E890" s="22"/>
      <c r="F890" s="190"/>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row>
    <row r="891" spans="1:41" ht="21">
      <c r="A891" s="22"/>
      <c r="B891" s="22"/>
      <c r="C891" s="188"/>
      <c r="D891" s="22"/>
      <c r="E891" s="22"/>
      <c r="F891" s="190"/>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row>
    <row r="892" spans="1:41" ht="21">
      <c r="A892" s="22"/>
      <c r="B892" s="22"/>
      <c r="C892" s="188"/>
      <c r="D892" s="22"/>
      <c r="E892" s="22"/>
      <c r="F892" s="190"/>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row>
    <row r="893" spans="1:41" ht="21">
      <c r="A893" s="22"/>
      <c r="B893" s="22"/>
      <c r="C893" s="188"/>
      <c r="D893" s="22"/>
      <c r="E893" s="22"/>
      <c r="F893" s="190"/>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row>
    <row r="894" spans="1:41" ht="21">
      <c r="A894" s="22"/>
      <c r="B894" s="22"/>
      <c r="C894" s="188"/>
      <c r="D894" s="22"/>
      <c r="E894" s="22"/>
      <c r="F894" s="190"/>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row>
    <row r="895" spans="1:41" ht="21">
      <c r="A895" s="22"/>
      <c r="B895" s="22"/>
      <c r="C895" s="188"/>
      <c r="D895" s="22"/>
      <c r="E895" s="22"/>
      <c r="F895" s="190"/>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row>
    <row r="896" spans="1:41" ht="21">
      <c r="A896" s="22"/>
      <c r="B896" s="22"/>
      <c r="C896" s="188"/>
      <c r="D896" s="22"/>
      <c r="E896" s="22"/>
      <c r="F896" s="190"/>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row>
    <row r="897" spans="1:41" ht="21">
      <c r="A897" s="22"/>
      <c r="B897" s="22"/>
      <c r="C897" s="188"/>
      <c r="D897" s="22"/>
      <c r="E897" s="22"/>
      <c r="F897" s="190"/>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row>
    <row r="898" spans="1:41" ht="21">
      <c r="A898" s="22"/>
      <c r="B898" s="22"/>
      <c r="C898" s="188"/>
      <c r="D898" s="22"/>
      <c r="E898" s="22"/>
      <c r="F898" s="190"/>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row>
    <row r="899" spans="1:41" ht="21">
      <c r="A899" s="22"/>
      <c r="B899" s="22"/>
      <c r="C899" s="188"/>
      <c r="D899" s="22"/>
      <c r="E899" s="22"/>
      <c r="F899" s="190"/>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row>
    <row r="900" spans="1:41" ht="21">
      <c r="A900" s="22"/>
      <c r="B900" s="22"/>
      <c r="C900" s="188"/>
      <c r="D900" s="22"/>
      <c r="E900" s="22"/>
      <c r="F900" s="190"/>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row>
    <row r="901" spans="1:41" ht="21">
      <c r="A901" s="22"/>
      <c r="B901" s="22"/>
      <c r="C901" s="188"/>
      <c r="D901" s="22"/>
      <c r="E901" s="22"/>
      <c r="F901" s="190"/>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row>
    <row r="902" spans="1:41" ht="21">
      <c r="A902" s="22"/>
      <c r="B902" s="22"/>
      <c r="C902" s="188"/>
      <c r="D902" s="22"/>
      <c r="E902" s="22"/>
      <c r="F902" s="190"/>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row>
    <row r="903" spans="1:41" ht="21">
      <c r="A903" s="22"/>
      <c r="B903" s="22"/>
      <c r="C903" s="188"/>
      <c r="D903" s="22"/>
      <c r="E903" s="22"/>
      <c r="F903" s="190"/>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row>
    <row r="904" spans="1:41" ht="21">
      <c r="A904" s="22"/>
      <c r="B904" s="22"/>
      <c r="C904" s="188"/>
      <c r="D904" s="22"/>
      <c r="E904" s="22"/>
      <c r="F904" s="190"/>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row>
    <row r="905" spans="1:41" ht="21">
      <c r="A905" s="22"/>
      <c r="B905" s="22"/>
      <c r="C905" s="188"/>
      <c r="D905" s="22"/>
      <c r="E905" s="22"/>
      <c r="F905" s="190"/>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row>
    <row r="906" spans="1:41" ht="21">
      <c r="A906" s="22"/>
      <c r="B906" s="22"/>
      <c r="C906" s="188"/>
      <c r="D906" s="22"/>
      <c r="E906" s="22"/>
      <c r="F906" s="190"/>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row>
    <row r="907" spans="1:41" ht="21">
      <c r="A907" s="22"/>
      <c r="B907" s="22"/>
      <c r="C907" s="188"/>
      <c r="D907" s="22"/>
      <c r="E907" s="22"/>
      <c r="F907" s="190"/>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row>
    <row r="908" spans="1:41" ht="21">
      <c r="A908" s="22"/>
      <c r="B908" s="22"/>
      <c r="C908" s="188"/>
      <c r="D908" s="22"/>
      <c r="E908" s="22"/>
      <c r="F908" s="190"/>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row>
    <row r="909" spans="1:41" ht="21">
      <c r="A909" s="22"/>
      <c r="B909" s="22"/>
      <c r="C909" s="188"/>
      <c r="D909" s="22"/>
      <c r="E909" s="22"/>
      <c r="F909" s="190"/>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row>
    <row r="910" spans="1:41" ht="21">
      <c r="A910" s="22"/>
      <c r="B910" s="22"/>
      <c r="C910" s="188"/>
      <c r="D910" s="22"/>
      <c r="E910" s="22"/>
      <c r="F910" s="190"/>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row>
    <row r="911" spans="1:41" ht="21">
      <c r="A911" s="22"/>
      <c r="B911" s="22"/>
      <c r="C911" s="188"/>
      <c r="D911" s="22"/>
      <c r="E911" s="22"/>
      <c r="F911" s="190"/>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row>
    <row r="912" spans="1:41" ht="21">
      <c r="A912" s="22"/>
      <c r="B912" s="22"/>
      <c r="C912" s="188"/>
      <c r="D912" s="22"/>
      <c r="E912" s="22"/>
      <c r="F912" s="190"/>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row>
    <row r="913" spans="1:41" ht="21">
      <c r="A913" s="22"/>
      <c r="B913" s="22"/>
      <c r="C913" s="188"/>
      <c r="D913" s="22"/>
      <c r="E913" s="22"/>
      <c r="F913" s="190"/>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row>
    <row r="914" spans="1:41" ht="21">
      <c r="A914" s="22"/>
      <c r="B914" s="22"/>
      <c r="C914" s="188"/>
      <c r="D914" s="22"/>
      <c r="E914" s="22"/>
      <c r="F914" s="190"/>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row>
    <row r="915" spans="1:41" ht="21">
      <c r="A915" s="22"/>
      <c r="B915" s="22"/>
      <c r="C915" s="188"/>
      <c r="D915" s="22"/>
      <c r="E915" s="22"/>
      <c r="F915" s="190"/>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row>
    <row r="916" spans="1:41" ht="21">
      <c r="A916" s="22"/>
      <c r="B916" s="22"/>
      <c r="C916" s="188"/>
      <c r="D916" s="22"/>
      <c r="E916" s="22"/>
      <c r="F916" s="190"/>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row>
    <row r="917" spans="1:41" ht="21">
      <c r="A917" s="22"/>
      <c r="B917" s="22"/>
      <c r="C917" s="188"/>
      <c r="D917" s="22"/>
      <c r="E917" s="22"/>
      <c r="F917" s="190"/>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row>
    <row r="918" spans="1:41" ht="21">
      <c r="A918" s="22"/>
      <c r="B918" s="22"/>
      <c r="C918" s="188"/>
      <c r="D918" s="22"/>
      <c r="E918" s="22"/>
      <c r="F918" s="190"/>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row>
    <row r="919" spans="1:41" ht="21">
      <c r="A919" s="22"/>
      <c r="B919" s="22"/>
      <c r="C919" s="188"/>
      <c r="D919" s="22"/>
      <c r="E919" s="22"/>
      <c r="F919" s="190"/>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row>
    <row r="920" spans="1:41" ht="21">
      <c r="A920" s="22"/>
      <c r="B920" s="22"/>
      <c r="C920" s="188"/>
      <c r="D920" s="22"/>
      <c r="E920" s="22"/>
      <c r="F920" s="190"/>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row>
    <row r="921" spans="1:41" ht="21">
      <c r="A921" s="22"/>
      <c r="B921" s="22"/>
      <c r="C921" s="188"/>
      <c r="D921" s="22"/>
      <c r="E921" s="22"/>
      <c r="F921" s="190"/>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row>
    <row r="922" spans="1:41" ht="21">
      <c r="A922" s="22"/>
      <c r="B922" s="22"/>
      <c r="C922" s="188"/>
      <c r="D922" s="22"/>
      <c r="E922" s="22"/>
      <c r="F922" s="190"/>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row>
    <row r="923" spans="1:41" ht="21">
      <c r="A923" s="22"/>
      <c r="B923" s="22"/>
      <c r="C923" s="188"/>
      <c r="D923" s="22"/>
      <c r="E923" s="22"/>
      <c r="F923" s="190"/>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row>
    <row r="924" spans="1:41" ht="21">
      <c r="A924" s="22"/>
      <c r="B924" s="22"/>
      <c r="C924" s="188"/>
      <c r="D924" s="22"/>
      <c r="E924" s="22"/>
      <c r="F924" s="190"/>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row>
    <row r="925" spans="1:41" ht="21">
      <c r="A925" s="22"/>
      <c r="B925" s="22"/>
      <c r="C925" s="188"/>
      <c r="D925" s="22"/>
      <c r="E925" s="22"/>
      <c r="F925" s="190"/>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row>
    <row r="926" spans="1:41" ht="21">
      <c r="A926" s="22"/>
      <c r="B926" s="22"/>
      <c r="C926" s="188"/>
      <c r="D926" s="22"/>
      <c r="E926" s="22"/>
      <c r="F926" s="190"/>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row>
    <row r="927" spans="1:41" ht="21">
      <c r="A927" s="22"/>
      <c r="B927" s="22"/>
      <c r="C927" s="188"/>
      <c r="D927" s="22"/>
      <c r="E927" s="22"/>
      <c r="F927" s="190"/>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row>
    <row r="928" spans="1:41" ht="21">
      <c r="A928" s="22"/>
      <c r="B928" s="22"/>
      <c r="C928" s="188"/>
      <c r="D928" s="22"/>
      <c r="E928" s="22"/>
      <c r="F928" s="190"/>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row>
    <row r="929" spans="1:41" ht="21">
      <c r="A929" s="22"/>
      <c r="B929" s="22"/>
      <c r="C929" s="188"/>
      <c r="D929" s="22"/>
      <c r="E929" s="22"/>
      <c r="F929" s="190"/>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row>
    <row r="930" spans="1:41" ht="21">
      <c r="A930" s="22"/>
      <c r="B930" s="22"/>
      <c r="C930" s="188"/>
      <c r="D930" s="22"/>
      <c r="E930" s="22"/>
      <c r="F930" s="190"/>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row>
    <row r="931" spans="1:41" ht="21">
      <c r="A931" s="22"/>
      <c r="B931" s="22"/>
      <c r="C931" s="188"/>
      <c r="D931" s="22"/>
      <c r="E931" s="22"/>
      <c r="F931" s="190"/>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row>
    <row r="932" spans="1:41" ht="21">
      <c r="A932" s="22"/>
      <c r="B932" s="22"/>
      <c r="C932" s="188"/>
      <c r="D932" s="22"/>
      <c r="E932" s="22"/>
      <c r="F932" s="190"/>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row>
    <row r="933" spans="1:41" ht="21">
      <c r="A933" s="22"/>
      <c r="B933" s="22"/>
      <c r="C933" s="188"/>
      <c r="D933" s="22"/>
      <c r="E933" s="22"/>
      <c r="F933" s="190"/>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row>
    <row r="934" spans="1:41" ht="21">
      <c r="A934" s="22"/>
      <c r="B934" s="22"/>
      <c r="C934" s="188"/>
      <c r="D934" s="22"/>
      <c r="E934" s="22"/>
      <c r="F934" s="190"/>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row>
    <row r="935" spans="1:41" ht="21">
      <c r="A935" s="22"/>
      <c r="B935" s="22"/>
      <c r="C935" s="188"/>
      <c r="D935" s="22"/>
      <c r="E935" s="22"/>
      <c r="F935" s="190"/>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row>
    <row r="936" spans="1:41" ht="21">
      <c r="A936" s="22"/>
      <c r="B936" s="22"/>
      <c r="C936" s="188"/>
      <c r="D936" s="22"/>
      <c r="E936" s="22"/>
      <c r="F936" s="190"/>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row>
    <row r="937" spans="1:41" ht="21">
      <c r="A937" s="22"/>
      <c r="B937" s="22"/>
      <c r="C937" s="188"/>
      <c r="D937" s="22"/>
      <c r="E937" s="22"/>
      <c r="F937" s="190"/>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row>
    <row r="938" spans="1:41" ht="21">
      <c r="A938" s="22"/>
      <c r="B938" s="22"/>
      <c r="C938" s="188"/>
      <c r="D938" s="22"/>
      <c r="E938" s="22"/>
      <c r="F938" s="190"/>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row>
    <row r="939" spans="1:41" ht="21">
      <c r="A939" s="22"/>
      <c r="B939" s="22"/>
      <c r="C939" s="188"/>
      <c r="D939" s="22"/>
      <c r="E939" s="22"/>
      <c r="F939" s="190"/>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row>
    <row r="940" spans="1:41" ht="21">
      <c r="A940" s="22"/>
      <c r="B940" s="22"/>
      <c r="C940" s="188"/>
      <c r="D940" s="22"/>
      <c r="E940" s="22"/>
      <c r="F940" s="190"/>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row>
    <row r="941" spans="1:41" ht="21">
      <c r="A941" s="22"/>
      <c r="B941" s="22"/>
      <c r="C941" s="188"/>
      <c r="D941" s="22"/>
      <c r="E941" s="22"/>
      <c r="F941" s="190"/>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row>
    <row r="942" spans="1:41" ht="21">
      <c r="A942" s="22"/>
      <c r="B942" s="22"/>
      <c r="C942" s="188"/>
      <c r="D942" s="22"/>
      <c r="E942" s="22"/>
      <c r="F942" s="190"/>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row>
    <row r="943" spans="1:41" ht="21">
      <c r="A943" s="22"/>
      <c r="B943" s="22"/>
      <c r="C943" s="188"/>
      <c r="D943" s="22"/>
      <c r="E943" s="22"/>
      <c r="F943" s="190"/>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row>
    <row r="944" spans="1:41" ht="21">
      <c r="A944" s="22"/>
      <c r="B944" s="22"/>
      <c r="C944" s="188"/>
      <c r="D944" s="22"/>
      <c r="E944" s="22"/>
      <c r="F944" s="190"/>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row>
    <row r="945" spans="1:41" ht="21">
      <c r="A945" s="22"/>
      <c r="B945" s="22"/>
      <c r="C945" s="188"/>
      <c r="D945" s="22"/>
      <c r="E945" s="22"/>
      <c r="F945" s="190"/>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row>
    <row r="946" spans="1:41" ht="21">
      <c r="A946" s="22"/>
      <c r="B946" s="22"/>
      <c r="C946" s="188"/>
      <c r="D946" s="22"/>
      <c r="E946" s="22"/>
      <c r="F946" s="190"/>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row>
    <row r="947" spans="1:41" ht="21">
      <c r="A947" s="22"/>
      <c r="B947" s="22"/>
      <c r="C947" s="188"/>
      <c r="D947" s="22"/>
      <c r="E947" s="22"/>
      <c r="F947" s="190"/>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row>
    <row r="948" spans="1:41" ht="21">
      <c r="A948" s="22"/>
      <c r="B948" s="22"/>
      <c r="C948" s="188"/>
      <c r="D948" s="22"/>
      <c r="E948" s="22"/>
      <c r="F948" s="190"/>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row>
    <row r="949" spans="1:41" ht="21">
      <c r="A949" s="22"/>
      <c r="B949" s="22"/>
      <c r="C949" s="188"/>
      <c r="D949" s="22"/>
      <c r="E949" s="22"/>
      <c r="F949" s="190"/>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row>
    <row r="950" spans="1:41" ht="21">
      <c r="A950" s="22"/>
      <c r="B950" s="22"/>
      <c r="C950" s="188"/>
      <c r="D950" s="22"/>
      <c r="E950" s="22"/>
      <c r="F950" s="190"/>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row>
    <row r="951" spans="1:41" ht="21">
      <c r="A951" s="22"/>
      <c r="B951" s="22"/>
      <c r="C951" s="188"/>
      <c r="D951" s="22"/>
      <c r="E951" s="22"/>
      <c r="F951" s="190"/>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row>
    <row r="952" spans="1:41" ht="21">
      <c r="A952" s="22"/>
      <c r="B952" s="22"/>
      <c r="C952" s="188"/>
      <c r="D952" s="22"/>
      <c r="E952" s="22"/>
      <c r="F952" s="190"/>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row>
    <row r="953" spans="1:41" ht="21">
      <c r="A953" s="22"/>
      <c r="B953" s="22"/>
      <c r="C953" s="188"/>
      <c r="D953" s="22"/>
      <c r="E953" s="22"/>
      <c r="F953" s="190"/>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row>
    <row r="954" spans="1:41" ht="21">
      <c r="A954" s="22"/>
      <c r="B954" s="22"/>
      <c r="C954" s="188"/>
      <c r="D954" s="22"/>
      <c r="E954" s="22"/>
      <c r="F954" s="190"/>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row>
    <row r="955" spans="1:41" ht="21">
      <c r="A955" s="22"/>
      <c r="B955" s="22"/>
      <c r="C955" s="188"/>
      <c r="D955" s="22"/>
      <c r="E955" s="22"/>
      <c r="F955" s="190"/>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row>
    <row r="956" spans="1:41" ht="21">
      <c r="A956" s="22"/>
      <c r="B956" s="22"/>
      <c r="C956" s="188"/>
      <c r="D956" s="22"/>
      <c r="E956" s="22"/>
      <c r="F956" s="190"/>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row>
    <row r="957" spans="1:41" ht="21">
      <c r="A957" s="22"/>
      <c r="B957" s="22"/>
      <c r="C957" s="188"/>
      <c r="D957" s="22"/>
      <c r="E957" s="22"/>
      <c r="F957" s="190"/>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row>
    <row r="958" spans="1:41" ht="21">
      <c r="A958" s="22"/>
      <c r="B958" s="22"/>
      <c r="C958" s="188"/>
      <c r="D958" s="22"/>
      <c r="E958" s="22"/>
      <c r="F958" s="190"/>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row>
    <row r="959" spans="1:41" ht="21">
      <c r="A959" s="22"/>
      <c r="B959" s="22"/>
      <c r="C959" s="188"/>
      <c r="D959" s="22"/>
      <c r="E959" s="22"/>
      <c r="F959" s="190"/>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row>
    <row r="960" spans="1:41" ht="21">
      <c r="A960" s="22"/>
      <c r="B960" s="22"/>
      <c r="C960" s="188"/>
      <c r="D960" s="22"/>
      <c r="E960" s="22"/>
      <c r="F960" s="190"/>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row>
    <row r="961" spans="1:41" ht="21">
      <c r="A961" s="22"/>
      <c r="B961" s="22"/>
      <c r="C961" s="188"/>
      <c r="D961" s="22"/>
      <c r="E961" s="22"/>
      <c r="F961" s="190"/>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row>
    <row r="962" spans="1:41" ht="21">
      <c r="A962" s="22"/>
      <c r="B962" s="22"/>
      <c r="C962" s="188"/>
      <c r="D962" s="22"/>
      <c r="E962" s="22"/>
      <c r="F962" s="190"/>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row>
    <row r="963" spans="1:41" ht="21">
      <c r="A963" s="22"/>
      <c r="B963" s="22"/>
      <c r="C963" s="188"/>
      <c r="D963" s="22"/>
      <c r="E963" s="22"/>
      <c r="F963" s="190"/>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row>
    <row r="964" spans="1:41" ht="21">
      <c r="A964" s="22"/>
      <c r="B964" s="22"/>
      <c r="C964" s="188"/>
      <c r="D964" s="22"/>
      <c r="E964" s="22"/>
      <c r="F964" s="190"/>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row>
    <row r="965" spans="1:41" ht="21">
      <c r="A965" s="22"/>
      <c r="B965" s="22"/>
      <c r="C965" s="188"/>
      <c r="D965" s="22"/>
      <c r="E965" s="22"/>
      <c r="F965" s="190"/>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row>
    <row r="966" spans="1:41" ht="21">
      <c r="A966" s="22"/>
      <c r="B966" s="22"/>
      <c r="C966" s="188"/>
      <c r="D966" s="22"/>
      <c r="E966" s="22"/>
      <c r="F966" s="190"/>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row>
    <row r="967" spans="1:41" ht="21">
      <c r="A967" s="22"/>
      <c r="B967" s="22"/>
      <c r="C967" s="188"/>
      <c r="D967" s="22"/>
      <c r="E967" s="22"/>
      <c r="F967" s="190"/>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row>
    <row r="968" spans="1:41" ht="21">
      <c r="A968" s="22"/>
      <c r="B968" s="22"/>
      <c r="C968" s="188"/>
      <c r="D968" s="22"/>
      <c r="E968" s="22"/>
      <c r="F968" s="190"/>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row>
    <row r="969" spans="1:41" ht="21">
      <c r="A969" s="22"/>
      <c r="B969" s="22"/>
      <c r="C969" s="188"/>
      <c r="D969" s="22"/>
      <c r="E969" s="22"/>
      <c r="F969" s="190"/>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row>
    <row r="970" spans="1:41" ht="21">
      <c r="A970" s="22"/>
      <c r="B970" s="22"/>
      <c r="C970" s="188"/>
      <c r="D970" s="22"/>
      <c r="E970" s="22"/>
      <c r="F970" s="190"/>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row>
    <row r="971" spans="1:41" ht="21">
      <c r="A971" s="22"/>
      <c r="B971" s="22"/>
      <c r="C971" s="188"/>
      <c r="D971" s="22"/>
      <c r="E971" s="22"/>
      <c r="F971" s="190"/>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row>
    <row r="972" spans="1:41" ht="21">
      <c r="A972" s="22"/>
      <c r="B972" s="22"/>
      <c r="C972" s="188"/>
      <c r="D972" s="22"/>
      <c r="E972" s="22"/>
      <c r="F972" s="190"/>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row>
    <row r="973" spans="1:41" ht="21">
      <c r="A973" s="22"/>
      <c r="B973" s="22"/>
      <c r="C973" s="188"/>
      <c r="D973" s="22"/>
      <c r="E973" s="22"/>
      <c r="F973" s="190"/>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row>
    <row r="974" spans="1:41" ht="21">
      <c r="A974" s="22"/>
      <c r="B974" s="22"/>
      <c r="C974" s="188"/>
      <c r="D974" s="22"/>
      <c r="E974" s="22"/>
      <c r="F974" s="190"/>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row>
    <row r="975" spans="1:41" ht="21">
      <c r="A975" s="22"/>
      <c r="B975" s="22"/>
      <c r="C975" s="188"/>
      <c r="D975" s="22"/>
      <c r="E975" s="22"/>
      <c r="F975" s="190"/>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row>
    <row r="976" spans="1:41" ht="21">
      <c r="A976" s="22"/>
      <c r="B976" s="22"/>
      <c r="C976" s="188"/>
      <c r="D976" s="22"/>
      <c r="E976" s="22"/>
      <c r="F976" s="190"/>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row>
    <row r="977" spans="1:41" ht="21">
      <c r="A977" s="22"/>
      <c r="B977" s="22"/>
      <c r="C977" s="188"/>
      <c r="D977" s="22"/>
      <c r="E977" s="22"/>
      <c r="F977" s="190"/>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row>
    <row r="978" spans="1:41" ht="21">
      <c r="A978" s="22"/>
      <c r="B978" s="22"/>
      <c r="C978" s="188"/>
      <c r="D978" s="22"/>
      <c r="E978" s="22"/>
      <c r="F978" s="190"/>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row>
    <row r="979" spans="1:41" ht="21">
      <c r="A979" s="22"/>
      <c r="B979" s="22"/>
      <c r="C979" s="188"/>
      <c r="D979" s="22"/>
      <c r="E979" s="22"/>
      <c r="F979" s="190"/>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row>
    <row r="980" spans="1:41" ht="21">
      <c r="A980" s="22"/>
      <c r="B980" s="22"/>
      <c r="C980" s="188"/>
      <c r="D980" s="22"/>
      <c r="E980" s="22"/>
      <c r="F980" s="190"/>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row>
    <row r="981" spans="1:41" ht="21">
      <c r="A981" s="22"/>
      <c r="B981" s="22"/>
      <c r="C981" s="188"/>
      <c r="D981" s="22"/>
      <c r="E981" s="22"/>
      <c r="F981" s="190"/>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row>
    <row r="982" spans="1:41" ht="21">
      <c r="A982" s="22"/>
      <c r="B982" s="22"/>
      <c r="C982" s="188"/>
      <c r="D982" s="22"/>
      <c r="E982" s="22"/>
      <c r="F982" s="190"/>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row>
    <row r="983" spans="1:41" ht="21">
      <c r="A983" s="22"/>
      <c r="B983" s="22"/>
      <c r="C983" s="188"/>
      <c r="D983" s="22"/>
      <c r="E983" s="22"/>
      <c r="F983" s="190"/>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row>
    <row r="984" spans="1:41" ht="21">
      <c r="A984" s="22"/>
      <c r="B984" s="22"/>
      <c r="C984" s="188"/>
      <c r="D984" s="22"/>
      <c r="E984" s="22"/>
      <c r="F984" s="190"/>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row>
    <row r="985" spans="1:41" ht="21">
      <c r="A985" s="22"/>
      <c r="B985" s="22"/>
      <c r="C985" s="188"/>
      <c r="D985" s="22"/>
      <c r="E985" s="22"/>
      <c r="F985" s="190"/>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row>
    <row r="986" spans="1:41" ht="21">
      <c r="A986" s="22"/>
      <c r="B986" s="22"/>
      <c r="C986" s="188"/>
      <c r="D986" s="22"/>
      <c r="E986" s="22"/>
      <c r="F986" s="190"/>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row>
    <row r="987" spans="1:41" ht="21">
      <c r="A987" s="22"/>
      <c r="B987" s="22"/>
      <c r="C987" s="188"/>
      <c r="D987" s="22"/>
      <c r="E987" s="22"/>
      <c r="F987" s="190"/>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row>
    <row r="988" spans="1:41" ht="21">
      <c r="A988" s="22"/>
      <c r="B988" s="22"/>
      <c r="C988" s="188"/>
      <c r="D988" s="22"/>
      <c r="E988" s="22"/>
      <c r="F988" s="190"/>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row>
    <row r="989" spans="1:41" ht="21">
      <c r="A989" s="22"/>
      <c r="B989" s="22"/>
      <c r="C989" s="188"/>
      <c r="D989" s="22"/>
      <c r="E989" s="22"/>
      <c r="F989" s="190"/>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row>
    <row r="990" spans="1:41" ht="21">
      <c r="A990" s="22"/>
      <c r="B990" s="22"/>
      <c r="C990" s="188"/>
      <c r="D990" s="22"/>
      <c r="E990" s="22"/>
      <c r="F990" s="190"/>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row>
    <row r="991" spans="1:41" ht="21">
      <c r="A991" s="22"/>
      <c r="B991" s="22"/>
      <c r="C991" s="188"/>
      <c r="D991" s="22"/>
      <c r="E991" s="22"/>
      <c r="F991" s="190"/>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row>
    <row r="992" spans="1:41" ht="21">
      <c r="A992" s="22"/>
      <c r="B992" s="22"/>
      <c r="C992" s="188"/>
      <c r="D992" s="22"/>
      <c r="E992" s="22"/>
      <c r="F992" s="190"/>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row>
    <row r="993" spans="1:41" ht="21">
      <c r="A993" s="22"/>
      <c r="B993" s="22"/>
      <c r="C993" s="188"/>
      <c r="D993" s="22"/>
      <c r="E993" s="22"/>
      <c r="F993" s="190"/>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row>
    <row r="994" spans="1:41" ht="21">
      <c r="A994" s="22"/>
      <c r="B994" s="22"/>
      <c r="C994" s="188"/>
      <c r="D994" s="22"/>
      <c r="E994" s="22"/>
      <c r="F994" s="190"/>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row>
    <row r="995" spans="1:41" ht="21">
      <c r="A995" s="22"/>
      <c r="B995" s="22"/>
      <c r="C995" s="188"/>
      <c r="D995" s="22"/>
      <c r="E995" s="22"/>
      <c r="F995" s="190"/>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row>
    <row r="996" spans="1:41" ht="21">
      <c r="A996" s="22"/>
      <c r="B996" s="22"/>
      <c r="C996" s="188"/>
      <c r="D996" s="22"/>
      <c r="E996" s="22"/>
      <c r="F996" s="190"/>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row>
    <row r="997" spans="1:41" ht="21">
      <c r="A997" s="22"/>
      <c r="B997" s="22"/>
      <c r="C997" s="188"/>
      <c r="D997" s="22"/>
      <c r="E997" s="22"/>
      <c r="F997" s="190"/>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2"/>
      <c r="AI997" s="22"/>
      <c r="AJ997" s="22"/>
      <c r="AK997" s="22"/>
      <c r="AL997" s="22"/>
      <c r="AM997" s="22"/>
      <c r="AN997" s="22"/>
      <c r="AO997" s="22"/>
    </row>
    <row r="998" spans="1:41" ht="21">
      <c r="A998" s="22"/>
      <c r="B998" s="22"/>
      <c r="C998" s="188"/>
      <c r="D998" s="22"/>
      <c r="E998" s="22"/>
      <c r="F998" s="190"/>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c r="AK998" s="22"/>
      <c r="AL998" s="22"/>
      <c r="AM998" s="22"/>
      <c r="AN998" s="22"/>
      <c r="AO998" s="22"/>
    </row>
    <row r="999" spans="1:41" ht="21">
      <c r="A999" s="22"/>
      <c r="B999" s="22"/>
      <c r="C999" s="188"/>
      <c r="D999" s="22"/>
      <c r="E999" s="22"/>
      <c r="F999" s="190"/>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2"/>
      <c r="AI999" s="22"/>
      <c r="AJ999" s="22"/>
      <c r="AK999" s="22"/>
      <c r="AL999" s="22"/>
      <c r="AM999" s="22"/>
      <c r="AN999" s="22"/>
      <c r="AO999" s="22"/>
    </row>
    <row r="1000" spans="1:41" ht="21">
      <c r="A1000" s="22"/>
      <c r="B1000" s="22"/>
      <c r="C1000" s="188"/>
      <c r="D1000" s="22"/>
      <c r="E1000" s="22"/>
      <c r="F1000" s="190"/>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c r="AJ1000" s="22"/>
      <c r="AK1000" s="22"/>
      <c r="AL1000" s="22"/>
      <c r="AM1000" s="22"/>
      <c r="AN1000" s="22"/>
      <c r="AO1000" s="22"/>
    </row>
    <row r="1001" spans="1:41" ht="21">
      <c r="A1001" s="22"/>
      <c r="B1001" s="22"/>
      <c r="C1001" s="188"/>
      <c r="D1001" s="22"/>
      <c r="E1001" s="22"/>
      <c r="F1001" s="190"/>
      <c r="G1001" s="22"/>
      <c r="H1001" s="22"/>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2"/>
      <c r="AI1001" s="22"/>
      <c r="AJ1001" s="22"/>
      <c r="AK1001" s="22"/>
      <c r="AL1001" s="22"/>
      <c r="AM1001" s="22"/>
      <c r="AN1001" s="22"/>
      <c r="AO1001" s="22"/>
    </row>
    <row r="1002" spans="1:41" ht="21">
      <c r="A1002" s="22"/>
      <c r="B1002" s="22"/>
      <c r="C1002" s="188"/>
      <c r="D1002" s="22"/>
      <c r="E1002" s="22"/>
      <c r="F1002" s="190"/>
      <c r="G1002" s="22"/>
      <c r="H1002" s="22"/>
      <c r="I1002" s="22"/>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s="22"/>
      <c r="AJ1002" s="22"/>
      <c r="AK1002" s="22"/>
      <c r="AL1002" s="22"/>
      <c r="AM1002" s="22"/>
      <c r="AN1002" s="22"/>
      <c r="AO1002" s="22"/>
    </row>
    <row r="1003" spans="1:41" ht="21">
      <c r="A1003" s="22"/>
      <c r="B1003" s="22"/>
      <c r="C1003" s="188"/>
      <c r="D1003" s="22"/>
      <c r="E1003" s="22"/>
      <c r="F1003" s="190"/>
      <c r="G1003" s="22"/>
      <c r="H1003" s="22"/>
      <c r="I1003" s="22"/>
      <c r="J1003" s="22"/>
      <c r="K1003" s="22"/>
      <c r="L1003" s="22"/>
      <c r="M1003" s="22"/>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2"/>
      <c r="AI1003" s="22"/>
      <c r="AJ1003" s="22"/>
      <c r="AK1003" s="22"/>
      <c r="AL1003" s="22"/>
      <c r="AM1003" s="22"/>
      <c r="AN1003" s="22"/>
      <c r="AO1003" s="22"/>
    </row>
    <row r="1004" spans="1:41" ht="21">
      <c r="A1004" s="22"/>
      <c r="B1004" s="22"/>
      <c r="C1004" s="188"/>
      <c r="D1004" s="22"/>
      <c r="E1004" s="22"/>
      <c r="F1004" s="190"/>
      <c r="G1004" s="22"/>
      <c r="H1004" s="22"/>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s="22"/>
      <c r="AJ1004" s="22"/>
      <c r="AK1004" s="22"/>
      <c r="AL1004" s="22"/>
      <c r="AM1004" s="22"/>
      <c r="AN1004" s="22"/>
      <c r="AO1004" s="22"/>
    </row>
    <row r="1005" spans="1:41" ht="21">
      <c r="A1005" s="22"/>
      <c r="B1005" s="22"/>
      <c r="C1005" s="188"/>
      <c r="D1005" s="22"/>
      <c r="E1005" s="22"/>
      <c r="F1005" s="190"/>
      <c r="G1005" s="22"/>
      <c r="H1005" s="22"/>
      <c r="I1005" s="22"/>
      <c r="J1005" s="22"/>
      <c r="K1005" s="22"/>
      <c r="L1005" s="22"/>
      <c r="M1005" s="22"/>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2"/>
      <c r="AI1005" s="22"/>
      <c r="AJ1005" s="22"/>
      <c r="AK1005" s="22"/>
      <c r="AL1005" s="22"/>
      <c r="AM1005" s="22"/>
      <c r="AN1005" s="22"/>
      <c r="AO1005" s="22"/>
    </row>
    <row r="1006" spans="1:41" ht="21">
      <c r="A1006" s="22"/>
      <c r="B1006" s="22"/>
      <c r="C1006" s="188"/>
      <c r="D1006" s="22"/>
      <c r="E1006" s="22"/>
      <c r="F1006" s="190"/>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22"/>
      <c r="AL1006" s="22"/>
      <c r="AM1006" s="22"/>
      <c r="AN1006" s="22"/>
      <c r="AO1006" s="22"/>
    </row>
    <row r="1007" spans="1:41" ht="21">
      <c r="A1007" s="22"/>
      <c r="B1007" s="22"/>
      <c r="C1007" s="188"/>
      <c r="D1007" s="22"/>
      <c r="E1007" s="22"/>
      <c r="F1007" s="190"/>
      <c r="G1007" s="22"/>
      <c r="H1007" s="22"/>
      <c r="I1007" s="22"/>
      <c r="J1007" s="22"/>
      <c r="K1007" s="22"/>
      <c r="L1007" s="22"/>
      <c r="M1007" s="22"/>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2"/>
      <c r="AI1007" s="22"/>
      <c r="AJ1007" s="22"/>
      <c r="AK1007" s="22"/>
      <c r="AL1007" s="22"/>
      <c r="AM1007" s="22"/>
      <c r="AN1007" s="22"/>
      <c r="AO1007" s="22"/>
    </row>
    <row r="1008" spans="1:41" ht="21">
      <c r="A1008" s="22"/>
      <c r="B1008" s="22"/>
      <c r="C1008" s="188"/>
      <c r="D1008" s="22"/>
      <c r="E1008" s="22"/>
      <c r="F1008" s="190"/>
      <c r="G1008" s="22"/>
      <c r="H1008" s="22"/>
      <c r="I1008" s="22"/>
      <c r="J1008" s="22"/>
      <c r="K1008" s="22"/>
      <c r="L1008" s="22"/>
      <c r="M1008" s="22"/>
      <c r="N1008" s="22"/>
      <c r="O1008" s="22"/>
      <c r="P1008" s="22"/>
      <c r="Q1008" s="22"/>
      <c r="R1008" s="22"/>
      <c r="S1008" s="22"/>
      <c r="T1008" s="22"/>
      <c r="U1008" s="22"/>
      <c r="V1008" s="22"/>
      <c r="W1008" s="22"/>
      <c r="X1008" s="22"/>
      <c r="Y1008" s="22"/>
      <c r="Z1008" s="22"/>
      <c r="AA1008" s="22"/>
      <c r="AB1008" s="22"/>
      <c r="AC1008" s="22"/>
      <c r="AD1008" s="22"/>
      <c r="AE1008" s="22"/>
      <c r="AF1008" s="22"/>
      <c r="AG1008" s="22"/>
      <c r="AH1008" s="22"/>
      <c r="AI1008" s="22"/>
      <c r="AJ1008" s="22"/>
      <c r="AK1008" s="22"/>
      <c r="AL1008" s="22"/>
      <c r="AM1008" s="22"/>
      <c r="AN1008" s="22"/>
      <c r="AO1008" s="22"/>
    </row>
    <row r="1009" spans="1:41" ht="21">
      <c r="A1009" s="22"/>
      <c r="B1009" s="22"/>
      <c r="C1009" s="188"/>
      <c r="D1009" s="22"/>
      <c r="E1009" s="22"/>
      <c r="F1009" s="190"/>
      <c r="G1009" s="22"/>
      <c r="H1009" s="22"/>
      <c r="I1009" s="22"/>
      <c r="J1009" s="22"/>
      <c r="K1009" s="22"/>
      <c r="L1009" s="22"/>
      <c r="M1009" s="22"/>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2"/>
      <c r="AI1009" s="22"/>
      <c r="AJ1009" s="22"/>
      <c r="AK1009" s="22"/>
      <c r="AL1009" s="22"/>
      <c r="AM1009" s="22"/>
      <c r="AN1009" s="22"/>
      <c r="AO1009" s="22"/>
    </row>
    <row r="1010" spans="1:41" ht="21">
      <c r="A1010" s="22"/>
      <c r="B1010" s="22"/>
      <c r="C1010" s="188"/>
      <c r="D1010" s="22"/>
      <c r="E1010" s="22"/>
      <c r="F1010" s="190"/>
      <c r="G1010" s="22"/>
      <c r="H1010" s="22"/>
      <c r="I1010" s="22"/>
      <c r="J1010" s="22"/>
      <c r="K1010" s="22"/>
      <c r="L1010" s="22"/>
      <c r="M1010" s="22"/>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2"/>
      <c r="AI1010" s="22"/>
      <c r="AJ1010" s="22"/>
      <c r="AK1010" s="22"/>
      <c r="AL1010" s="22"/>
      <c r="AM1010" s="22"/>
      <c r="AN1010" s="22"/>
      <c r="AO1010" s="22"/>
    </row>
    <row r="1011" spans="1:41" ht="21">
      <c r="A1011" s="22"/>
      <c r="B1011" s="22"/>
      <c r="C1011" s="188"/>
      <c r="D1011" s="22"/>
      <c r="E1011" s="22"/>
      <c r="F1011" s="190"/>
      <c r="G1011" s="22"/>
      <c r="H1011" s="22"/>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c r="AJ1011" s="22"/>
      <c r="AK1011" s="22"/>
      <c r="AL1011" s="22"/>
      <c r="AM1011" s="22"/>
      <c r="AN1011" s="22"/>
      <c r="AO1011" s="22"/>
    </row>
    <row r="1012" spans="1:41" ht="21">
      <c r="A1012" s="22"/>
      <c r="B1012" s="22"/>
      <c r="C1012" s="188"/>
      <c r="D1012" s="22"/>
      <c r="E1012" s="22"/>
      <c r="F1012" s="190"/>
      <c r="G1012" s="22"/>
      <c r="H1012" s="22"/>
      <c r="I1012" s="22"/>
      <c r="J1012" s="22"/>
      <c r="K1012" s="22"/>
      <c r="L1012" s="22"/>
      <c r="M1012" s="22"/>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s="22"/>
      <c r="AJ1012" s="22"/>
      <c r="AK1012" s="22"/>
      <c r="AL1012" s="22"/>
      <c r="AM1012" s="22"/>
      <c r="AN1012" s="22"/>
      <c r="AO1012" s="22"/>
    </row>
    <row r="1013" spans="1:41" ht="21">
      <c r="A1013" s="22"/>
      <c r="B1013" s="22"/>
      <c r="C1013" s="188"/>
      <c r="D1013" s="22"/>
      <c r="E1013" s="22"/>
      <c r="F1013" s="190"/>
      <c r="G1013" s="22"/>
      <c r="H1013" s="22"/>
      <c r="I1013" s="22"/>
      <c r="J1013" s="22"/>
      <c r="K1013" s="22"/>
      <c r="L1013" s="22"/>
      <c r="M1013" s="22"/>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s="22"/>
      <c r="AJ1013" s="22"/>
      <c r="AK1013" s="22"/>
      <c r="AL1013" s="22"/>
      <c r="AM1013" s="22"/>
      <c r="AN1013" s="22"/>
      <c r="AO1013" s="22"/>
    </row>
    <row r="1014" spans="1:41" ht="21">
      <c r="A1014" s="22"/>
      <c r="B1014" s="22"/>
      <c r="C1014" s="188"/>
      <c r="D1014" s="22"/>
      <c r="E1014" s="22"/>
      <c r="F1014" s="190"/>
      <c r="G1014" s="22"/>
      <c r="H1014" s="22"/>
      <c r="I1014" s="22"/>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s="22"/>
      <c r="AJ1014" s="22"/>
      <c r="AK1014" s="22"/>
      <c r="AL1014" s="22"/>
      <c r="AM1014" s="22"/>
      <c r="AN1014" s="22"/>
      <c r="AO1014" s="22"/>
    </row>
    <row r="1015" spans="1:41" ht="21">
      <c r="A1015" s="22"/>
      <c r="B1015" s="22"/>
      <c r="C1015" s="188"/>
      <c r="D1015" s="22"/>
      <c r="E1015" s="22"/>
      <c r="F1015" s="190"/>
      <c r="G1015" s="22"/>
      <c r="H1015" s="22"/>
      <c r="I1015" s="22"/>
      <c r="J1015" s="22"/>
      <c r="K1015" s="22"/>
      <c r="L1015" s="22"/>
      <c r="M1015" s="22"/>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2"/>
      <c r="AI1015" s="22"/>
      <c r="AJ1015" s="22"/>
      <c r="AK1015" s="22"/>
      <c r="AL1015" s="22"/>
      <c r="AM1015" s="22"/>
      <c r="AN1015" s="22"/>
      <c r="AO1015" s="22"/>
    </row>
    <row r="1016" spans="1:41" ht="21">
      <c r="A1016" s="22"/>
      <c r="B1016" s="22"/>
      <c r="C1016" s="188"/>
      <c r="D1016" s="22"/>
      <c r="E1016" s="22"/>
      <c r="F1016" s="190"/>
      <c r="G1016" s="22"/>
      <c r="H1016" s="22"/>
      <c r="I1016" s="22"/>
      <c r="J1016" s="22"/>
      <c r="K1016" s="22"/>
      <c r="L1016" s="22"/>
      <c r="M1016" s="22"/>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s="22"/>
      <c r="AJ1016" s="22"/>
      <c r="AK1016" s="22"/>
      <c r="AL1016" s="22"/>
      <c r="AM1016" s="22"/>
      <c r="AN1016" s="22"/>
      <c r="AO1016" s="22"/>
    </row>
    <row r="1017" spans="1:41" ht="21">
      <c r="A1017" s="22"/>
      <c r="B1017" s="22"/>
      <c r="C1017" s="188"/>
      <c r="D1017" s="22"/>
      <c r="E1017" s="22"/>
      <c r="F1017" s="190"/>
      <c r="G1017" s="22"/>
      <c r="H1017" s="22"/>
      <c r="I1017" s="22"/>
      <c r="J1017" s="22"/>
      <c r="K1017" s="22"/>
      <c r="L1017" s="22"/>
      <c r="M1017" s="22"/>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2"/>
      <c r="AI1017" s="22"/>
      <c r="AJ1017" s="22"/>
      <c r="AK1017" s="22"/>
      <c r="AL1017" s="22"/>
      <c r="AM1017" s="22"/>
      <c r="AN1017" s="22"/>
      <c r="AO1017" s="22"/>
    </row>
    <row r="1018" spans="1:41" ht="21">
      <c r="A1018" s="22"/>
      <c r="B1018" s="22"/>
      <c r="C1018" s="188"/>
      <c r="D1018" s="22"/>
      <c r="E1018" s="22"/>
      <c r="F1018" s="190"/>
      <c r="G1018" s="22"/>
      <c r="H1018" s="22"/>
      <c r="I1018" s="22"/>
      <c r="J1018" s="22"/>
      <c r="K1018" s="22"/>
      <c r="L1018" s="22"/>
      <c r="M1018" s="22"/>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2"/>
      <c r="AI1018" s="22"/>
      <c r="AJ1018" s="22"/>
      <c r="AK1018" s="22"/>
      <c r="AL1018" s="22"/>
      <c r="AM1018" s="22"/>
      <c r="AN1018" s="22"/>
      <c r="AO1018" s="22"/>
    </row>
    <row r="1019" spans="1:41" ht="21">
      <c r="A1019" s="22"/>
      <c r="B1019" s="22"/>
      <c r="C1019" s="188"/>
      <c r="D1019" s="22"/>
      <c r="E1019" s="22"/>
      <c r="F1019" s="190"/>
      <c r="G1019" s="22"/>
      <c r="H1019" s="22"/>
      <c r="I1019" s="22"/>
      <c r="J1019" s="22"/>
      <c r="K1019" s="22"/>
      <c r="L1019" s="22"/>
      <c r="M1019" s="22"/>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2"/>
      <c r="AI1019" s="22"/>
      <c r="AJ1019" s="22"/>
      <c r="AK1019" s="22"/>
      <c r="AL1019" s="22"/>
      <c r="AM1019" s="22"/>
      <c r="AN1019" s="22"/>
      <c r="AO1019" s="22"/>
    </row>
    <row r="1020" spans="1:41" ht="21">
      <c r="A1020" s="22"/>
      <c r="B1020" s="22"/>
      <c r="C1020" s="188"/>
      <c r="D1020" s="22"/>
      <c r="E1020" s="22"/>
      <c r="F1020" s="190"/>
      <c r="G1020" s="22"/>
      <c r="H1020" s="22"/>
      <c r="I1020" s="22"/>
      <c r="J1020" s="22"/>
      <c r="K1020" s="22"/>
      <c r="L1020" s="22"/>
      <c r="M1020" s="22"/>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2"/>
      <c r="AI1020" s="22"/>
      <c r="AJ1020" s="22"/>
      <c r="AK1020" s="22"/>
      <c r="AL1020" s="22"/>
      <c r="AM1020" s="22"/>
      <c r="AN1020" s="22"/>
      <c r="AO1020" s="22"/>
    </row>
    <row r="1021" spans="1:41" ht="21">
      <c r="A1021" s="22"/>
      <c r="B1021" s="22"/>
      <c r="C1021" s="188"/>
      <c r="D1021" s="22"/>
      <c r="E1021" s="22"/>
      <c r="F1021" s="190"/>
      <c r="G1021" s="22"/>
      <c r="H1021" s="22"/>
      <c r="I1021" s="22"/>
      <c r="J1021" s="22"/>
      <c r="K1021" s="22"/>
      <c r="L1021" s="22"/>
      <c r="M1021" s="22"/>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2"/>
      <c r="AI1021" s="22"/>
      <c r="AJ1021" s="22"/>
      <c r="AK1021" s="22"/>
      <c r="AL1021" s="22"/>
      <c r="AM1021" s="22"/>
      <c r="AN1021" s="22"/>
      <c r="AO1021" s="22"/>
    </row>
    <row r="1022" spans="1:41" ht="21">
      <c r="A1022" s="22"/>
      <c r="B1022" s="22"/>
      <c r="C1022" s="188"/>
      <c r="D1022" s="22"/>
      <c r="E1022" s="22"/>
      <c r="F1022" s="190"/>
      <c r="G1022" s="22"/>
      <c r="H1022" s="22"/>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c r="AM1022" s="22"/>
      <c r="AN1022" s="22"/>
      <c r="AO1022" s="22"/>
    </row>
    <row r="1023" spans="1:41" ht="21">
      <c r="A1023" s="22"/>
      <c r="B1023" s="22"/>
      <c r="C1023" s="188"/>
      <c r="D1023" s="22"/>
      <c r="E1023" s="22"/>
      <c r="F1023" s="190"/>
      <c r="G1023" s="22"/>
      <c r="H1023" s="22"/>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c r="AK1023" s="22"/>
      <c r="AL1023" s="22"/>
      <c r="AM1023" s="22"/>
      <c r="AN1023" s="22"/>
      <c r="AO1023" s="22"/>
    </row>
    <row r="1024" spans="1:41" ht="21">
      <c r="A1024" s="22"/>
      <c r="B1024" s="22"/>
      <c r="C1024" s="188"/>
      <c r="D1024" s="22"/>
      <c r="E1024" s="22"/>
      <c r="F1024" s="190"/>
      <c r="G1024" s="22"/>
      <c r="H1024" s="22"/>
      <c r="I1024" s="22"/>
      <c r="J1024" s="22"/>
      <c r="K1024" s="22"/>
      <c r="L1024" s="22"/>
      <c r="M1024" s="22"/>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2"/>
      <c r="AI1024" s="22"/>
      <c r="AJ1024" s="22"/>
      <c r="AK1024" s="22"/>
      <c r="AL1024" s="22"/>
      <c r="AM1024" s="22"/>
      <c r="AN1024" s="22"/>
      <c r="AO1024" s="22"/>
    </row>
    <row r="1025" spans="1:41" ht="21">
      <c r="A1025" s="22"/>
      <c r="B1025" s="22"/>
      <c r="C1025" s="188"/>
      <c r="D1025" s="22"/>
      <c r="E1025" s="22"/>
      <c r="F1025" s="190"/>
      <c r="G1025" s="22"/>
      <c r="H1025" s="22"/>
      <c r="I1025" s="22"/>
      <c r="J1025" s="22"/>
      <c r="K1025" s="22"/>
      <c r="L1025" s="22"/>
      <c r="M1025" s="22"/>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2"/>
      <c r="AI1025" s="22"/>
      <c r="AJ1025" s="22"/>
      <c r="AK1025" s="22"/>
      <c r="AL1025" s="22"/>
      <c r="AM1025" s="22"/>
      <c r="AN1025" s="22"/>
      <c r="AO1025" s="22"/>
    </row>
    <row r="1026" spans="1:41" ht="21">
      <c r="A1026" s="22"/>
      <c r="B1026" s="22"/>
      <c r="C1026" s="188"/>
      <c r="D1026" s="22"/>
      <c r="E1026" s="22"/>
      <c r="F1026" s="190"/>
      <c r="G1026" s="22"/>
      <c r="H1026" s="22"/>
      <c r="I1026" s="22"/>
      <c r="J1026" s="22"/>
      <c r="K1026" s="22"/>
      <c r="L1026" s="22"/>
      <c r="M1026" s="22"/>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2"/>
      <c r="AI1026" s="22"/>
      <c r="AJ1026" s="22"/>
      <c r="AK1026" s="22"/>
      <c r="AL1026" s="22"/>
      <c r="AM1026" s="22"/>
      <c r="AN1026" s="22"/>
      <c r="AO1026" s="22"/>
    </row>
    <row r="1027" spans="1:41" ht="21">
      <c r="A1027" s="22"/>
      <c r="B1027" s="22"/>
      <c r="C1027" s="188"/>
      <c r="D1027" s="22"/>
      <c r="E1027" s="22"/>
      <c r="F1027" s="190"/>
      <c r="G1027" s="22"/>
      <c r="H1027" s="22"/>
      <c r="I1027" s="22"/>
      <c r="J1027" s="22"/>
      <c r="K1027" s="22"/>
      <c r="L1027" s="22"/>
      <c r="M1027" s="22"/>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2"/>
      <c r="AI1027" s="22"/>
      <c r="AJ1027" s="22"/>
      <c r="AK1027" s="22"/>
      <c r="AL1027" s="22"/>
      <c r="AM1027" s="22"/>
      <c r="AN1027" s="22"/>
      <c r="AO1027" s="22"/>
    </row>
    <row r="1028" spans="1:41" ht="21">
      <c r="A1028" s="22"/>
      <c r="B1028" s="22"/>
      <c r="C1028" s="188"/>
      <c r="D1028" s="22"/>
      <c r="E1028" s="22"/>
      <c r="F1028" s="190"/>
      <c r="G1028" s="22"/>
      <c r="H1028" s="22"/>
      <c r="I1028" s="22"/>
      <c r="J1028" s="22"/>
      <c r="K1028" s="22"/>
      <c r="L1028" s="22"/>
      <c r="M1028" s="22"/>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2"/>
      <c r="AI1028" s="22"/>
      <c r="AJ1028" s="22"/>
      <c r="AK1028" s="22"/>
      <c r="AL1028" s="22"/>
      <c r="AM1028" s="22"/>
      <c r="AN1028" s="22"/>
      <c r="AO1028" s="22"/>
    </row>
    <row r="1029" spans="1:41" ht="21">
      <c r="A1029" s="22"/>
      <c r="B1029" s="22"/>
      <c r="C1029" s="188"/>
      <c r="D1029" s="22"/>
      <c r="E1029" s="22"/>
      <c r="F1029" s="190"/>
      <c r="G1029" s="22"/>
      <c r="H1029" s="22"/>
      <c r="I1029" s="22"/>
      <c r="J1029" s="22"/>
      <c r="K1029" s="22"/>
      <c r="L1029" s="22"/>
      <c r="M1029" s="22"/>
      <c r="N1029" s="22"/>
      <c r="O1029" s="22"/>
      <c r="P1029" s="22"/>
      <c r="Q1029" s="22"/>
      <c r="R1029" s="22"/>
      <c r="S1029" s="22"/>
      <c r="T1029" s="22"/>
      <c r="U1029" s="22"/>
      <c r="V1029" s="22"/>
      <c r="W1029" s="22"/>
      <c r="X1029" s="22"/>
      <c r="Y1029" s="22"/>
      <c r="Z1029" s="22"/>
      <c r="AA1029" s="22"/>
      <c r="AB1029" s="22"/>
      <c r="AC1029" s="22"/>
      <c r="AD1029" s="22"/>
      <c r="AE1029" s="22"/>
      <c r="AF1029" s="22"/>
      <c r="AG1029" s="22"/>
      <c r="AH1029" s="22"/>
      <c r="AI1029" s="22"/>
      <c r="AJ1029" s="22"/>
      <c r="AK1029" s="22"/>
      <c r="AL1029" s="22"/>
      <c r="AM1029" s="22"/>
      <c r="AN1029" s="22"/>
      <c r="AO1029" s="22"/>
    </row>
    <row r="1030" spans="1:41" ht="21">
      <c r="A1030" s="22"/>
      <c r="B1030" s="22"/>
      <c r="C1030" s="188"/>
      <c r="D1030" s="22"/>
      <c r="E1030" s="22"/>
      <c r="F1030" s="190"/>
      <c r="G1030" s="22"/>
      <c r="H1030" s="22"/>
      <c r="I1030" s="22"/>
      <c r="J1030" s="22"/>
      <c r="K1030" s="22"/>
      <c r="L1030" s="22"/>
      <c r="M1030" s="22"/>
      <c r="N1030" s="22"/>
      <c r="O1030" s="22"/>
      <c r="P1030" s="22"/>
      <c r="Q1030" s="22"/>
      <c r="R1030" s="22"/>
      <c r="S1030" s="22"/>
      <c r="T1030" s="22"/>
      <c r="U1030" s="22"/>
      <c r="V1030" s="22"/>
      <c r="W1030" s="22"/>
      <c r="X1030" s="22"/>
      <c r="Y1030" s="22"/>
      <c r="Z1030" s="22"/>
      <c r="AA1030" s="22"/>
      <c r="AB1030" s="22"/>
      <c r="AC1030" s="22"/>
      <c r="AD1030" s="22"/>
      <c r="AE1030" s="22"/>
      <c r="AF1030" s="22"/>
      <c r="AG1030" s="22"/>
      <c r="AH1030" s="22"/>
      <c r="AI1030" s="22"/>
      <c r="AJ1030" s="22"/>
      <c r="AK1030" s="22"/>
      <c r="AL1030" s="22"/>
      <c r="AM1030" s="22"/>
      <c r="AN1030" s="22"/>
      <c r="AO1030" s="22"/>
    </row>
    <row r="1031" spans="1:41" ht="21">
      <c r="A1031" s="22"/>
      <c r="B1031" s="22"/>
      <c r="C1031" s="188"/>
      <c r="D1031" s="22"/>
      <c r="E1031" s="22"/>
      <c r="F1031" s="190"/>
      <c r="G1031" s="22"/>
      <c r="H1031" s="22"/>
      <c r="I1031" s="22"/>
      <c r="J1031" s="22"/>
      <c r="K1031" s="22"/>
      <c r="L1031" s="22"/>
      <c r="M1031" s="22"/>
      <c r="N1031" s="22"/>
      <c r="O1031" s="22"/>
      <c r="P1031" s="22"/>
      <c r="Q1031" s="22"/>
      <c r="R1031" s="22"/>
      <c r="S1031" s="22"/>
      <c r="T1031" s="22"/>
      <c r="U1031" s="22"/>
      <c r="V1031" s="22"/>
      <c r="W1031" s="22"/>
      <c r="X1031" s="22"/>
      <c r="Y1031" s="22"/>
      <c r="Z1031" s="22"/>
      <c r="AA1031" s="22"/>
      <c r="AB1031" s="22"/>
      <c r="AC1031" s="22"/>
      <c r="AD1031" s="22"/>
      <c r="AE1031" s="22"/>
      <c r="AF1031" s="22"/>
      <c r="AG1031" s="22"/>
      <c r="AH1031" s="22"/>
      <c r="AI1031" s="22"/>
      <c r="AJ1031" s="22"/>
      <c r="AK1031" s="22"/>
      <c r="AL1031" s="22"/>
      <c r="AM1031" s="22"/>
      <c r="AN1031" s="22"/>
      <c r="AO1031" s="22"/>
    </row>
  </sheetData>
  <mergeCells count="106">
    <mergeCell ref="AB22:AC22"/>
    <mergeCell ref="AF22:AG22"/>
    <mergeCell ref="P18:Q18"/>
    <mergeCell ref="P19:Q19"/>
    <mergeCell ref="P20:Q20"/>
    <mergeCell ref="T20:U20"/>
    <mergeCell ref="P21:Q21"/>
    <mergeCell ref="T21:U21"/>
    <mergeCell ref="P22:Q22"/>
    <mergeCell ref="S17:V17"/>
    <mergeCell ref="W17:Z17"/>
    <mergeCell ref="AA17:AD17"/>
    <mergeCell ref="A17:C17"/>
    <mergeCell ref="A18:C18"/>
    <mergeCell ref="D18:E18"/>
    <mergeCell ref="L18:M18"/>
    <mergeCell ref="T18:U18"/>
    <mergeCell ref="A19:B19"/>
    <mergeCell ref="L19:M19"/>
    <mergeCell ref="T19:U19"/>
    <mergeCell ref="C9:D9"/>
    <mergeCell ref="C10:D10"/>
    <mergeCell ref="C11:D11"/>
    <mergeCell ref="C12:D12"/>
    <mergeCell ref="C13:D13"/>
    <mergeCell ref="C14:D14"/>
    <mergeCell ref="C15:D15"/>
    <mergeCell ref="D17:E17"/>
    <mergeCell ref="G17:J17"/>
    <mergeCell ref="A2:A3"/>
    <mergeCell ref="B2:B3"/>
    <mergeCell ref="C2:D3"/>
    <mergeCell ref="E2:E3"/>
    <mergeCell ref="C4:D4"/>
    <mergeCell ref="C5:D5"/>
    <mergeCell ref="C6:D6"/>
    <mergeCell ref="C7:D7"/>
    <mergeCell ref="C8:D8"/>
    <mergeCell ref="F28:F29"/>
    <mergeCell ref="F30:F31"/>
    <mergeCell ref="A31:B31"/>
    <mergeCell ref="F46:F47"/>
    <mergeCell ref="H50:J85"/>
    <mergeCell ref="K50:M72"/>
    <mergeCell ref="N50:P67"/>
    <mergeCell ref="Q50:S63"/>
    <mergeCell ref="T50:V59"/>
    <mergeCell ref="A51:B51"/>
    <mergeCell ref="A64:B64"/>
    <mergeCell ref="A76:B76"/>
    <mergeCell ref="F32:F33"/>
    <mergeCell ref="F34:F35"/>
    <mergeCell ref="F36:F37"/>
    <mergeCell ref="F38:F39"/>
    <mergeCell ref="F40:F41"/>
    <mergeCell ref="F42:F43"/>
    <mergeCell ref="F44:F45"/>
    <mergeCell ref="L26:M26"/>
    <mergeCell ref="P26:Q26"/>
    <mergeCell ref="T26:U26"/>
    <mergeCell ref="H18:I18"/>
    <mergeCell ref="H19:I19"/>
    <mergeCell ref="H20:I20"/>
    <mergeCell ref="L20:M20"/>
    <mergeCell ref="L21:M21"/>
    <mergeCell ref="L22:M22"/>
    <mergeCell ref="L23:M23"/>
    <mergeCell ref="H21:I21"/>
    <mergeCell ref="H24:I24"/>
    <mergeCell ref="H25:I25"/>
    <mergeCell ref="H26:I26"/>
    <mergeCell ref="T22:U22"/>
    <mergeCell ref="H22:I22"/>
    <mergeCell ref="H23:I23"/>
    <mergeCell ref="P23:Q23"/>
    <mergeCell ref="T23:U23"/>
    <mergeCell ref="P24:Q24"/>
    <mergeCell ref="T24:U24"/>
    <mergeCell ref="L24:M24"/>
    <mergeCell ref="L25:M25"/>
    <mergeCell ref="P25:Q25"/>
    <mergeCell ref="T25:U25"/>
    <mergeCell ref="X21:Y21"/>
    <mergeCell ref="X23:Y23"/>
    <mergeCell ref="X24:Y24"/>
    <mergeCell ref="X25:Y25"/>
    <mergeCell ref="X26:Y26"/>
    <mergeCell ref="X18:Y18"/>
    <mergeCell ref="AB18:AC18"/>
    <mergeCell ref="AF18:AG18"/>
    <mergeCell ref="X19:Y19"/>
    <mergeCell ref="AB19:AC19"/>
    <mergeCell ref="X20:Y20"/>
    <mergeCell ref="AF21:AG21"/>
    <mergeCell ref="AB25:AC25"/>
    <mergeCell ref="AB26:AC26"/>
    <mergeCell ref="AB20:AC20"/>
    <mergeCell ref="AB21:AC21"/>
    <mergeCell ref="AB23:AC23"/>
    <mergeCell ref="AF23:AG23"/>
    <mergeCell ref="AB24:AC24"/>
    <mergeCell ref="AF24:AG24"/>
    <mergeCell ref="AF25:AG25"/>
    <mergeCell ref="AF19:AG19"/>
    <mergeCell ref="AF20:AG20"/>
    <mergeCell ref="X22:Y22"/>
  </mergeCells>
  <phoneticPr fontId="145"/>
  <conditionalFormatting sqref="A4:A15">
    <cfRule type="notContainsBlanks" dxfId="1597" priority="65" stopIfTrue="1">
      <formula>LEN(TRIM(A4))&gt;0</formula>
    </cfRule>
    <cfRule type="containsBlanks" dxfId="1596" priority="66" stopIfTrue="1">
      <formula>LEN(TRIM(A4))=0</formula>
    </cfRule>
    <cfRule type="notContainsBlanks" dxfId="1595" priority="93" stopIfTrue="1">
      <formula>LEN(TRIM(A4))&gt;0</formula>
    </cfRule>
    <cfRule type="containsBlanks" dxfId="1594" priority="94" stopIfTrue="1">
      <formula>LEN(TRIM(A4))=0</formula>
    </cfRule>
    <cfRule type="notContainsBlanks" dxfId="1593" priority="97" stopIfTrue="1">
      <formula>LEN(TRIM(A4))&gt;0</formula>
    </cfRule>
    <cfRule type="containsBlanks" dxfId="1592" priority="98" stopIfTrue="1">
      <formula>LEN(TRIM(A4))=0</formula>
    </cfRule>
  </conditionalFormatting>
  <conditionalFormatting sqref="C8 G18:G26 K18:K26 O18:O26 S18:S26 W18:W26 AA18:AA26 AE18:AE26 A21:A30 G30:AJ47 A33:A46 A49:A64 A67:A78">
    <cfRule type="containsText" dxfId="1591" priority="7" stopIfTrue="1" operator="containsText" text="Stretch">
      <formula>NOT(ISERROR(SEARCH(("Stretch"),(C8))))</formula>
    </cfRule>
    <cfRule type="containsText" dxfId="1590" priority="8" stopIfTrue="1" operator="containsText" text="Advance">
      <formula>NOT(ISERROR(SEARCH(("Advance"),(C8))))</formula>
    </cfRule>
    <cfRule type="containsText" dxfId="1589" priority="9" stopIfTrue="1" operator="containsText" text="Workout">
      <formula>NOT(ISERROR(SEARCH(("Workout"),(C8))))</formula>
    </cfRule>
    <cfRule type="containsText" dxfId="1588" priority="10" stopIfTrue="1" operator="containsText" text="Fun">
      <formula>NOT(ISERROR(SEARCH(("Fun"),(C8))))</formula>
    </cfRule>
    <cfRule type="containsText" dxfId="1587" priority="11" stopIfTrue="1" operator="containsText" text="Hip A">
      <formula>NOT(ISERROR(SEARCH(("Hip A"),(C8))))</formula>
    </cfRule>
    <cfRule type="containsText" dxfId="1586" priority="12" stopIfTrue="1" operator="containsText" text="pilates">
      <formula>NOT(ISERROR(SEARCH(("pilates"),(C8))))</formula>
    </cfRule>
    <cfRule type="containsText" dxfId="1585" priority="13" stopIfTrue="1" operator="containsText" text="Shape up">
      <formula>NOT(ISERROR(SEARCH(("Shape up"),(C8))))</formula>
    </cfRule>
    <cfRule type="containsText" dxfId="1584" priority="14" stopIfTrue="1" operator="containsText" text="Xmas">
      <formula>NOT(ISERROR(SEARCH(("Xmas"),(C8))))</formula>
    </cfRule>
    <cfRule type="containsText" dxfId="1583" priority="15" stopIfTrue="1" operator="containsText" text="jump">
      <formula>NOT(ISERROR(SEARCH(("jump"),(C8))))</formula>
    </cfRule>
    <cfRule type="containsText" dxfId="1582" priority="16" stopIfTrue="1" operator="containsText" text="JCW">
      <formula>NOT(ISERROR(SEARCH(("JCW"),(C8))))</formula>
    </cfRule>
    <cfRule type="containsText" dxfId="1581" priority="17" stopIfTrue="1" operator="containsText" text="Bodyl">
      <formula>NOT(ISERROR(SEARCH(("Bodyl"),(C8))))</formula>
    </cfRule>
    <cfRule type="containsText" dxfId="1580" priority="18" stopIfTrue="1" operator="containsText" text="PH">
      <formula>NOT(ISERROR(SEARCH(("PH"),(C8))))</formula>
    </cfRule>
    <cfRule type="containsText" dxfId="1579" priority="19" stopIfTrue="1" operator="containsText" text="WspXmas">
      <formula>NOT(ISERROR(SEARCH(("WspXmas"),(C8))))</formula>
    </cfRule>
    <cfRule type="containsText" dxfId="1578" priority="20" stopIfTrue="1" operator="containsText" text="R&amp;S">
      <formula>NOT(ISERROR(SEARCH(("R&amp;S"),(C8))))</formula>
    </cfRule>
    <cfRule type="containsText" dxfId="1577" priority="21" stopIfTrue="1" operator="containsText" text="PB">
      <formula>NOT(ISERROR(SEARCH(("PB"),(C8))))</formula>
    </cfRule>
    <cfRule type="containsText" dxfId="1576" priority="22" stopIfTrue="1" operator="containsText" text="BP">
      <formula>NOT(ISERROR(SEARCH(("BP"),(C8))))</formula>
    </cfRule>
    <cfRule type="containsText" dxfId="1575" priority="23" stopIfTrue="1" operator="containsText" text="PC">
      <formula>NOT(ISERROR(SEARCH(("PC"),(C8))))</formula>
    </cfRule>
    <cfRule type="containsText" dxfId="1574" priority="24" stopIfTrue="1" operator="containsText" text="BS">
      <formula>NOT(ISERROR(SEARCH(("BS"),(C8))))</formula>
    </cfRule>
    <cfRule type="containsText" dxfId="1573" priority="25" stopIfTrue="1" operator="containsText" text="HP">
      <formula>NOT(ISERROR(SEARCH(("HP"),(C8))))</formula>
    </cfRule>
    <cfRule type="containsText" dxfId="1572" priority="26" stopIfTrue="1" operator="containsText" text="AS">
      <formula>NOT(ISERROR(SEARCH(("AS"),(C8))))</formula>
    </cfRule>
    <cfRule type="containsText" dxfId="1571" priority="27" stopIfTrue="1" operator="containsText" text="btn">
      <formula>NOT(ISERROR(SEARCH(("btn"),(C8))))</formula>
    </cfRule>
    <cfRule type="containsText" dxfId="1570" priority="28" stopIfTrue="1" operator="containsText" text="RF">
      <formula>NOT(ISERROR(SEARCH(("RF"),(C8))))</formula>
    </cfRule>
    <cfRule type="containsText" dxfId="1569" priority="29" stopIfTrue="1" operator="containsText" text="PUC">
      <formula>NOT(ISERROR(SEARCH(("PUC"),(C8))))</formula>
    </cfRule>
    <cfRule type="containsText" dxfId="1568" priority="30" stopIfTrue="1" operator="containsText" text="SUP">
      <formula>NOT(ISERROR(SEARCH(("SUP"),(C8))))</formula>
    </cfRule>
    <cfRule type="containsText" dxfId="1567" priority="31" stopIfTrue="1" operator="containsText" text="Basic">
      <formula>NOT(ISERROR(SEARCH(("Basic"),(C8))))</formula>
    </cfRule>
    <cfRule type="containsText" dxfId="1566" priority="32" stopIfTrue="1" operator="containsText" text="Pre Basi">
      <formula>NOT(ISERROR(SEARCH(("Pre Basi"),(C8))))</formula>
    </cfRule>
    <cfRule type="containsText" dxfId="1565" priority="33" stopIfTrue="1" operator="containsText" text="Waist">
      <formula>NOT(ISERROR(SEARCH(("Waist"),(C8))))</formula>
    </cfRule>
    <cfRule type="containsText" dxfId="1564" priority="34" stopIfTrue="1" operator="containsText" text="Hip＆Leg">
      <formula>NOT(ISERROR(SEARCH(("Hip＆Leg"),(C8))))</formula>
    </cfRule>
    <cfRule type="containsText" dxfId="1563" priority="35" stopIfTrue="1" operator="containsText" text="HLS">
      <formula>NOT(ISERROR(SEARCH(("HLS"),(C8))))</formula>
    </cfRule>
    <cfRule type="containsText" dxfId="1562" priority="36" stopIfTrue="1" operator="containsText" text="Back＆Ar">
      <formula>NOT(ISERROR(SEARCH(("Back＆Ar"),(C8))))</formula>
    </cfRule>
    <cfRule type="containsText" dxfId="1561" priority="37" stopIfTrue="1" operator="containsText" text="Stretch">
      <formula>NOT(ISERROR(SEARCH(("Stretch"),(C8))))</formula>
    </cfRule>
    <cfRule type="containsText" dxfId="1560" priority="38" stopIfTrue="1" operator="containsText" text="Advance">
      <formula>NOT(ISERROR(SEARCH(("Advance"),(C8))))</formula>
    </cfRule>
    <cfRule type="containsText" dxfId="1559" priority="39" stopIfTrue="1" operator="containsText" text="Workout">
      <formula>NOT(ISERROR(SEARCH(("Workout"),(C8))))</formula>
    </cfRule>
    <cfRule type="containsText" dxfId="1558" priority="40" stopIfTrue="1" operator="containsText" text="Fun">
      <formula>NOT(ISERROR(SEARCH(("Fun"),(C8))))</formula>
    </cfRule>
    <cfRule type="containsText" dxfId="1557" priority="41" stopIfTrue="1" operator="containsText" text="Hip A">
      <formula>NOT(ISERROR(SEARCH(("Hip A"),(C8))))</formula>
    </cfRule>
    <cfRule type="containsText" dxfId="1556" priority="42" stopIfTrue="1" operator="containsText" text="pilates">
      <formula>NOT(ISERROR(SEARCH(("pilates"),(C8))))</formula>
    </cfRule>
    <cfRule type="containsText" dxfId="1555" priority="43" stopIfTrue="1" operator="containsText" text="Shape up">
      <formula>NOT(ISERROR(SEARCH(("Shape up"),(C8))))</formula>
    </cfRule>
    <cfRule type="containsText" dxfId="1554" priority="44" stopIfTrue="1" operator="containsText" text="Xmas">
      <formula>NOT(ISERROR(SEARCH(("Xmas"),(C8))))</formula>
    </cfRule>
    <cfRule type="containsText" dxfId="1553" priority="45" stopIfTrue="1" operator="containsText" text="jump">
      <formula>NOT(ISERROR(SEARCH(("jump"),(C8))))</formula>
    </cfRule>
    <cfRule type="containsText" dxfId="1552" priority="46" stopIfTrue="1" operator="containsText" text="JCW">
      <formula>NOT(ISERROR(SEARCH(("JCW"),(C8))))</formula>
    </cfRule>
    <cfRule type="containsText" dxfId="1551" priority="47" stopIfTrue="1" operator="containsText" text="Bodyl">
      <formula>NOT(ISERROR(SEARCH(("Bodyl"),(C8))))</formula>
    </cfRule>
    <cfRule type="containsText" dxfId="1550" priority="48" stopIfTrue="1" operator="containsText" text="PH">
      <formula>NOT(ISERROR(SEARCH(("PH"),(C8))))</formula>
    </cfRule>
    <cfRule type="containsText" dxfId="1549" priority="49" stopIfTrue="1" operator="containsText" text="WspXmas">
      <formula>NOT(ISERROR(SEARCH(("WspXmas"),(C8))))</formula>
    </cfRule>
    <cfRule type="containsText" dxfId="1548" priority="50" stopIfTrue="1" operator="containsText" text="R&amp;S">
      <formula>NOT(ISERROR(SEARCH(("R&amp;S"),(C8))))</formula>
    </cfRule>
    <cfRule type="containsText" dxfId="1547" priority="51" stopIfTrue="1" operator="containsText" text="PB">
      <formula>NOT(ISERROR(SEARCH(("PB"),(C8))))</formula>
    </cfRule>
    <cfRule type="containsText" dxfId="1546" priority="52" stopIfTrue="1" operator="containsText" text="BP">
      <formula>NOT(ISERROR(SEARCH(("BP"),(C8))))</formula>
    </cfRule>
    <cfRule type="containsText" dxfId="1545" priority="53" stopIfTrue="1" operator="containsText" text="PC">
      <formula>NOT(ISERROR(SEARCH(("PC"),(C8))))</formula>
    </cfRule>
    <cfRule type="containsText" dxfId="1544" priority="54" stopIfTrue="1" operator="containsText" text="BS">
      <formula>NOT(ISERROR(SEARCH(("BS"),(C8))))</formula>
    </cfRule>
    <cfRule type="containsText" dxfId="1543" priority="55" stopIfTrue="1" operator="containsText" text="HP">
      <formula>NOT(ISERROR(SEARCH(("HP"),(C8))))</formula>
    </cfRule>
    <cfRule type="containsText" dxfId="1542" priority="56" stopIfTrue="1" operator="containsText" text="AS">
      <formula>NOT(ISERROR(SEARCH(("AS"),(C8))))</formula>
    </cfRule>
    <cfRule type="containsText" dxfId="1541" priority="57" stopIfTrue="1" operator="containsText" text="btn">
      <formula>NOT(ISERROR(SEARCH(("btn"),(C8))))</formula>
    </cfRule>
    <cfRule type="containsText" dxfId="1540" priority="58" stopIfTrue="1" operator="containsText" text="RF">
      <formula>NOT(ISERROR(SEARCH(("RF"),(C8))))</formula>
    </cfRule>
    <cfRule type="containsText" dxfId="1539" priority="59" stopIfTrue="1" operator="containsText" text="PUC">
      <formula>NOT(ISERROR(SEARCH(("PUC"),(C8))))</formula>
    </cfRule>
    <cfRule type="containsText" dxfId="1538" priority="61" stopIfTrue="1" operator="containsText" text="SUP">
      <formula>NOT(ISERROR(SEARCH(("SUP"),(C8))))</formula>
    </cfRule>
    <cfRule type="containsText" dxfId="1537" priority="1" operator="containsText" text="Basic">
      <formula>NOT(ISERROR(SEARCH(("Basic"),(C8))))</formula>
    </cfRule>
    <cfRule type="containsText" dxfId="1536" priority="2" operator="containsText" text="Pre Basi">
      <formula>NOT(ISERROR(SEARCH(("Pre Basi"),(C8))))</formula>
    </cfRule>
    <cfRule type="containsText" dxfId="1535" priority="3" stopIfTrue="1" operator="containsText" text="Waist">
      <formula>NOT(ISERROR(SEARCH(("Waist"),(C8))))</formula>
    </cfRule>
    <cfRule type="containsText" dxfId="1534" priority="4" stopIfTrue="1" operator="containsText" text="Hip＆Leg">
      <formula>NOT(ISERROR(SEARCH(("Hip＆Leg"),(C8))))</formula>
    </cfRule>
    <cfRule type="containsText" dxfId="1533" priority="5" stopIfTrue="1" operator="containsText" text="HLS">
      <formula>NOT(ISERROR(SEARCH(("HLS"),(C8))))</formula>
    </cfRule>
    <cfRule type="containsText" dxfId="1532" priority="6" stopIfTrue="1" operator="containsText" text="Back＆Ar">
      <formula>NOT(ISERROR(SEARCH(("Back＆Ar"),(C8))))</formula>
    </cfRule>
  </conditionalFormatting>
  <conditionalFormatting sqref="C8 G18:G26 K18:K26 O18:O26 S18:S26 W18:W26 AA18:AA26 AE18:AE26 A21:A30 G30:AJ47 A33:A46 A49:A64">
    <cfRule type="containsText" dxfId="1531" priority="60" stopIfTrue="1" operator="containsText" text="Test">
      <formula>NOT(ISERROR(SEARCH(("Test"),(C8))))</formula>
    </cfRule>
  </conditionalFormatting>
  <conditionalFormatting sqref="C8 G30:AJ47">
    <cfRule type="notContainsBlanks" dxfId="1530" priority="112">
      <formula>LEN(TRIM(C8))&gt;0</formula>
    </cfRule>
    <cfRule type="containsBlanks" dxfId="1529" priority="111">
      <formula>LEN(TRIM(C8))=0</formula>
    </cfRule>
  </conditionalFormatting>
  <conditionalFormatting sqref="C8 O30:O31 P30:V47 X30:AJ47 G31:N31 W31 G33:L33 N33 W33 M33:M35 O33:O35 G35 I35:L35 N35 W35 H35:H37 G37 I37:O37 W37 G39:O47 W39:W47">
    <cfRule type="containsBlanks" dxfId="1528" priority="108" stopIfTrue="1">
      <formula>LEN(TRIM(C8))=0</formula>
    </cfRule>
    <cfRule type="containsBlanks" dxfId="1527" priority="110" stopIfTrue="1">
      <formula>LEN(TRIM(C8))=0</formula>
    </cfRule>
    <cfRule type="notContainsBlanks" dxfId="1526" priority="109" stopIfTrue="1">
      <formula>LEN(TRIM(C8))&gt;0</formula>
    </cfRule>
    <cfRule type="notContainsBlanks" dxfId="1525" priority="107" stopIfTrue="1">
      <formula>LEN(TRIM(C8))&gt;0</formula>
    </cfRule>
  </conditionalFormatting>
  <conditionalFormatting sqref="C21:C30">
    <cfRule type="notContainsBlanks" dxfId="1524" priority="99" stopIfTrue="1">
      <formula>LEN(TRIM(C21))&gt;0</formula>
    </cfRule>
    <cfRule type="containsBlanks" dxfId="1523" priority="100" stopIfTrue="1">
      <formula>LEN(TRIM(C21))=0</formula>
    </cfRule>
  </conditionalFormatting>
  <conditionalFormatting sqref="C33:C50">
    <cfRule type="containsBlanks" dxfId="1522" priority="102" stopIfTrue="1">
      <formula>LEN(TRIM(C33))=0</formula>
    </cfRule>
    <cfRule type="notContainsBlanks" dxfId="1521" priority="101" stopIfTrue="1">
      <formula>LEN(TRIM(C33))&gt;0</formula>
    </cfRule>
  </conditionalFormatting>
  <conditionalFormatting sqref="C52:C63 C65:C68">
    <cfRule type="containsBlanks" dxfId="1520" priority="104" stopIfTrue="1">
      <formula>LEN(TRIM(C52))=0</formula>
    </cfRule>
    <cfRule type="notContainsBlanks" dxfId="1519" priority="103" stopIfTrue="1">
      <formula>LEN(TRIM(C52))&gt;0</formula>
    </cfRule>
  </conditionalFormatting>
  <conditionalFormatting sqref="C52:C63 C65:C71 C32:C50 C20:C30 D17:E17 C73:C75 C77:C85">
    <cfRule type="notContainsBlanks" dxfId="1518" priority="105" stopIfTrue="1">
      <formula>LEN(TRIM(D17))&gt;0</formula>
    </cfRule>
  </conditionalFormatting>
  <conditionalFormatting sqref="C4:E4">
    <cfRule type="expression" dxfId="1517" priority="67" stopIfTrue="1">
      <formula>COUNTIF(C4:C15,C4)&gt;1</formula>
    </cfRule>
  </conditionalFormatting>
  <conditionalFormatting sqref="C4:E15">
    <cfRule type="notContainsBlanks" dxfId="1516" priority="95" stopIfTrue="1">
      <formula>LEN(TRIM(C4))&gt;0</formula>
    </cfRule>
    <cfRule type="notContainsBlanks" dxfId="1515" priority="91" stopIfTrue="1">
      <formula>LEN(TRIM(C4))&gt;0</formula>
    </cfRule>
    <cfRule type="containsBlanks" dxfId="1514" priority="92" stopIfTrue="1">
      <formula>LEN(TRIM(C4))=0</formula>
    </cfRule>
    <cfRule type="containsBlanks" dxfId="1513" priority="96" stopIfTrue="1">
      <formula>LEN(TRIM(C4))=0</formula>
    </cfRule>
  </conditionalFormatting>
  <conditionalFormatting sqref="C5:E5">
    <cfRule type="expression" dxfId="1512" priority="69" stopIfTrue="1">
      <formula>COUNTIF(C4:C15,C5)&gt;1</formula>
    </cfRule>
  </conditionalFormatting>
  <conditionalFormatting sqref="C6:E6">
    <cfRule type="expression" dxfId="1511" priority="70" stopIfTrue="1">
      <formula>COUNTIF(C4:C15,C6)&gt;1</formula>
    </cfRule>
  </conditionalFormatting>
  <conditionalFormatting sqref="C7:E7">
    <cfRule type="expression" dxfId="1510" priority="71" stopIfTrue="1">
      <formula>COUNTIF(C4:C15,C7)&gt;1</formula>
    </cfRule>
  </conditionalFormatting>
  <conditionalFormatting sqref="C8:E8">
    <cfRule type="expression" dxfId="1509" priority="68" stopIfTrue="1">
      <formula>COUNTIF(C4:C15,C8)&gt;1</formula>
    </cfRule>
  </conditionalFormatting>
  <conditionalFormatting sqref="C9:E9">
    <cfRule type="expression" dxfId="1508" priority="72" stopIfTrue="1">
      <formula>COUNTIF(C4:C15,C9)&gt;1</formula>
    </cfRule>
  </conditionalFormatting>
  <conditionalFormatting sqref="C10:E10">
    <cfRule type="expression" dxfId="1507" priority="73" stopIfTrue="1">
      <formula>COUNTIF(C4:C15,C10)&gt;1</formula>
    </cfRule>
  </conditionalFormatting>
  <conditionalFormatting sqref="C11:E11">
    <cfRule type="expression" dxfId="1506" priority="74" stopIfTrue="1">
      <formula>COUNTIF(C4:C15,C11)&gt;1</formula>
    </cfRule>
  </conditionalFormatting>
  <conditionalFormatting sqref="C12:E12">
    <cfRule type="expression" dxfId="1505" priority="75" stopIfTrue="1">
      <formula>COUNTIF(C4:C15,C12)&gt;1</formula>
    </cfRule>
  </conditionalFormatting>
  <conditionalFormatting sqref="C13:E13">
    <cfRule type="expression" dxfId="1504" priority="76" stopIfTrue="1">
      <formula>COUNTIF(C4:C15,C13)&gt;1</formula>
    </cfRule>
  </conditionalFormatting>
  <conditionalFormatting sqref="C14:E14">
    <cfRule type="expression" dxfId="1503" priority="77" stopIfTrue="1">
      <formula>COUNTIF(C4:C15,C14)&gt;1</formula>
    </cfRule>
  </conditionalFormatting>
  <conditionalFormatting sqref="C15:E15">
    <cfRule type="expression" dxfId="1502" priority="78" stopIfTrue="1">
      <formula>COUNTIF(C4:C15,C15)&gt;1</formula>
    </cfRule>
  </conditionalFormatting>
  <conditionalFormatting sqref="D17:E17 C20:C30 C32:C50 C52:C63 C65:C75 C77:C85">
    <cfRule type="containsBlanks" dxfId="1501" priority="106" stopIfTrue="1">
      <formula>LEN(TRIM(D17))=0</formula>
    </cfRule>
  </conditionalFormatting>
  <conditionalFormatting sqref="F30:F47">
    <cfRule type="containsText" dxfId="1500" priority="62" stopIfTrue="1" operator="containsText" text="アロマ">
      <formula>NOT(ISERROR(SEARCH(("アロマ"),(F30))))</formula>
    </cfRule>
  </conditionalFormatting>
  <conditionalFormatting sqref="G3:AJ3 G29:AJ29">
    <cfRule type="containsText" dxfId="1499" priority="64" stopIfTrue="1" operator="containsText" text="日">
      <formula>NOT(ISERROR(SEARCH(("日"),(G3))))</formula>
    </cfRule>
    <cfRule type="containsText" dxfId="1498" priority="63" stopIfTrue="1" operator="containsText" text="土">
      <formula>NOT(ISERROR(SEARCH(("土"),(G3))))</formula>
    </cfRule>
  </conditionalFormatting>
  <conditionalFormatting sqref="AA8">
    <cfRule type="notContainsBlanks" dxfId="1497" priority="113">
      <formula>LEN(TRIM(AA8))&gt;0</formula>
    </cfRule>
  </conditionalFormatting>
  <dataValidations count="1">
    <dataValidation type="list" allowBlank="1" showDropDown="1" showInputMessage="1" showErrorMessage="1" prompt="このシフトパターンはありません。 - この時間帯のシフトはありません。_x000a_入力方法を確認してください。" sqref="T5:U6 G4:U4 G5:S5 I6:S6 G6:H7 I7:U7" xr:uid="{00000000-0002-0000-0200-000000000000}">
      <formula1>#REF!</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pageSetUpPr fitToPage="1"/>
  </sheetPr>
  <dimension ref="A1:AL1029"/>
  <sheetViews>
    <sheetView workbookViewId="0"/>
  </sheetViews>
  <sheetFormatPr defaultColWidth="12.6640625" defaultRowHeight="15.75" customHeight="1"/>
  <cols>
    <col min="1" max="1" width="2.77734375" customWidth="1"/>
    <col min="2" max="2" width="8.88671875" customWidth="1"/>
    <col min="3" max="3" width="5.88671875" customWidth="1"/>
    <col min="4" max="5" width="8.88671875" customWidth="1"/>
    <col min="6" max="6" width="5.88671875" customWidth="1"/>
    <col min="7" max="8" width="8.88671875" customWidth="1"/>
    <col min="9" max="9" width="5.88671875" customWidth="1"/>
    <col min="10" max="11" width="8.88671875" customWidth="1"/>
    <col min="12" max="12" width="5.88671875" customWidth="1"/>
    <col min="13" max="14" width="8.88671875" customWidth="1"/>
    <col min="15" max="15" width="5.88671875" customWidth="1"/>
    <col min="16" max="17" width="8.88671875" customWidth="1"/>
    <col min="18" max="18" width="5.88671875" customWidth="1"/>
    <col min="19" max="20" width="8.88671875" customWidth="1"/>
    <col min="21" max="21" width="5.88671875" customWidth="1"/>
    <col min="22" max="23" width="8.88671875" customWidth="1"/>
    <col min="24" max="24" width="5.88671875" customWidth="1"/>
    <col min="25" max="25" width="8.88671875" customWidth="1"/>
  </cols>
  <sheetData>
    <row r="1" spans="1:38" ht="20.25" customHeight="1">
      <c r="A1" s="191"/>
      <c r="B1" s="192"/>
      <c r="C1" s="192"/>
      <c r="D1" s="192"/>
      <c r="E1" s="193"/>
      <c r="F1" s="193"/>
      <c r="G1" s="193"/>
      <c r="H1" s="193"/>
      <c r="I1" s="193"/>
      <c r="J1" s="193"/>
      <c r="K1" s="193"/>
      <c r="L1" s="193"/>
      <c r="M1" s="193"/>
      <c r="N1" s="193"/>
      <c r="O1" s="193"/>
      <c r="P1" s="193"/>
      <c r="Q1" s="193"/>
      <c r="R1" s="193"/>
      <c r="S1" s="193"/>
      <c r="T1" s="192"/>
      <c r="U1" s="192"/>
      <c r="V1" s="192"/>
      <c r="Z1" s="191"/>
      <c r="AA1" s="191"/>
      <c r="AB1" s="191"/>
      <c r="AC1" s="191"/>
      <c r="AD1" s="191"/>
      <c r="AE1" s="191"/>
      <c r="AF1" s="191"/>
      <c r="AG1" s="191"/>
      <c r="AH1" s="191"/>
      <c r="AI1" s="191"/>
      <c r="AJ1" s="191"/>
      <c r="AK1" s="191"/>
      <c r="AL1" s="191"/>
    </row>
    <row r="2" spans="1:38" ht="26.25" customHeight="1">
      <c r="A2" s="191"/>
      <c r="B2" s="718" t="s">
        <v>189</v>
      </c>
      <c r="C2" s="660"/>
      <c r="D2" s="660"/>
      <c r="E2" s="660"/>
      <c r="F2" s="660"/>
      <c r="G2" s="194" t="s">
        <v>190</v>
      </c>
      <c r="H2" s="719">
        <f>B3</f>
        <v>45962</v>
      </c>
      <c r="I2" s="660"/>
      <c r="J2" s="194" t="s">
        <v>191</v>
      </c>
      <c r="K2" s="720">
        <f>W3</f>
        <v>45969</v>
      </c>
      <c r="L2" s="660"/>
      <c r="M2" s="194" t="s">
        <v>192</v>
      </c>
      <c r="N2" s="721" t="s">
        <v>193</v>
      </c>
      <c r="O2" s="660"/>
      <c r="P2" s="660"/>
      <c r="Q2" s="195"/>
      <c r="R2" s="193"/>
      <c r="S2" s="193"/>
      <c r="T2" s="196"/>
      <c r="U2" s="196"/>
      <c r="V2" s="196"/>
      <c r="W2" s="722">
        <f ca="1">TODAY()</f>
        <v>45944</v>
      </c>
      <c r="X2" s="660"/>
      <c r="Y2" s="196" t="s">
        <v>194</v>
      </c>
      <c r="Z2" s="191"/>
      <c r="AA2" s="191"/>
      <c r="AB2" s="191"/>
      <c r="AC2" s="191"/>
      <c r="AD2" s="191"/>
      <c r="AE2" s="191"/>
      <c r="AF2" s="191"/>
      <c r="AG2" s="191"/>
      <c r="AH2" s="191"/>
      <c r="AI2" s="191"/>
      <c r="AJ2" s="191"/>
      <c r="AK2" s="191"/>
      <c r="AL2" s="191"/>
    </row>
    <row r="3" spans="1:38" ht="20.25" customHeight="1">
      <c r="A3" s="167"/>
      <c r="B3" s="723">
        <f>①ひな形!G2</f>
        <v>45962</v>
      </c>
      <c r="C3" s="698"/>
      <c r="D3" s="656"/>
      <c r="E3" s="716">
        <f>$B$3+1</f>
        <v>45963</v>
      </c>
      <c r="F3" s="698"/>
      <c r="G3" s="656"/>
      <c r="H3" s="716">
        <f>$B$3+2</f>
        <v>45964</v>
      </c>
      <c r="I3" s="698"/>
      <c r="J3" s="656"/>
      <c r="K3" s="716">
        <f>$B$3+3</f>
        <v>45965</v>
      </c>
      <c r="L3" s="698"/>
      <c r="M3" s="656"/>
      <c r="N3" s="716">
        <f>$B$3+4</f>
        <v>45966</v>
      </c>
      <c r="O3" s="698"/>
      <c r="P3" s="656"/>
      <c r="Q3" s="716">
        <f>$B$3+5</f>
        <v>45967</v>
      </c>
      <c r="R3" s="698"/>
      <c r="S3" s="656"/>
      <c r="T3" s="716">
        <f>$B$3+6</f>
        <v>45968</v>
      </c>
      <c r="U3" s="698"/>
      <c r="V3" s="656"/>
      <c r="W3" s="716">
        <f>$B$3+7</f>
        <v>45969</v>
      </c>
      <c r="X3" s="698"/>
      <c r="Y3" s="656"/>
      <c r="Z3" s="167"/>
      <c r="AA3" s="167"/>
      <c r="AB3" s="167"/>
      <c r="AC3" s="167"/>
      <c r="AD3" s="167"/>
      <c r="AE3" s="167"/>
      <c r="AF3" s="167"/>
      <c r="AG3" s="167"/>
      <c r="AH3" s="167"/>
      <c r="AI3" s="167"/>
      <c r="AJ3" s="167"/>
      <c r="AK3" s="167"/>
      <c r="AL3" s="167"/>
    </row>
    <row r="4" spans="1:38" ht="20.25" customHeight="1">
      <c r="A4" s="167"/>
      <c r="B4" s="717" t="str">
        <f>TEXT(B3,"ddd")</f>
        <v>Sat</v>
      </c>
      <c r="C4" s="698"/>
      <c r="D4" s="656"/>
      <c r="E4" s="717" t="str">
        <f>TEXT(E3,"ddd")</f>
        <v>Sun</v>
      </c>
      <c r="F4" s="698"/>
      <c r="G4" s="656"/>
      <c r="H4" s="717" t="str">
        <f>TEXT(H3,"ddd")</f>
        <v>Mon</v>
      </c>
      <c r="I4" s="698"/>
      <c r="J4" s="656"/>
      <c r="K4" s="717" t="str">
        <f>TEXT(K3,"ddd")</f>
        <v>Tue</v>
      </c>
      <c r="L4" s="698"/>
      <c r="M4" s="656"/>
      <c r="N4" s="717" t="str">
        <f>TEXT(N3,"ddd")</f>
        <v>Wed</v>
      </c>
      <c r="O4" s="698"/>
      <c r="P4" s="656"/>
      <c r="Q4" s="717" t="str">
        <f>TEXT(Q3,"ddd")</f>
        <v>Thu</v>
      </c>
      <c r="R4" s="698"/>
      <c r="S4" s="656"/>
      <c r="T4" s="717" t="str">
        <f>TEXT(T3,"ddd")</f>
        <v>Fri</v>
      </c>
      <c r="U4" s="698"/>
      <c r="V4" s="656"/>
      <c r="W4" s="717" t="str">
        <f>TEXT(W3,"ddd")</f>
        <v>Sat</v>
      </c>
      <c r="X4" s="698"/>
      <c r="Y4" s="656"/>
      <c r="Z4" s="167"/>
      <c r="AA4" s="167"/>
      <c r="AB4" s="167"/>
      <c r="AC4" s="167"/>
      <c r="AD4" s="167"/>
      <c r="AE4" s="167"/>
      <c r="AF4" s="167"/>
      <c r="AG4" s="167"/>
      <c r="AH4" s="167"/>
      <c r="AI4" s="167"/>
      <c r="AJ4" s="167"/>
      <c r="AK4" s="167"/>
      <c r="AL4" s="167"/>
    </row>
    <row r="5" spans="1:38" ht="20.25" customHeight="1">
      <c r="A5" s="725"/>
      <c r="B5" s="198">
        <v>1030</v>
      </c>
      <c r="C5" s="199" t="s">
        <v>195</v>
      </c>
      <c r="D5" s="200">
        <v>1130</v>
      </c>
      <c r="E5" s="198">
        <v>1030</v>
      </c>
      <c r="F5" s="199" t="s">
        <v>195</v>
      </c>
      <c r="G5" s="200">
        <v>1130</v>
      </c>
      <c r="H5" s="201"/>
      <c r="I5" s="202" t="s">
        <v>195</v>
      </c>
      <c r="J5" s="203"/>
      <c r="K5" s="198">
        <v>1030</v>
      </c>
      <c r="L5" s="199" t="s">
        <v>195</v>
      </c>
      <c r="M5" s="200">
        <v>1130</v>
      </c>
      <c r="N5" s="198">
        <v>1030</v>
      </c>
      <c r="O5" s="199" t="s">
        <v>195</v>
      </c>
      <c r="P5" s="200">
        <v>1130</v>
      </c>
      <c r="Q5" s="201"/>
      <c r="R5" s="202" t="s">
        <v>195</v>
      </c>
      <c r="S5" s="203"/>
      <c r="T5" s="198">
        <v>1030</v>
      </c>
      <c r="U5" s="199" t="s">
        <v>195</v>
      </c>
      <c r="V5" s="200">
        <v>1130</v>
      </c>
      <c r="W5" s="198">
        <v>1030</v>
      </c>
      <c r="X5" s="199" t="s">
        <v>195</v>
      </c>
      <c r="Y5" s="200">
        <v>1130</v>
      </c>
      <c r="Z5" s="204"/>
      <c r="AA5" s="204"/>
      <c r="AB5" s="22"/>
      <c r="AC5" s="22"/>
      <c r="AD5" s="22"/>
      <c r="AE5" s="22"/>
      <c r="AF5" s="22"/>
      <c r="AG5" s="22"/>
      <c r="AH5" s="22"/>
      <c r="AI5" s="22"/>
      <c r="AJ5" s="22"/>
      <c r="AK5" s="22"/>
      <c r="AL5" s="22"/>
    </row>
    <row r="6" spans="1:38" ht="20.25" customHeight="1">
      <c r="A6" s="675"/>
      <c r="B6" s="706" t="str">
        <f>IFERROR(VLOOKUP(①ひな形!G30,①ひな形!$G$18:$I$26,2,FALSE),
IFERROR(VLOOKUP(①ひな形!G30,①ひな形!$K$18:$M$26,2,FALSE),
IFERROR(VLOOKUP(①ひな形!G30,①ひな形!$O$18:$Q$26,2,FALSE),
IFERROR(VLOOKUP(①ひな形!G30,①ひな形!$S$18:$U$26,2,FALSE),
IFERROR(VLOOKUP(①ひな形!G30,①ひな形!$W$18:$Y$26,2,FALSE),
IFERROR(VLOOKUP(①ひな形!G30,①ひな形!$AA$18:$AC$26,2,FALSE),
VLOOKUP(①ひな形!G30,①ひな形!$AE$18:$AG$25,2,FALSE)))))))</f>
        <v>Waist🔰</v>
      </c>
      <c r="C6" s="660"/>
      <c r="D6" s="660"/>
      <c r="E6" s="709" t="str">
        <f>IFERROR(VLOOKUP(①ひな形!H30,①ひな形!$G$18:$I$26,2,FALSE),
IFERROR(VLOOKUP(①ひな形!H30,①ひな形!$K$18:$M$26,2,FALSE),
IFERROR(VLOOKUP(①ひな形!H30,①ひな形!$O$18:$Q$26,2,FALSE),
IFERROR(VLOOKUP(①ひな形!H30,①ひな形!$S$18:$U$26,2,FALSE),
IFERROR(VLOOKUP(①ひな形!H30,①ひな形!$W$18:$Y$26,2,FALSE),
IFERROR(VLOOKUP(①ひな形!H30,①ひな形!$AA$18:$AC$26,2,FALSE),
VLOOKUP(①ひな形!H30,①ひな形!$AE$18:$AG$25,2,FALSE)))))))</f>
        <v>Basic🔰</v>
      </c>
      <c r="F6" s="660"/>
      <c r="G6" s="675"/>
      <c r="H6" s="707" t="e">
        <f>IFERROR(VLOOKUP(①ひな形!I30,①ひな形!$G$18:$I$26,2,FALSE),
IFERROR(VLOOKUP(①ひな形!I30,①ひな形!$K$18:$M$26,2,FALSE),
IFERROR(VLOOKUP(①ひな形!I30,①ひな形!$O$18:$Q$26,2,FALSE),
IFERROR(VLOOKUP(①ひな形!I30,①ひな形!$S$18:$U$26,2,FALSE),
IFERROR(VLOOKUP(①ひな形!I30,①ひな形!$W$18:$Y$26,2,FALSE),
IFERROR(VLOOKUP(①ひな形!I30,①ひな形!$AA$18:$AC$26,2,FALSE),
VLOOKUP(①ひな形!I30,①ひな形!$AE$18:$AG$25,2,FALSE)))))))</f>
        <v>#N/A</v>
      </c>
      <c r="I6" s="660"/>
      <c r="J6" s="660"/>
      <c r="K6" s="709" t="str">
        <f>IFERROR(VLOOKUP(①ひな形!J30,①ひな形!$G$18:$I$26,2,FALSE),
IFERROR(VLOOKUP(①ひな形!J30,①ひな形!$K$18:$M$26,2,FALSE),
IFERROR(VLOOKUP(①ひな形!J30,①ひな形!$O$18:$Q$26,2,FALSE),
IFERROR(VLOOKUP(①ひな形!J30,①ひな形!$S$18:$U$26,2,FALSE),
IFERROR(VLOOKUP(①ひな形!J30,①ひな形!$W$18:$Y$26,2,FALSE),
IFERROR(VLOOKUP(①ひな形!J30,①ひな形!$AA$18:$AC$26,2,FALSE),
VLOOKUP(①ひな形!J30,①ひな形!$AE$18:$AG$25,2,FALSE)))))))</f>
        <v>jump to burn</v>
      </c>
      <c r="L6" s="660"/>
      <c r="M6" s="675"/>
      <c r="N6" s="710" t="str">
        <f>IFERROR(VLOOKUP(①ひな形!K30,①ひな形!$G$18:$I$26,2,FALSE),
IFERROR(VLOOKUP(①ひな形!K30,①ひな形!$K$18:$M$26,2,FALSE),
IFERROR(VLOOKUP(①ひな形!K30,①ひな形!$O$18:$Q$26,2,FALSE),
IFERROR(VLOOKUP(①ひな形!K30,①ひな形!$S$18:$U$26,2,FALSE),
IFERROR(VLOOKUP(①ひな形!K30,①ひな形!$W$18:$Y$26,2,FALSE),
IFERROR(VLOOKUP(①ひな形!K30,①ひな形!$AA$18:$AC$26,2,FALSE),
VLOOKUP(①ひな形!K30,①ひな形!$AE$18:$AG$25,2,FALSE)))))))</f>
        <v>Basic🔰</v>
      </c>
      <c r="O6" s="660"/>
      <c r="P6" s="660"/>
      <c r="Q6" s="709" t="e">
        <f>IFERROR(VLOOKUP(①ひな形!L30,①ひな形!$G$18:$I$26,2,FALSE),
IFERROR(VLOOKUP(①ひな形!L30,①ひな形!$K$18:$M$26,2,FALSE),
IFERROR(VLOOKUP(①ひな形!L30,①ひな形!$O$18:$Q$26,2,FALSE),
IFERROR(VLOOKUP(①ひな形!L30,①ひな形!$S$18:$U$26,2,FALSE),
IFERROR(VLOOKUP(①ひな形!L30,①ひな形!$W$18:$Y$26,2,FALSE),
IFERROR(VLOOKUP(①ひな形!L30,①ひな形!$AA$18:$AC$26,2,FALSE),
VLOOKUP(①ひな形!L30,①ひな形!$AE$18:$AG$25,2,FALSE)))))))</f>
        <v>#N/A</v>
      </c>
      <c r="R6" s="660"/>
      <c r="S6" s="675"/>
      <c r="T6" s="710" t="str">
        <f>IFERROR(VLOOKUP(①ひな形!M30,①ひな形!$G$18:$I$26,2,FALSE),
IFERROR(VLOOKUP(①ひな形!M30,①ひな形!$K$18:$M$26,2,FALSE),
IFERROR(VLOOKUP(①ひな形!M30,①ひな形!$O$18:$Q$26,2,FALSE),
IFERROR(VLOOKUP(①ひな形!M30,①ひな形!$S$18:$U$26,2,FALSE),
IFERROR(VLOOKUP(①ひな形!M30,①ひな形!$W$18:$Y$26,2,FALSE),
IFERROR(VLOOKUP(①ひな形!M30,①ひな形!$AA$18:$AC$26,2,FALSE),
VLOOKUP(①ひな形!M30,①ひな形!$AE$18:$AG$25,2,FALSE)))))))</f>
        <v>Basic🔰</v>
      </c>
      <c r="U6" s="660"/>
      <c r="V6" s="660"/>
      <c r="W6" s="709" t="str">
        <f>IFERROR(VLOOKUP(①ひな形!N30,①ひな形!$G$18:$I$26,2,FALSE),
IFERROR(VLOOKUP(①ひな形!N30,①ひな形!$K$18:$M$26,2,FALSE),
IFERROR(VLOOKUP(①ひな形!N30,①ひな形!$O$18:$Q$26,2,FALSE),
IFERROR(VLOOKUP(①ひな形!N30,①ひな形!$S$18:$U$26,2,FALSE),
IFERROR(VLOOKUP(①ひな形!N30,①ひな形!$W$18:$Y$26,2,FALSE),
IFERROR(VLOOKUP(①ひな形!N30,①ひな形!$AA$18:$AC$26,2,FALSE),
VLOOKUP(①ひな形!N30,①ひな形!$AE$18:$AG$25,2,FALSE)))))))</f>
        <v>Body Balance</v>
      </c>
      <c r="X6" s="660"/>
      <c r="Y6" s="675"/>
      <c r="Z6" s="205"/>
      <c r="AA6" s="205"/>
      <c r="AB6" s="191"/>
      <c r="AC6" s="191"/>
      <c r="AD6" s="191"/>
      <c r="AE6" s="191"/>
      <c r="AF6" s="191"/>
      <c r="AG6" s="191"/>
      <c r="AH6" s="191"/>
      <c r="AI6" s="191"/>
      <c r="AJ6" s="191"/>
      <c r="AK6" s="191"/>
      <c r="AL6" s="191"/>
    </row>
    <row r="7" spans="1:38" ht="20.25" customHeight="1">
      <c r="A7" s="675"/>
      <c r="B7" s="674"/>
      <c r="C7" s="660"/>
      <c r="D7" s="660"/>
      <c r="E7" s="674"/>
      <c r="F7" s="660"/>
      <c r="G7" s="675"/>
      <c r="H7" s="660"/>
      <c r="I7" s="660"/>
      <c r="J7" s="660"/>
      <c r="K7" s="674"/>
      <c r="L7" s="660"/>
      <c r="M7" s="675"/>
      <c r="N7" s="660"/>
      <c r="O7" s="660"/>
      <c r="P7" s="660"/>
      <c r="Q7" s="674"/>
      <c r="R7" s="660"/>
      <c r="S7" s="675"/>
      <c r="T7" s="660"/>
      <c r="U7" s="660"/>
      <c r="V7" s="660"/>
      <c r="W7" s="674"/>
      <c r="X7" s="660"/>
      <c r="Y7" s="675"/>
      <c r="Z7" s="205"/>
      <c r="AA7" s="205"/>
      <c r="AB7" s="191"/>
      <c r="AC7" s="191"/>
      <c r="AD7" s="191"/>
      <c r="AE7" s="191"/>
      <c r="AF7" s="191"/>
      <c r="AG7" s="191"/>
      <c r="AH7" s="191"/>
      <c r="AI7" s="191"/>
      <c r="AJ7" s="191"/>
      <c r="AK7" s="191"/>
      <c r="AL7" s="191"/>
    </row>
    <row r="8" spans="1:38" ht="20.25" customHeight="1">
      <c r="A8" s="675"/>
      <c r="B8" s="711" t="str">
        <f>①ひな形!G31</f>
        <v>Nami.M</v>
      </c>
      <c r="C8" s="677"/>
      <c r="D8" s="678"/>
      <c r="E8" s="708" t="str">
        <f>①ひな形!H31</f>
        <v>nozomi.y</v>
      </c>
      <c r="F8" s="677"/>
      <c r="G8" s="678"/>
      <c r="H8" s="708">
        <f>①ひな形!I31</f>
        <v>0</v>
      </c>
      <c r="I8" s="677"/>
      <c r="J8" s="678"/>
      <c r="K8" s="708" t="str">
        <f>①ひな形!J31</f>
        <v>nanami</v>
      </c>
      <c r="L8" s="677"/>
      <c r="M8" s="678"/>
      <c r="N8" s="708" t="str">
        <f>①ひな形!K31</f>
        <v>nanami</v>
      </c>
      <c r="O8" s="677"/>
      <c r="P8" s="678"/>
      <c r="Q8" s="708">
        <f>①ひな形!L31</f>
        <v>0</v>
      </c>
      <c r="R8" s="677"/>
      <c r="S8" s="678"/>
      <c r="T8" s="724" t="str">
        <f>①ひな形!M31</f>
        <v>Rena.M</v>
      </c>
      <c r="U8" s="677"/>
      <c r="V8" s="678"/>
      <c r="W8" s="708" t="str">
        <f>①ひな形!N31</f>
        <v>nanami</v>
      </c>
      <c r="X8" s="677"/>
      <c r="Y8" s="678"/>
      <c r="Z8" s="205"/>
      <c r="AA8" s="205"/>
      <c r="AB8" s="191"/>
      <c r="AC8" s="191"/>
      <c r="AD8" s="191"/>
      <c r="AE8" s="191"/>
      <c r="AF8" s="191"/>
      <c r="AG8" s="191"/>
      <c r="AH8" s="191"/>
      <c r="AI8" s="191"/>
      <c r="AJ8" s="191"/>
      <c r="AK8" s="191"/>
      <c r="AL8" s="191"/>
    </row>
    <row r="9" spans="1:38" ht="20.25" customHeight="1">
      <c r="A9" s="197"/>
      <c r="B9" s="198">
        <v>1200</v>
      </c>
      <c r="C9" s="199" t="s">
        <v>195</v>
      </c>
      <c r="D9" s="200">
        <v>1300</v>
      </c>
      <c r="E9" s="206">
        <v>1230</v>
      </c>
      <c r="F9" s="199" t="s">
        <v>195</v>
      </c>
      <c r="G9" s="200">
        <v>1330</v>
      </c>
      <c r="H9" s="201"/>
      <c r="I9" s="202" t="s">
        <v>195</v>
      </c>
      <c r="J9" s="203"/>
      <c r="K9" s="198">
        <v>1200</v>
      </c>
      <c r="L9" s="199" t="s">
        <v>195</v>
      </c>
      <c r="M9" s="200">
        <v>1300</v>
      </c>
      <c r="N9" s="206">
        <v>1230</v>
      </c>
      <c r="O9" s="199" t="s">
        <v>195</v>
      </c>
      <c r="P9" s="200">
        <v>1330</v>
      </c>
      <c r="Q9" s="201"/>
      <c r="R9" s="202" t="s">
        <v>195</v>
      </c>
      <c r="S9" s="203"/>
      <c r="T9" s="198">
        <v>1200</v>
      </c>
      <c r="U9" s="199" t="s">
        <v>195</v>
      </c>
      <c r="V9" s="200">
        <v>1300</v>
      </c>
      <c r="W9" s="198">
        <v>1200</v>
      </c>
      <c r="X9" s="199" t="s">
        <v>195</v>
      </c>
      <c r="Y9" s="200">
        <v>1300</v>
      </c>
      <c r="Z9" s="204"/>
      <c r="AA9" s="204"/>
      <c r="AB9" s="22"/>
      <c r="AC9" s="22"/>
      <c r="AD9" s="22"/>
      <c r="AE9" s="22"/>
      <c r="AF9" s="22"/>
      <c r="AG9" s="22"/>
      <c r="AH9" s="22"/>
      <c r="AI9" s="22"/>
      <c r="AJ9" s="22"/>
      <c r="AK9" s="22"/>
      <c r="AL9" s="22"/>
    </row>
    <row r="10" spans="1:38" ht="20.25" customHeight="1">
      <c r="A10" s="207"/>
      <c r="B10" s="709" t="str">
        <f>IFERROR(VLOOKUP(①ひな形!G32,①ひな形!$G$18:$I$26,2,FALSE),
IFERROR(VLOOKUP(①ひな形!G32,①ひな形!$K$18:$M$26,2,FALSE),
IFERROR(VLOOKUP(①ひな形!G32,①ひな形!$O$18:$Q$26,2,FALSE),
IFERROR(VLOOKUP(①ひな形!G32,①ひな形!$S$18:$U$26,2,FALSE),
IFERROR(VLOOKUP(①ひな形!G32,①ひな形!$W$18:$Y$26,2,FALSE),
IFERROR(VLOOKUP(①ひな形!G32,①ひな形!$AA$18:$AC$26,2,FALSE),
VLOOKUP(①ひな形!G32,①ひな形!$AE$18:$AG$25,2,FALSE)))))))</f>
        <v>Stretch＆Conditioning🔰</v>
      </c>
      <c r="C10" s="660"/>
      <c r="D10" s="660"/>
      <c r="E10" s="709" t="str">
        <f>IFERROR(VLOOKUP(①ひな形!H32,①ひな形!$G$18:$I$26,2,FALSE),
IFERROR(VLOOKUP(①ひな形!H32,①ひな形!$K$18:$M$26,2,FALSE),
IFERROR(VLOOKUP(①ひな形!H32,①ひな形!$O$18:$Q$26,2,FALSE),
IFERROR(VLOOKUP(①ひな形!H32,①ひな形!$S$18:$U$26,2,FALSE),
IFERROR(VLOOKUP(①ひな形!H32,①ひな形!$W$18:$Y$26,2,FALSE),
IFERROR(VLOOKUP(①ひな形!H32,①ひな形!$AA$18:$AC$26,2,FALSE),
VLOOKUP(①ひな形!H32,①ひな形!$AE$18:$AG$25,2,FALSE)))))))</f>
        <v>Hip＆Leg🔰</v>
      </c>
      <c r="F10" s="660"/>
      <c r="G10" s="675"/>
      <c r="H10" s="710" t="e">
        <f>IFERROR(VLOOKUP(①ひな形!I32,①ひな形!$G$18:$I$26,2,FALSE),
IFERROR(VLOOKUP(①ひな形!I32,①ひな形!$K$18:$M$26,2,FALSE),
IFERROR(VLOOKUP(①ひな形!I32,①ひな形!$O$18:$Q$26,2,FALSE),
IFERROR(VLOOKUP(①ひな形!I32,①ひな形!$S$18:$U$26,2,FALSE),
IFERROR(VLOOKUP(①ひな形!I32,①ひな形!$W$18:$Y$26,2,FALSE),
IFERROR(VLOOKUP(①ひな形!I32,①ひな形!$AA$18:$AC$26,2,FALSE),
VLOOKUP(①ひな形!I32,①ひな形!$AE$18:$AG$25,2,FALSE)))))))</f>
        <v>#N/A</v>
      </c>
      <c r="I10" s="660"/>
      <c r="J10" s="660"/>
      <c r="K10" s="709" t="str">
        <f>IFERROR(VLOOKUP(①ひな形!J32,①ひな形!$G$18:$I$26,2,FALSE),
IFERROR(VLOOKUP(①ひな形!J32,①ひな形!$K$18:$M$26,2,FALSE),
IFERROR(VLOOKUP(①ひな形!J32,①ひな形!$O$18:$Q$26,2,FALSE),
IFERROR(VLOOKUP(①ひな形!J32,①ひな形!$S$18:$U$26,2,FALSE),
IFERROR(VLOOKUP(①ひな形!J32,①ひな形!$W$18:$Y$26,2,FALSE),
IFERROR(VLOOKUP(①ひな形!J32,①ひな形!$AA$18:$AC$26,2,FALSE),
VLOOKUP(①ひな形!J32,①ひな形!$AE$18:$AG$25,2,FALSE)))))))</f>
        <v>Basic🔰</v>
      </c>
      <c r="L10" s="660"/>
      <c r="M10" s="675"/>
      <c r="N10" s="710" t="str">
        <f>IFERROR(VLOOKUP(①ひな形!K32,①ひな形!$G$18:$I$26,2,FALSE),
IFERROR(VLOOKUP(①ひな形!K32,①ひな形!$K$18:$M$26,2,FALSE),
IFERROR(VLOOKUP(①ひな形!K32,①ひな形!$O$18:$Q$26,2,FALSE),
IFERROR(VLOOKUP(①ひな形!K32,①ひな形!$S$18:$U$26,2,FALSE),
IFERROR(VLOOKUP(①ひな形!K32,①ひな形!$W$18:$Y$26,2,FALSE),
IFERROR(VLOOKUP(①ひな形!K32,①ひな形!$AA$18:$AC$26,2,FALSE),
VLOOKUP(①ひな形!K32,①ひな形!$AE$18:$AG$25,2,FALSE)))))))</f>
        <v>Body Balance</v>
      </c>
      <c r="O10" s="660"/>
      <c r="P10" s="660"/>
      <c r="Q10" s="706" t="e">
        <f>IFERROR(VLOOKUP(①ひな形!L32,①ひな形!$G$18:$I$26,2,FALSE),
IFERROR(VLOOKUP(①ひな形!L32,①ひな形!$K$18:$M$26,2,FALSE),
IFERROR(VLOOKUP(①ひな形!L32,①ひな形!$O$18:$Q$26,2,FALSE),
IFERROR(VLOOKUP(①ひな形!L32,①ひな形!$S$18:$U$26,2,FALSE),
IFERROR(VLOOKUP(①ひな形!L32,①ひな形!$W$18:$Y$26,2,FALSE),
IFERROR(VLOOKUP(①ひな形!L32,①ひな形!$AA$18:$AC$26,2,FALSE),
VLOOKUP(①ひな形!L32,①ひな形!$AE$18:$AG$25,2,FALSE)))))))</f>
        <v>#N/A</v>
      </c>
      <c r="R10" s="660"/>
      <c r="S10" s="675"/>
      <c r="T10" s="710" t="str">
        <f>IFERROR(VLOOKUP(①ひな形!M32,①ひな形!$G$18:$I$26,2,FALSE),
IFERROR(VLOOKUP(①ひな形!M32,①ひな形!$K$18:$M$26,2,FALSE),
IFERROR(VLOOKUP(①ひな形!M32,①ひな形!$O$18:$Q$26,2,FALSE),
IFERROR(VLOOKUP(①ひな形!M32,①ひな形!$S$18:$U$26,2,FALSE),
IFERROR(VLOOKUP(①ひな形!M32,①ひな形!$W$18:$Y$26,2,FALSE),
IFERROR(VLOOKUP(①ひな形!M32,①ひな形!$AA$18:$AC$26,2,FALSE),
VLOOKUP(①ひな形!M32,①ひな形!$AE$18:$AG$25,2,FALSE)))))))</f>
        <v>Waist🔰</v>
      </c>
      <c r="U10" s="660"/>
      <c r="V10" s="660"/>
      <c r="W10" s="709" t="str">
        <f>IFERROR(VLOOKUP(①ひな形!N32,①ひな形!$G$18:$I$26,2,FALSE),
IFERROR(VLOOKUP(①ひな形!N32,①ひな形!$K$18:$M$26,2,FALSE),
IFERROR(VLOOKUP(①ひな形!N32,①ひな形!$O$18:$Q$26,2,FALSE),
IFERROR(VLOOKUP(①ひな形!N32,①ひな形!$S$18:$U$26,2,FALSE),
IFERROR(VLOOKUP(①ひな形!N32,①ひな形!$W$18:$Y$26,2,FALSE),
IFERROR(VLOOKUP(①ひな形!N32,①ひな形!$AA$18:$AC$26,2,FALSE),
VLOOKUP(①ひな形!N32,①ひな形!$AE$18:$AG$25,2,FALSE)))))))</f>
        <v>Back＆Arm🔰</v>
      </c>
      <c r="X10" s="660"/>
      <c r="Y10" s="675"/>
      <c r="Z10" s="208"/>
      <c r="AA10" s="208"/>
      <c r="AB10" s="208"/>
      <c r="AC10" s="208"/>
      <c r="AD10" s="208"/>
      <c r="AE10" s="208"/>
      <c r="AF10" s="208"/>
      <c r="AG10" s="208"/>
      <c r="AH10" s="208"/>
      <c r="AI10" s="208"/>
      <c r="AJ10" s="208"/>
      <c r="AK10" s="208"/>
      <c r="AL10" s="208"/>
    </row>
    <row r="11" spans="1:38" ht="20.25" customHeight="1">
      <c r="A11" s="207"/>
      <c r="B11" s="674"/>
      <c r="C11" s="660"/>
      <c r="D11" s="660"/>
      <c r="E11" s="674"/>
      <c r="F11" s="660"/>
      <c r="G11" s="675"/>
      <c r="H11" s="660"/>
      <c r="I11" s="660"/>
      <c r="J11" s="660"/>
      <c r="K11" s="674"/>
      <c r="L11" s="660"/>
      <c r="M11" s="675"/>
      <c r="N11" s="660"/>
      <c r="O11" s="660"/>
      <c r="P11" s="660"/>
      <c r="Q11" s="674"/>
      <c r="R11" s="660"/>
      <c r="S11" s="675"/>
      <c r="T11" s="660"/>
      <c r="U11" s="660"/>
      <c r="V11" s="660"/>
      <c r="W11" s="674"/>
      <c r="X11" s="660"/>
      <c r="Y11" s="675"/>
      <c r="Z11" s="208"/>
      <c r="AA11" s="208"/>
      <c r="AB11" s="208"/>
      <c r="AC11" s="208"/>
      <c r="AD11" s="208"/>
      <c r="AE11" s="208"/>
      <c r="AF11" s="208"/>
      <c r="AG11" s="208"/>
      <c r="AH11" s="208"/>
      <c r="AI11" s="208"/>
      <c r="AJ11" s="208"/>
      <c r="AK11" s="208"/>
      <c r="AL11" s="208"/>
    </row>
    <row r="12" spans="1:38" ht="20.25" customHeight="1">
      <c r="A12" s="209"/>
      <c r="B12" s="711" t="str">
        <f>①ひな形!G33</f>
        <v>Shiho.Y</v>
      </c>
      <c r="C12" s="677"/>
      <c r="D12" s="678"/>
      <c r="E12" s="708" t="str">
        <f>①ひな形!H33</f>
        <v>Shiho.Y</v>
      </c>
      <c r="F12" s="677"/>
      <c r="G12" s="678"/>
      <c r="H12" s="708">
        <f>①ひな形!I33</f>
        <v>0</v>
      </c>
      <c r="I12" s="677"/>
      <c r="J12" s="678"/>
      <c r="K12" s="708" t="str">
        <f>①ひな形!J33</f>
        <v>nozomi.y</v>
      </c>
      <c r="L12" s="677"/>
      <c r="M12" s="678"/>
      <c r="N12" s="708" t="str">
        <f>①ひな形!K33</f>
        <v>nanami</v>
      </c>
      <c r="O12" s="677"/>
      <c r="P12" s="678"/>
      <c r="Q12" s="708">
        <f>①ひな形!L33</f>
        <v>0</v>
      </c>
      <c r="R12" s="677"/>
      <c r="S12" s="678"/>
      <c r="T12" s="708" t="str">
        <f>①ひな形!M33</f>
        <v>Nami.M</v>
      </c>
      <c r="U12" s="677"/>
      <c r="V12" s="678"/>
      <c r="W12" s="708" t="str">
        <f>①ひな形!N33</f>
        <v>nanami</v>
      </c>
      <c r="X12" s="677"/>
      <c r="Y12" s="678"/>
      <c r="Z12" s="205"/>
      <c r="AA12" s="205"/>
      <c r="AB12" s="191"/>
      <c r="AC12" s="191"/>
      <c r="AD12" s="191"/>
      <c r="AE12" s="191"/>
      <c r="AF12" s="191"/>
      <c r="AG12" s="191"/>
      <c r="AH12" s="191"/>
      <c r="AI12" s="191"/>
      <c r="AJ12" s="191"/>
      <c r="AK12" s="191"/>
      <c r="AL12" s="191"/>
    </row>
    <row r="13" spans="1:38" ht="20.25" customHeight="1">
      <c r="A13" s="197"/>
      <c r="B13" s="198">
        <v>1330</v>
      </c>
      <c r="C13" s="199" t="s">
        <v>195</v>
      </c>
      <c r="D13" s="200">
        <v>1430</v>
      </c>
      <c r="E13" s="198">
        <v>1430</v>
      </c>
      <c r="F13" s="199" t="s">
        <v>195</v>
      </c>
      <c r="G13" s="200">
        <v>1530</v>
      </c>
      <c r="H13" s="201"/>
      <c r="I13" s="202" t="s">
        <v>195</v>
      </c>
      <c r="J13" s="203"/>
      <c r="K13" s="198">
        <v>1330</v>
      </c>
      <c r="L13" s="199" t="s">
        <v>195</v>
      </c>
      <c r="M13" s="200">
        <v>1430</v>
      </c>
      <c r="N13" s="201"/>
      <c r="O13" s="202" t="s">
        <v>195</v>
      </c>
      <c r="P13" s="203"/>
      <c r="Q13" s="201"/>
      <c r="R13" s="202" t="s">
        <v>195</v>
      </c>
      <c r="S13" s="203"/>
      <c r="T13" s="198">
        <v>1330</v>
      </c>
      <c r="U13" s="199" t="s">
        <v>195</v>
      </c>
      <c r="V13" s="200">
        <v>1430</v>
      </c>
      <c r="W13" s="198">
        <v>1330</v>
      </c>
      <c r="X13" s="199" t="s">
        <v>195</v>
      </c>
      <c r="Y13" s="200">
        <v>1430</v>
      </c>
      <c r="Z13" s="204"/>
      <c r="AA13" s="204"/>
      <c r="AB13" s="22"/>
      <c r="AC13" s="22"/>
      <c r="AD13" s="22"/>
      <c r="AE13" s="22"/>
      <c r="AF13" s="22"/>
      <c r="AG13" s="22"/>
      <c r="AH13" s="22"/>
      <c r="AI13" s="22"/>
      <c r="AJ13" s="22"/>
      <c r="AK13" s="22"/>
      <c r="AL13" s="22"/>
    </row>
    <row r="14" spans="1:38" ht="20.25" customHeight="1">
      <c r="A14" s="207"/>
      <c r="B14" s="706" t="str">
        <f>IFERROR(VLOOKUP(①ひな形!G34,①ひな形!$G$18:$I$26,2,FALSE),
IFERROR(VLOOKUP(①ひな形!G34,①ひな形!$K$18:$M$26,2,FALSE),
IFERROR(VLOOKUP(①ひな形!G34,①ひな形!$O$18:$Q$26,2,FALSE),
IFERROR(VLOOKUP(①ひな形!G34,①ひな形!$S$18:$U$26,2,FALSE),
IFERROR(VLOOKUP(①ひな形!G34,①ひな形!$W$18:$Y$26,2,FALSE),
IFERROR(VLOOKUP(①ひな形!G34,①ひな形!$AA$18:$AC$26,2,FALSE),
VLOOKUP(①ひな形!G34,①ひな形!$AE$18:$AG$25,2,FALSE)))))))</f>
        <v>Basic🔰</v>
      </c>
      <c r="C14" s="660"/>
      <c r="D14" s="660"/>
      <c r="E14" s="709" t="str">
        <f>IFERROR(VLOOKUP(①ひな形!H34,①ひな形!$G$18:$I$26,2,FALSE),
IFERROR(VLOOKUP(①ひな形!H34,①ひな形!$K$18:$M$26,2,FALSE),
IFERROR(VLOOKUP(①ひな形!H34,①ひな形!$O$18:$Q$26,2,FALSE),
IFERROR(VLOOKUP(①ひな形!H34,①ひな形!$S$18:$U$26,2,FALSE),
IFERROR(VLOOKUP(①ひな形!H34,①ひな形!$W$18:$Y$26,2,FALSE),
IFERROR(VLOOKUP(①ひな形!H34,①ひな形!$AA$18:$AC$26,2,FALSE),
VLOOKUP(①ひな形!H34,①ひな形!$AE$18:$AG$25,2,FALSE)))))))</f>
        <v>Waist🔰</v>
      </c>
      <c r="F14" s="660"/>
      <c r="G14" s="675"/>
      <c r="H14" s="710" t="e">
        <f>IFERROR(VLOOKUP(①ひな形!I34,①ひな形!$G$18:$I$26,2,FALSE),
IFERROR(VLOOKUP(①ひな形!I34,①ひな形!$K$18:$M$26,2,FALSE),
IFERROR(VLOOKUP(①ひな形!I34,①ひな形!$O$18:$Q$26,2,FALSE),
IFERROR(VLOOKUP(①ひな形!I34,①ひな形!$S$18:$U$26,2,FALSE),
IFERROR(VLOOKUP(①ひな形!I34,①ひな形!$W$18:$Y$26,2,FALSE),
IFERROR(VLOOKUP(①ひな形!I34,①ひな形!$AA$18:$AC$26,2,FALSE),
VLOOKUP(①ひな形!I34,①ひな形!$AE$18:$AG$25,2,FALSE)))))))</f>
        <v>#N/A</v>
      </c>
      <c r="I14" s="660"/>
      <c r="J14" s="660"/>
      <c r="K14" s="706" t="str">
        <f>IFERROR(VLOOKUP(①ひな形!J34,①ひな形!$G$18:$I$26,2,FALSE),
IFERROR(VLOOKUP(①ひな形!J34,①ひな形!$K$18:$M$26,2,FALSE),
IFERROR(VLOOKUP(①ひな形!J34,①ひな形!$O$18:$Q$26,2,FALSE),
IFERROR(VLOOKUP(①ひな形!J34,①ひな形!$S$18:$U$26,2,FALSE),
IFERROR(VLOOKUP(①ひな形!J34,①ひな形!$W$18:$Y$26,2,FALSE),
IFERROR(VLOOKUP(①ひな形!J34,①ひな形!$AA$18:$AC$26,2,FALSE),
VLOOKUP(①ひな形!J34,①ひな形!$AE$18:$AG$25,2,FALSE)))))))</f>
        <v>Back＆Arm🔰</v>
      </c>
      <c r="L14" s="660"/>
      <c r="M14" s="675"/>
      <c r="N14" s="707" t="e">
        <f>IFERROR(VLOOKUP(①ひな形!K34,①ひな形!$G$18:$I$26,2,FALSE),
IFERROR(VLOOKUP(①ひな形!K34,①ひな形!$K$18:$M$26,2,FALSE),
IFERROR(VLOOKUP(①ひな形!K34,①ひな形!$O$18:$Q$26,2,FALSE),
IFERROR(VLOOKUP(①ひな形!K34,①ひな形!$S$18:$U$26,2,FALSE),
IFERROR(VLOOKUP(①ひな形!K34,①ひな形!$W$18:$Y$26,2,FALSE),
IFERROR(VLOOKUP(①ひな形!K34,①ひな形!$AA$18:$AC$26,2,FALSE),
VLOOKUP(①ひな形!K34,①ひな形!$AE$18:$AG$25,2,FALSE)))))))</f>
        <v>#N/A</v>
      </c>
      <c r="O14" s="660"/>
      <c r="P14" s="660"/>
      <c r="Q14" s="709" t="e">
        <f>IFERROR(VLOOKUP(①ひな形!L34,①ひな形!$G$18:$I$26,2,FALSE),
IFERROR(VLOOKUP(①ひな形!L34,①ひな形!$K$18:$M$26,2,FALSE),
IFERROR(VLOOKUP(①ひな形!L34,①ひな形!$O$18:$Q$26,2,FALSE),
IFERROR(VLOOKUP(①ひな形!L34,①ひな形!$S$18:$U$26,2,FALSE),
IFERROR(VLOOKUP(①ひな形!L34,①ひな形!$W$18:$Y$26,2,FALSE),
IFERROR(VLOOKUP(①ひな形!L34,①ひな形!$AA$18:$AC$26,2,FALSE),
VLOOKUP(①ひな形!L34,①ひな形!$AE$18:$AG$25,2,FALSE)))))))</f>
        <v>#N/A</v>
      </c>
      <c r="R14" s="660"/>
      <c r="S14" s="675"/>
      <c r="T14" s="710" t="str">
        <f>IFERROR(VLOOKUP(①ひな形!M34,①ひな形!$G$18:$I$26,2,FALSE),
IFERROR(VLOOKUP(①ひな形!M34,①ひな形!$K$18:$M$26,2,FALSE),
IFERROR(VLOOKUP(①ひな形!M34,①ひな形!$O$18:$Q$26,2,FALSE),
IFERROR(VLOOKUP(①ひな形!M34,①ひな形!$S$18:$U$26,2,FALSE),
IFERROR(VLOOKUP(①ひな形!M34,①ひな形!$W$18:$Y$26,2,FALSE),
IFERROR(VLOOKUP(①ひな形!M34,①ひな形!$AA$18:$AC$26,2,FALSE),
VLOOKUP(①ひな形!M34,①ひな形!$AE$18:$AG$25,2,FALSE)))))))</f>
        <v>Release&amp;Strength</v>
      </c>
      <c r="U14" s="660"/>
      <c r="V14" s="660"/>
      <c r="W14" s="706" t="str">
        <f>IFERROR(VLOOKUP(①ひな形!N34,①ひな形!$G$18:$I$26,2,FALSE),
IFERROR(VLOOKUP(①ひな形!N34,①ひな形!$K$18:$M$26,2,FALSE),
IFERROR(VLOOKUP(①ひな形!N34,①ひな形!$O$18:$Q$26,2,FALSE),
IFERROR(VLOOKUP(①ひな形!N34,①ひな形!$S$18:$U$26,2,FALSE),
IFERROR(VLOOKUP(①ひな形!N34,①ひな形!$W$18:$Y$26,2,FALSE),
IFERROR(VLOOKUP(①ひな形!N34,①ひな形!$AA$18:$AC$26,2,FALSE),
VLOOKUP(①ひな形!N34,①ひな形!$AE$18:$AG$25,2,FALSE)))))))</f>
        <v>Waist🔰</v>
      </c>
      <c r="X14" s="660"/>
      <c r="Y14" s="675"/>
      <c r="Z14" s="208"/>
      <c r="AA14" s="208"/>
      <c r="AB14" s="208"/>
      <c r="AC14" s="208"/>
      <c r="AD14" s="208"/>
      <c r="AE14" s="208"/>
      <c r="AF14" s="208"/>
      <c r="AG14" s="208"/>
      <c r="AH14" s="208"/>
      <c r="AI14" s="208"/>
      <c r="AJ14" s="208"/>
      <c r="AK14" s="208"/>
      <c r="AL14" s="208"/>
    </row>
    <row r="15" spans="1:38" ht="20.25" customHeight="1">
      <c r="A15" s="207"/>
      <c r="B15" s="674"/>
      <c r="C15" s="660"/>
      <c r="D15" s="660"/>
      <c r="E15" s="674"/>
      <c r="F15" s="660"/>
      <c r="G15" s="675"/>
      <c r="H15" s="660"/>
      <c r="I15" s="660"/>
      <c r="J15" s="660"/>
      <c r="K15" s="674"/>
      <c r="L15" s="660"/>
      <c r="M15" s="675"/>
      <c r="N15" s="660"/>
      <c r="O15" s="660"/>
      <c r="P15" s="660"/>
      <c r="Q15" s="674"/>
      <c r="R15" s="660"/>
      <c r="S15" s="675"/>
      <c r="T15" s="660"/>
      <c r="U15" s="660"/>
      <c r="V15" s="660"/>
      <c r="W15" s="674"/>
      <c r="X15" s="660"/>
      <c r="Y15" s="675"/>
      <c r="Z15" s="208"/>
      <c r="AA15" s="208"/>
      <c r="AB15" s="208"/>
      <c r="AC15" s="208"/>
      <c r="AD15" s="208"/>
      <c r="AE15" s="208"/>
      <c r="AF15" s="208"/>
      <c r="AG15" s="208"/>
      <c r="AH15" s="208"/>
      <c r="AI15" s="208"/>
      <c r="AJ15" s="208"/>
      <c r="AK15" s="208"/>
      <c r="AL15" s="208"/>
    </row>
    <row r="16" spans="1:38" ht="20.25" customHeight="1">
      <c r="A16" s="209"/>
      <c r="B16" s="711" t="str">
        <f>①ひな形!G35</f>
        <v>nozomi.y</v>
      </c>
      <c r="C16" s="677"/>
      <c r="D16" s="678"/>
      <c r="E16" s="708" t="str">
        <f>①ひな形!H35</f>
        <v>Nami.M</v>
      </c>
      <c r="F16" s="677"/>
      <c r="G16" s="678"/>
      <c r="H16" s="708">
        <f>①ひな形!I35</f>
        <v>0</v>
      </c>
      <c r="I16" s="677"/>
      <c r="J16" s="678"/>
      <c r="K16" s="708" t="str">
        <f>①ひな形!J35</f>
        <v>nanami</v>
      </c>
      <c r="L16" s="677"/>
      <c r="M16" s="678"/>
      <c r="N16" s="708">
        <f>①ひな形!K35</f>
        <v>0</v>
      </c>
      <c r="O16" s="677"/>
      <c r="P16" s="678"/>
      <c r="Q16" s="708">
        <f>①ひな形!L35</f>
        <v>0</v>
      </c>
      <c r="R16" s="677"/>
      <c r="S16" s="678"/>
      <c r="T16" s="724" t="str">
        <f>①ひな形!M35</f>
        <v>Rena.M</v>
      </c>
      <c r="U16" s="677"/>
      <c r="V16" s="678"/>
      <c r="W16" s="708" t="str">
        <f>①ひな形!N35</f>
        <v>Nami.M</v>
      </c>
      <c r="X16" s="677"/>
      <c r="Y16" s="678"/>
      <c r="Z16" s="205"/>
      <c r="AA16" s="205"/>
      <c r="AB16" s="191"/>
      <c r="AC16" s="191"/>
      <c r="AD16" s="191"/>
      <c r="AE16" s="191"/>
      <c r="AF16" s="191"/>
      <c r="AG16" s="191"/>
      <c r="AH16" s="191"/>
      <c r="AI16" s="191"/>
      <c r="AJ16" s="191"/>
      <c r="AK16" s="191"/>
      <c r="AL16" s="191"/>
    </row>
    <row r="17" spans="1:38" ht="20.25" customHeight="1">
      <c r="A17" s="197"/>
      <c r="B17" s="198">
        <v>1500</v>
      </c>
      <c r="C17" s="199" t="s">
        <v>195</v>
      </c>
      <c r="D17" s="200">
        <v>1600</v>
      </c>
      <c r="E17" s="198">
        <v>1630</v>
      </c>
      <c r="F17" s="199" t="s">
        <v>195</v>
      </c>
      <c r="G17" s="200">
        <v>1730</v>
      </c>
      <c r="H17" s="201"/>
      <c r="I17" s="202" t="s">
        <v>195</v>
      </c>
      <c r="J17" s="203"/>
      <c r="K17" s="201"/>
      <c r="L17" s="202" t="s">
        <v>195</v>
      </c>
      <c r="M17" s="203"/>
      <c r="N17" s="201"/>
      <c r="O17" s="202" t="s">
        <v>195</v>
      </c>
      <c r="P17" s="203"/>
      <c r="Q17" s="201"/>
      <c r="R17" s="202" t="s">
        <v>195</v>
      </c>
      <c r="S17" s="203"/>
      <c r="T17" s="201"/>
      <c r="U17" s="202" t="s">
        <v>195</v>
      </c>
      <c r="V17" s="203"/>
      <c r="W17" s="198">
        <v>1500</v>
      </c>
      <c r="X17" s="199" t="s">
        <v>195</v>
      </c>
      <c r="Y17" s="200">
        <v>1600</v>
      </c>
      <c r="Z17" s="204"/>
      <c r="AA17" s="204"/>
      <c r="AB17" s="22"/>
      <c r="AC17" s="22"/>
      <c r="AD17" s="22"/>
      <c r="AE17" s="22"/>
      <c r="AF17" s="22"/>
      <c r="AG17" s="22"/>
      <c r="AH17" s="22"/>
      <c r="AI17" s="22"/>
      <c r="AJ17" s="22"/>
      <c r="AK17" s="22"/>
      <c r="AL17" s="22"/>
    </row>
    <row r="18" spans="1:38" ht="20.25" customHeight="1">
      <c r="A18" s="207"/>
      <c r="B18" s="709" t="str">
        <f>IFERROR(VLOOKUP(①ひな形!G36,①ひな形!$G$18:$I$26,2,FALSE),
IFERROR(VLOOKUP(①ひな形!G36,①ひな形!$K$18:$M$26,2,FALSE),
IFERROR(VLOOKUP(①ひな形!G36,①ひな形!$O$18:$Q$26,2,FALSE),
IFERROR(VLOOKUP(①ひな形!G36,①ひな形!$S$18:$U$26,2,FALSE),
IFERROR(VLOOKUP(①ひな形!G36,①ひな形!$W$18:$Y$26,2,FALSE),
IFERROR(VLOOKUP(①ひな形!G36,①ひな形!$AA$18:$AC$26,2,FALSE),
VLOOKUP(①ひな形!G36,①ひな形!$AE$18:$AG$25,2,FALSE)))))))</f>
        <v>Hip＆Leg🔰</v>
      </c>
      <c r="C18" s="660"/>
      <c r="D18" s="660"/>
      <c r="E18" s="709" t="str">
        <f>IFERROR(VLOOKUP(①ひな形!H36,①ひな形!$G$18:$I$26,2,FALSE),
IFERROR(VLOOKUP(①ひな形!H36,①ひな形!$K$18:$M$26,2,FALSE),
IFERROR(VLOOKUP(①ひな形!H36,①ひな形!$O$18:$Q$26,2,FALSE),
IFERROR(VLOOKUP(①ひな形!H36,①ひな形!$S$18:$U$26,2,FALSE),
IFERROR(VLOOKUP(①ひな形!H36,①ひな形!$W$18:$Y$26,2,FALSE),
IFERROR(VLOOKUP(①ひな形!H36,①ひな形!$AA$18:$AC$26,2,FALSE),
VLOOKUP(①ひな形!H36,①ひな形!$AE$18:$AG$25,2,FALSE)))))))</f>
        <v>Stretch＆Conditioning🔰</v>
      </c>
      <c r="F18" s="660"/>
      <c r="G18" s="675"/>
      <c r="H18" s="710" t="e">
        <f>IFERROR(VLOOKUP(①ひな形!I36,①ひな形!$G$18:$I$26,2,FALSE),
IFERROR(VLOOKUP(①ひな形!I36,①ひな形!$K$18:$M$26,2,FALSE),
IFERROR(VLOOKUP(①ひな形!I36,①ひな形!$O$18:$Q$26,2,FALSE),
IFERROR(VLOOKUP(①ひな形!I36,①ひな形!$S$18:$U$26,2,FALSE),
IFERROR(VLOOKUP(①ひな形!I36,①ひな形!$W$18:$Y$26,2,FALSE),
IFERROR(VLOOKUP(①ひな形!I36,①ひな形!$AA$18:$AC$26,2,FALSE),
VLOOKUP(①ひな形!I36,①ひな形!$AE$18:$AG$25,2,FALSE)))))))</f>
        <v>#N/A</v>
      </c>
      <c r="I18" s="660"/>
      <c r="J18" s="660"/>
      <c r="K18" s="709" t="e">
        <f>IFERROR(VLOOKUP(①ひな形!J36,①ひな形!$G$18:$I$26,2,FALSE),
IFERROR(VLOOKUP(①ひな形!J36,①ひな形!$K$18:$M$26,2,FALSE),
IFERROR(VLOOKUP(①ひな形!J36,①ひな形!$O$18:$Q$26,2,FALSE),
IFERROR(VLOOKUP(①ひな形!J36,①ひな形!$S$18:$U$26,2,FALSE),
IFERROR(VLOOKUP(①ひな形!J36,①ひな形!$W$18:$Y$26,2,FALSE),
IFERROR(VLOOKUP(①ひな形!J36,①ひな形!$AA$18:$AC$26,2,FALSE),
VLOOKUP(①ひな形!J36,①ひな形!$AE$18:$AG$25,2,FALSE)))))))</f>
        <v>#N/A</v>
      </c>
      <c r="L18" s="660"/>
      <c r="M18" s="675"/>
      <c r="N18" s="710" t="e">
        <f>IFERROR(VLOOKUP(①ひな形!K36,①ひな形!$G$18:$I$26,2,FALSE),
IFERROR(VLOOKUP(①ひな形!K36,①ひな形!$K$18:$M$26,2,FALSE),
IFERROR(VLOOKUP(①ひな形!K36,①ひな形!$O$18:$Q$26,2,FALSE),
IFERROR(VLOOKUP(①ひな形!K36,①ひな形!$S$18:$U$26,2,FALSE),
IFERROR(VLOOKUP(①ひな形!K36,①ひな形!$W$18:$Y$26,2,FALSE),
IFERROR(VLOOKUP(①ひな形!K36,①ひな形!$AA$18:$AC$26,2,FALSE),
VLOOKUP(①ひな形!K36,①ひな形!$AE$18:$AG$25,2,FALSE)))))))</f>
        <v>#N/A</v>
      </c>
      <c r="O18" s="660"/>
      <c r="P18" s="660"/>
      <c r="Q18" s="709" t="e">
        <f>IFERROR(VLOOKUP(①ひな形!L36,①ひな形!$G$18:$I$26,2,FALSE),
IFERROR(VLOOKUP(①ひな形!L36,①ひな形!$K$18:$M$26,2,FALSE),
IFERROR(VLOOKUP(①ひな形!L36,①ひな形!$O$18:$Q$26,2,FALSE),
IFERROR(VLOOKUP(①ひな形!L36,①ひな形!$S$18:$U$26,2,FALSE),
IFERROR(VLOOKUP(①ひな形!L36,①ひな形!$W$18:$Y$26,2,FALSE),
IFERROR(VLOOKUP(①ひな形!L36,①ひな形!$AA$18:$AC$26,2,FALSE),
VLOOKUP(①ひな形!L36,①ひな形!$AE$18:$AG$25,2,FALSE)))))))</f>
        <v>#N/A</v>
      </c>
      <c r="R18" s="660"/>
      <c r="S18" s="675"/>
      <c r="T18" s="707" t="e">
        <f>IFERROR(VLOOKUP(①ひな形!M36,①ひな形!$G$18:$I$26,2,FALSE),
IFERROR(VLOOKUP(①ひな形!M36,①ひな形!$K$18:$M$26,2,FALSE),
IFERROR(VLOOKUP(①ひな形!M36,①ひな形!$O$18:$Q$26,2,FALSE),
IFERROR(VLOOKUP(①ひな形!M36,①ひな形!$S$18:$U$26,2,FALSE),
IFERROR(VLOOKUP(①ひな形!M36,①ひな形!$W$18:$Y$26,2,FALSE),
IFERROR(VLOOKUP(①ひな形!M36,①ひな形!$AA$18:$AC$26,2,FALSE),
VLOOKUP(①ひな形!M36,①ひな形!$AE$18:$AG$25,2,FALSE)))))))</f>
        <v>#N/A</v>
      </c>
      <c r="U18" s="660"/>
      <c r="V18" s="660"/>
      <c r="W18" s="709" t="str">
        <f>IFERROR(VLOOKUP(①ひな形!N36,①ひな形!$G$18:$I$26,2,FALSE),
IFERROR(VLOOKUP(①ひな形!N36,①ひな形!$K$18:$M$26,2,FALSE),
IFERROR(VLOOKUP(①ひな形!N36,①ひな形!$O$18:$Q$26,2,FALSE),
IFERROR(VLOOKUP(①ひな形!N36,①ひな形!$S$18:$U$26,2,FALSE),
IFERROR(VLOOKUP(①ひな形!N36,①ひな形!$W$18:$Y$26,2,FALSE),
IFERROR(VLOOKUP(①ひな形!N36,①ひな形!$AA$18:$AC$26,2,FALSE),
VLOOKUP(①ひな形!N36,①ひな形!$AE$18:$AG$25,2,FALSE)))))))</f>
        <v>Basic🔰</v>
      </c>
      <c r="X18" s="660"/>
      <c r="Y18" s="675"/>
      <c r="Z18" s="208"/>
      <c r="AA18" s="208"/>
      <c r="AB18" s="208"/>
      <c r="AC18" s="208"/>
      <c r="AD18" s="208"/>
      <c r="AE18" s="208"/>
      <c r="AF18" s="208"/>
      <c r="AG18" s="208"/>
      <c r="AH18" s="208"/>
      <c r="AI18" s="208"/>
      <c r="AJ18" s="208"/>
      <c r="AK18" s="208"/>
      <c r="AL18" s="208"/>
    </row>
    <row r="19" spans="1:38" ht="20.25" customHeight="1">
      <c r="A19" s="207"/>
      <c r="B19" s="674"/>
      <c r="C19" s="660"/>
      <c r="D19" s="660"/>
      <c r="E19" s="674"/>
      <c r="F19" s="660"/>
      <c r="G19" s="675"/>
      <c r="H19" s="660"/>
      <c r="I19" s="660"/>
      <c r="J19" s="660"/>
      <c r="K19" s="674"/>
      <c r="L19" s="660"/>
      <c r="M19" s="675"/>
      <c r="N19" s="660"/>
      <c r="O19" s="660"/>
      <c r="P19" s="660"/>
      <c r="Q19" s="674"/>
      <c r="R19" s="660"/>
      <c r="S19" s="675"/>
      <c r="T19" s="660"/>
      <c r="U19" s="660"/>
      <c r="V19" s="660"/>
      <c r="W19" s="674"/>
      <c r="X19" s="660"/>
      <c r="Y19" s="675"/>
      <c r="Z19" s="208"/>
      <c r="AA19" s="208"/>
      <c r="AB19" s="208"/>
      <c r="AC19" s="208"/>
      <c r="AD19" s="208"/>
      <c r="AE19" s="208"/>
      <c r="AF19" s="208"/>
      <c r="AG19" s="208"/>
      <c r="AH19" s="208"/>
      <c r="AI19" s="208"/>
      <c r="AJ19" s="208"/>
      <c r="AK19" s="208"/>
      <c r="AL19" s="208"/>
    </row>
    <row r="20" spans="1:38" ht="20.25" customHeight="1">
      <c r="A20" s="209"/>
      <c r="B20" s="711" t="str">
        <f>①ひな形!G37</f>
        <v>Shiho.Y</v>
      </c>
      <c r="C20" s="677"/>
      <c r="D20" s="678"/>
      <c r="E20" s="708" t="str">
        <f>①ひな形!H37</f>
        <v>Shiho.Y</v>
      </c>
      <c r="F20" s="677"/>
      <c r="G20" s="678"/>
      <c r="H20" s="708">
        <f>①ひな形!I37</f>
        <v>0</v>
      </c>
      <c r="I20" s="677"/>
      <c r="J20" s="678"/>
      <c r="K20" s="708">
        <f>①ひな形!J37</f>
        <v>0</v>
      </c>
      <c r="L20" s="677"/>
      <c r="M20" s="678"/>
      <c r="N20" s="708">
        <f>①ひな形!K37</f>
        <v>0</v>
      </c>
      <c r="O20" s="677"/>
      <c r="P20" s="678"/>
      <c r="Q20" s="708">
        <f>①ひな形!L37</f>
        <v>0</v>
      </c>
      <c r="R20" s="677"/>
      <c r="S20" s="678"/>
      <c r="T20" s="708">
        <f>①ひな形!M37</f>
        <v>0</v>
      </c>
      <c r="U20" s="677"/>
      <c r="V20" s="678"/>
      <c r="W20" s="708" t="str">
        <f>①ひな形!N37</f>
        <v>Shiho.Y</v>
      </c>
      <c r="X20" s="677"/>
      <c r="Y20" s="678"/>
      <c r="Z20" s="205"/>
      <c r="AA20" s="205"/>
      <c r="AB20" s="191"/>
      <c r="AC20" s="191"/>
      <c r="AD20" s="191"/>
      <c r="AE20" s="191"/>
      <c r="AF20" s="191"/>
      <c r="AG20" s="191"/>
      <c r="AH20" s="191"/>
      <c r="AI20" s="191"/>
      <c r="AJ20" s="191"/>
      <c r="AK20" s="191"/>
      <c r="AL20" s="191"/>
    </row>
    <row r="21" spans="1:38" ht="20.25" customHeight="1">
      <c r="A21" s="197"/>
      <c r="B21" s="210"/>
      <c r="C21" s="202" t="s">
        <v>195</v>
      </c>
      <c r="D21" s="203"/>
      <c r="E21" s="201"/>
      <c r="F21" s="202" t="s">
        <v>195</v>
      </c>
      <c r="G21" s="203"/>
      <c r="H21" s="201"/>
      <c r="I21" s="202" t="s">
        <v>195</v>
      </c>
      <c r="J21" s="203"/>
      <c r="K21" s="201"/>
      <c r="L21" s="202" t="s">
        <v>195</v>
      </c>
      <c r="M21" s="203"/>
      <c r="N21" s="201"/>
      <c r="O21" s="202" t="s">
        <v>195</v>
      </c>
      <c r="P21" s="203"/>
      <c r="Q21" s="201"/>
      <c r="R21" s="202" t="s">
        <v>195</v>
      </c>
      <c r="S21" s="203"/>
      <c r="T21" s="201"/>
      <c r="U21" s="202" t="s">
        <v>195</v>
      </c>
      <c r="V21" s="203"/>
      <c r="W21" s="201"/>
      <c r="X21" s="202" t="s">
        <v>195</v>
      </c>
      <c r="Y21" s="203"/>
      <c r="Z21" s="204"/>
      <c r="AA21" s="204"/>
      <c r="AB21" s="22"/>
      <c r="AC21" s="22"/>
      <c r="AD21" s="22"/>
      <c r="AE21" s="22"/>
      <c r="AF21" s="22"/>
      <c r="AG21" s="22"/>
      <c r="AH21" s="22"/>
      <c r="AI21" s="22"/>
      <c r="AJ21" s="22"/>
      <c r="AK21" s="22"/>
      <c r="AL21" s="22"/>
    </row>
    <row r="22" spans="1:38" ht="20.25" customHeight="1">
      <c r="A22" s="207"/>
      <c r="B22" s="706" t="e">
        <f>IFERROR(VLOOKUP(①ひな形!G38,①ひな形!$G$18:$I$26,2,FALSE),
IFERROR(VLOOKUP(①ひな形!G38,①ひな形!$K$18:$M$26,2,FALSE),
IFERROR(VLOOKUP(①ひな形!G38,①ひな形!$O$18:$Q$26,2,FALSE),
IFERROR(VLOOKUP(①ひな形!G38,①ひな形!$S$18:$U$26,2,FALSE),
IFERROR(VLOOKUP(①ひな形!G38,①ひな形!$W$18:$Y$26,2,FALSE),
IFERROR(VLOOKUP(①ひな形!G38,①ひな形!$AA$18:$AC$26,2,FALSE),
VLOOKUP(①ひな形!G38,①ひな形!$AE$18:$AG$25,2,FALSE)))))))</f>
        <v>#N/A</v>
      </c>
      <c r="C22" s="660"/>
      <c r="D22" s="660"/>
      <c r="E22" s="709" t="e">
        <f>IFERROR(VLOOKUP(①ひな形!H38,①ひな形!$G$18:$I$26,2,FALSE),
IFERROR(VLOOKUP(①ひな形!H38,①ひな形!$K$18:$M$26,2,FALSE),
IFERROR(VLOOKUP(①ひな形!H38,①ひな形!$O$18:$Q$26,2,FALSE),
IFERROR(VLOOKUP(①ひな形!H38,①ひな形!$S$18:$U$26,2,FALSE),
IFERROR(VLOOKUP(①ひな形!H38,①ひな形!$W$18:$Y$26,2,FALSE),
IFERROR(VLOOKUP(①ひな形!H38,①ひな形!$AA$18:$AC$26,2,FALSE),
VLOOKUP(①ひな形!H38,①ひな形!$AE$18:$AG$25,2,FALSE)))))))</f>
        <v>#N/A</v>
      </c>
      <c r="F22" s="660"/>
      <c r="G22" s="675"/>
      <c r="H22" s="707" t="e">
        <f>IFERROR(VLOOKUP(①ひな形!I38,①ひな形!$G$18:$I$26,2,FALSE),
IFERROR(VLOOKUP(①ひな形!I38,①ひな形!$K$18:$M$26,2,FALSE),
IFERROR(VLOOKUP(①ひな形!I38,①ひな形!$O$18:$Q$26,2,FALSE),
IFERROR(VLOOKUP(①ひな形!I38,①ひな形!$S$18:$U$26,2,FALSE),
IFERROR(VLOOKUP(①ひな形!I38,①ひな形!$W$18:$Y$26,2,FALSE),
IFERROR(VLOOKUP(①ひな形!I38,①ひな形!$AA$18:$AC$26,2,FALSE),
VLOOKUP(①ひな形!I38,①ひな形!$AE$18:$AG$25,2,FALSE)))))))</f>
        <v>#N/A</v>
      </c>
      <c r="I22" s="660"/>
      <c r="J22" s="660"/>
      <c r="K22" s="709" t="e">
        <f>IFERROR(VLOOKUP(①ひな形!J38,①ひな形!$G$18:$I$26,2,FALSE),
IFERROR(VLOOKUP(①ひな形!J38,①ひな形!$K$18:$M$26,2,FALSE),
IFERROR(VLOOKUP(①ひな形!J38,①ひな形!$O$18:$Q$26,2,FALSE),
IFERROR(VLOOKUP(①ひな形!J38,①ひな形!$S$18:$U$26,2,FALSE),
IFERROR(VLOOKUP(①ひな形!J38,①ひな形!$W$18:$Y$26,2,FALSE),
IFERROR(VLOOKUP(①ひな形!J38,①ひな形!$AA$18:$AC$26,2,FALSE),
VLOOKUP(①ひな形!J38,①ひな形!$AE$18:$AG$25,2,FALSE)))))))</f>
        <v>#N/A</v>
      </c>
      <c r="L22" s="660"/>
      <c r="M22" s="675"/>
      <c r="N22" s="710" t="e">
        <f>IFERROR(VLOOKUP(①ひな形!K38,①ひな形!$G$18:$I$26,2,FALSE),
IFERROR(VLOOKUP(①ひな形!K38,①ひな形!$K$18:$M$26,2,FALSE),
IFERROR(VLOOKUP(①ひな形!K38,①ひな形!$O$18:$Q$26,2,FALSE),
IFERROR(VLOOKUP(①ひな形!K38,①ひな形!$S$18:$U$26,2,FALSE),
IFERROR(VLOOKUP(①ひな形!K38,①ひな形!$W$18:$Y$26,2,FALSE),
IFERROR(VLOOKUP(①ひな形!K38,①ひな形!$AA$18:$AC$26,2,FALSE),
VLOOKUP(①ひな形!K38,①ひな形!$AE$18:$AG$25,2,FALSE)))))))</f>
        <v>#N/A</v>
      </c>
      <c r="O22" s="660"/>
      <c r="P22" s="660"/>
      <c r="Q22" s="709" t="e">
        <f>IFERROR(VLOOKUP(①ひな形!L38,①ひな形!$G$18:$I$26,2,FALSE),
IFERROR(VLOOKUP(①ひな形!L38,①ひな形!$K$18:$M$26,2,FALSE),
IFERROR(VLOOKUP(①ひな形!L38,①ひな形!$O$18:$Q$26,2,FALSE),
IFERROR(VLOOKUP(①ひな形!L38,①ひな形!$S$18:$U$26,2,FALSE),
IFERROR(VLOOKUP(①ひな形!L38,①ひな形!$W$18:$Y$26,2,FALSE),
IFERROR(VLOOKUP(①ひな形!L38,①ひな形!$AA$18:$AC$26,2,FALSE),
VLOOKUP(①ひな形!L38,①ひな形!$AE$18:$AG$25,2,FALSE)))))))</f>
        <v>#N/A</v>
      </c>
      <c r="R22" s="660"/>
      <c r="S22" s="675"/>
      <c r="T22" s="707" t="e">
        <f>IFERROR(VLOOKUP(①ひな形!M38,①ひな形!$G$18:$I$26,2,FALSE),
IFERROR(VLOOKUP(①ひな形!M38,①ひな形!$K$18:$M$26,2,FALSE),
IFERROR(VLOOKUP(①ひな形!M38,①ひな形!$O$18:$Q$26,2,FALSE),
IFERROR(VLOOKUP(①ひな形!M38,①ひな形!$S$18:$U$26,2,FALSE),
IFERROR(VLOOKUP(①ひな形!M38,①ひな形!$W$18:$Y$26,2,FALSE),
IFERROR(VLOOKUP(①ひな形!M38,①ひな形!$AA$18:$AC$26,2,FALSE),
VLOOKUP(①ひな形!M38,①ひな形!$AE$18:$AG$25,2,FALSE)))))))</f>
        <v>#N/A</v>
      </c>
      <c r="U22" s="660"/>
      <c r="V22" s="660"/>
      <c r="W22" s="709" t="e">
        <f>IFERROR(VLOOKUP(①ひな形!N38,①ひな形!$G$18:$I$26,2,FALSE),
IFERROR(VLOOKUP(①ひな形!N38,①ひな形!$K$18:$M$26,2,FALSE),
IFERROR(VLOOKUP(①ひな形!N38,①ひな形!$O$18:$Q$26,2,FALSE),
IFERROR(VLOOKUP(①ひな形!N38,①ひな形!$S$18:$U$26,2,FALSE),
IFERROR(VLOOKUP(①ひな形!N38,①ひな形!$W$18:$Y$26,2,FALSE),
IFERROR(VLOOKUP(①ひな形!N38,①ひな形!$AA$18:$AC$26,2,FALSE),
VLOOKUP(①ひな形!N38,①ひな形!$AE$18:$AG$25,2,FALSE)))))))</f>
        <v>#N/A</v>
      </c>
      <c r="X22" s="660"/>
      <c r="Y22" s="675"/>
      <c r="Z22" s="208"/>
      <c r="AA22" s="208"/>
      <c r="AB22" s="208"/>
      <c r="AC22" s="208"/>
      <c r="AD22" s="208"/>
      <c r="AE22" s="208"/>
      <c r="AF22" s="208"/>
      <c r="AG22" s="208"/>
      <c r="AH22" s="208"/>
      <c r="AI22" s="208"/>
      <c r="AJ22" s="208"/>
      <c r="AK22" s="208"/>
      <c r="AL22" s="208"/>
    </row>
    <row r="23" spans="1:38" ht="20.25" customHeight="1">
      <c r="A23" s="207"/>
      <c r="B23" s="674"/>
      <c r="C23" s="660"/>
      <c r="D23" s="660"/>
      <c r="E23" s="674"/>
      <c r="F23" s="660"/>
      <c r="G23" s="675"/>
      <c r="H23" s="660"/>
      <c r="I23" s="660"/>
      <c r="J23" s="660"/>
      <c r="K23" s="674"/>
      <c r="L23" s="660"/>
      <c r="M23" s="675"/>
      <c r="N23" s="660"/>
      <c r="O23" s="660"/>
      <c r="P23" s="660"/>
      <c r="Q23" s="674"/>
      <c r="R23" s="660"/>
      <c r="S23" s="675"/>
      <c r="T23" s="660"/>
      <c r="U23" s="660"/>
      <c r="V23" s="660"/>
      <c r="W23" s="674"/>
      <c r="X23" s="660"/>
      <c r="Y23" s="675"/>
      <c r="Z23" s="208"/>
      <c r="AA23" s="208"/>
      <c r="AB23" s="208"/>
      <c r="AC23" s="208"/>
      <c r="AD23" s="208"/>
      <c r="AE23" s="208"/>
      <c r="AF23" s="208"/>
      <c r="AG23" s="208"/>
      <c r="AH23" s="208"/>
      <c r="AI23" s="208"/>
      <c r="AJ23" s="208"/>
      <c r="AK23" s="208"/>
      <c r="AL23" s="208"/>
    </row>
    <row r="24" spans="1:38" ht="20.25" customHeight="1">
      <c r="A24" s="209"/>
      <c r="B24" s="711">
        <f>①ひな形!G39</f>
        <v>0</v>
      </c>
      <c r="C24" s="677"/>
      <c r="D24" s="678"/>
      <c r="E24" s="708">
        <f>①ひな形!H39</f>
        <v>0</v>
      </c>
      <c r="F24" s="677"/>
      <c r="G24" s="678"/>
      <c r="H24" s="708">
        <f>①ひな形!I39</f>
        <v>0</v>
      </c>
      <c r="I24" s="677"/>
      <c r="J24" s="678"/>
      <c r="K24" s="708">
        <f>①ひな形!J39</f>
        <v>0</v>
      </c>
      <c r="L24" s="677"/>
      <c r="M24" s="678"/>
      <c r="N24" s="708">
        <f>①ひな形!K39</f>
        <v>0</v>
      </c>
      <c r="O24" s="677"/>
      <c r="P24" s="678"/>
      <c r="Q24" s="708">
        <f>①ひな形!L39</f>
        <v>0</v>
      </c>
      <c r="R24" s="677"/>
      <c r="S24" s="678"/>
      <c r="T24" s="708">
        <f>①ひな形!M39</f>
        <v>0</v>
      </c>
      <c r="U24" s="677"/>
      <c r="V24" s="678"/>
      <c r="W24" s="708">
        <f>①ひな形!N39</f>
        <v>0</v>
      </c>
      <c r="X24" s="677"/>
      <c r="Y24" s="678"/>
      <c r="Z24" s="205"/>
      <c r="AA24" s="205"/>
      <c r="AB24" s="191"/>
      <c r="AC24" s="191"/>
      <c r="AD24" s="191"/>
      <c r="AE24" s="191"/>
      <c r="AF24" s="191"/>
      <c r="AG24" s="191"/>
      <c r="AH24" s="191"/>
      <c r="AI24" s="191"/>
      <c r="AJ24" s="191"/>
      <c r="AK24" s="191"/>
      <c r="AL24" s="191"/>
    </row>
    <row r="25" spans="1:38" ht="20.25" customHeight="1">
      <c r="A25" s="197"/>
      <c r="B25" s="198">
        <v>1730</v>
      </c>
      <c r="C25" s="199" t="s">
        <v>195</v>
      </c>
      <c r="D25" s="200">
        <v>1830</v>
      </c>
      <c r="E25" s="201"/>
      <c r="F25" s="202" t="s">
        <v>195</v>
      </c>
      <c r="G25" s="203"/>
      <c r="H25" s="201"/>
      <c r="I25" s="202" t="s">
        <v>195</v>
      </c>
      <c r="J25" s="203"/>
      <c r="K25" s="201"/>
      <c r="L25" s="202" t="s">
        <v>195</v>
      </c>
      <c r="M25" s="203"/>
      <c r="N25" s="201"/>
      <c r="O25" s="202" t="s">
        <v>195</v>
      </c>
      <c r="P25" s="203"/>
      <c r="Q25" s="201"/>
      <c r="R25" s="202" t="s">
        <v>195</v>
      </c>
      <c r="S25" s="203"/>
      <c r="T25" s="201"/>
      <c r="U25" s="202" t="s">
        <v>195</v>
      </c>
      <c r="V25" s="203"/>
      <c r="W25" s="198">
        <v>1730</v>
      </c>
      <c r="X25" s="199" t="s">
        <v>195</v>
      </c>
      <c r="Y25" s="200">
        <v>1830</v>
      </c>
      <c r="Z25" s="204"/>
      <c r="AA25" s="204"/>
      <c r="AB25" s="22"/>
      <c r="AC25" s="22"/>
      <c r="AD25" s="22"/>
      <c r="AE25" s="22"/>
      <c r="AF25" s="22"/>
      <c r="AG25" s="22"/>
      <c r="AH25" s="22"/>
      <c r="AI25" s="22"/>
      <c r="AJ25" s="22"/>
      <c r="AK25" s="22"/>
      <c r="AL25" s="22"/>
    </row>
    <row r="26" spans="1:38" ht="20.25" customHeight="1">
      <c r="A26" s="207"/>
      <c r="B26" s="709" t="str">
        <f>IFERROR(VLOOKUP(①ひな形!G40,①ひな形!$G$18:$I$26,2,FALSE),
IFERROR(VLOOKUP(①ひな形!G40,①ひな形!$K$18:$M$26,2,FALSE),
IFERROR(VLOOKUP(①ひな形!G40,①ひな形!$O$18:$Q$26,2,FALSE),
IFERROR(VLOOKUP(①ひな形!G40,①ひな形!$S$18:$U$26,2,FALSE),
IFERROR(VLOOKUP(①ひな形!G40,①ひな形!$W$18:$Y$26,2,FALSE),
IFERROR(VLOOKUP(①ひな形!G40,①ひな形!$AA$18:$AC$26,2,FALSE),
VLOOKUP(①ひな形!G40,①ひな形!$AE$18:$AG$25,2,FALSE)))))))</f>
        <v>Shape up waist</v>
      </c>
      <c r="C26" s="660"/>
      <c r="D26" s="660"/>
      <c r="E26" s="706" t="e">
        <f>IFERROR(VLOOKUP(①ひな形!H40,①ひな形!$G$18:$I$26,2,FALSE),
IFERROR(VLOOKUP(①ひな形!H40,①ひな形!$K$18:$M$26,2,FALSE),
IFERROR(VLOOKUP(①ひな形!H40,①ひな形!$O$18:$Q$26,2,FALSE),
IFERROR(VLOOKUP(①ひな形!H40,①ひな形!$S$18:$U$26,2,FALSE),
IFERROR(VLOOKUP(①ひな形!H40,①ひな形!$W$18:$Y$26,2,FALSE),
IFERROR(VLOOKUP(①ひな形!H40,①ひな形!$AA$18:$AC$26,2,FALSE),
VLOOKUP(①ひな形!H40,①ひな形!$AE$18:$AG$25,2,FALSE)))))))</f>
        <v>#N/A</v>
      </c>
      <c r="F26" s="660"/>
      <c r="G26" s="675"/>
      <c r="H26" s="710" t="e">
        <f>IFERROR(VLOOKUP(①ひな形!I40,①ひな形!$G$18:$I$26,2,FALSE),
IFERROR(VLOOKUP(①ひな形!I40,①ひな形!$K$18:$M$26,2,FALSE),
IFERROR(VLOOKUP(①ひな形!I40,①ひな形!$O$18:$Q$26,2,FALSE),
IFERROR(VLOOKUP(①ひな形!I40,①ひな形!$S$18:$U$26,2,FALSE),
IFERROR(VLOOKUP(①ひな形!I40,①ひな形!$W$18:$Y$26,2,FALSE),
IFERROR(VLOOKUP(①ひな形!I40,①ひな形!$AA$18:$AC$26,2,FALSE),
VLOOKUP(①ひな形!I40,①ひな形!$AE$18:$AG$25,2,FALSE)))))))</f>
        <v>#N/A</v>
      </c>
      <c r="I26" s="660"/>
      <c r="J26" s="660"/>
      <c r="K26" s="709" t="e">
        <f>IFERROR(VLOOKUP(①ひな形!J40,①ひな形!$G$18:$I$26,2,FALSE),
IFERROR(VLOOKUP(①ひな形!J40,①ひな形!$K$18:$M$26,2,FALSE),
IFERROR(VLOOKUP(①ひな形!J40,①ひな形!$O$18:$Q$26,2,FALSE),
IFERROR(VLOOKUP(①ひな形!J40,①ひな形!$S$18:$U$26,2,FALSE),
IFERROR(VLOOKUP(①ひな形!J40,①ひな形!$W$18:$Y$26,2,FALSE),
IFERROR(VLOOKUP(①ひな形!J40,①ひな形!$AA$18:$AC$26,2,FALSE),
VLOOKUP(①ひな形!J40,①ひな形!$AE$18:$AG$25,2,FALSE)))))))</f>
        <v>#N/A</v>
      </c>
      <c r="L26" s="660"/>
      <c r="M26" s="675"/>
      <c r="N26" s="707" t="e">
        <f>IFERROR(VLOOKUP(①ひな形!K40,①ひな形!$G$18:$I$26,2,FALSE),
IFERROR(VLOOKUP(①ひな形!K40,①ひな形!$K$18:$M$26,2,FALSE),
IFERROR(VLOOKUP(①ひな形!K40,①ひな形!$O$18:$Q$26,2,FALSE),
IFERROR(VLOOKUP(①ひな形!K40,①ひな形!$S$18:$U$26,2,FALSE),
IFERROR(VLOOKUP(①ひな形!K40,①ひな形!$W$18:$Y$26,2,FALSE),
IFERROR(VLOOKUP(①ひな形!K40,①ひな形!$AA$18:$AC$26,2,FALSE),
VLOOKUP(①ひな形!K40,①ひな形!$AE$18:$AG$25,2,FALSE)))))))</f>
        <v>#N/A</v>
      </c>
      <c r="O26" s="660"/>
      <c r="P26" s="660"/>
      <c r="Q26" s="709" t="e">
        <f>IFERROR(VLOOKUP(①ひな形!L40,①ひな形!$G$18:$I$26,2,FALSE),
IFERROR(VLOOKUP(①ひな形!L40,①ひな形!$K$18:$M$26,2,FALSE),
IFERROR(VLOOKUP(①ひな形!L40,①ひな形!$O$18:$Q$26,2,FALSE),
IFERROR(VLOOKUP(①ひな形!L40,①ひな形!$S$18:$U$26,2,FALSE),
IFERROR(VLOOKUP(①ひな形!L40,①ひな形!$W$18:$Y$26,2,FALSE),
IFERROR(VLOOKUP(①ひな形!L40,①ひな形!$AA$18:$AC$26,2,FALSE),
VLOOKUP(①ひな形!L40,①ひな形!$AE$18:$AG$25,2,FALSE)))))))</f>
        <v>#N/A</v>
      </c>
      <c r="R26" s="660"/>
      <c r="S26" s="675"/>
      <c r="T26" s="710" t="e">
        <f>IFERROR(VLOOKUP(①ひな形!M40,①ひな形!$G$18:$I$26,2,FALSE),
IFERROR(VLOOKUP(①ひな形!M40,①ひな形!$K$18:$M$26,2,FALSE),
IFERROR(VLOOKUP(①ひな形!M40,①ひな形!$O$18:$Q$26,2,FALSE),
IFERROR(VLOOKUP(①ひな形!M40,①ひな形!$S$18:$U$26,2,FALSE),
IFERROR(VLOOKUP(①ひな形!M40,①ひな形!$W$18:$Y$26,2,FALSE),
IFERROR(VLOOKUP(①ひな形!M40,①ひな形!$AA$18:$AC$26,2,FALSE),
VLOOKUP(①ひな形!M40,①ひな形!$AE$18:$AG$25,2,FALSE)))))))</f>
        <v>#N/A</v>
      </c>
      <c r="U26" s="660"/>
      <c r="V26" s="660"/>
      <c r="W26" s="706" t="str">
        <f>IFERROR(VLOOKUP(①ひな形!N40,①ひな形!$G$18:$I$26,2,FALSE),
IFERROR(VLOOKUP(①ひな形!N40,①ひな形!$K$18:$M$26,2,FALSE),
IFERROR(VLOOKUP(①ひな形!N40,①ひな形!$O$18:$Q$26,2,FALSE),
IFERROR(VLOOKUP(①ひな形!N40,①ひな形!$S$18:$U$26,2,FALSE),
IFERROR(VLOOKUP(①ひな形!N40,①ひな形!$W$18:$Y$26,2,FALSE),
IFERROR(VLOOKUP(①ひな形!N40,①ひな形!$AA$18:$AC$26,2,FALSE),
VLOOKUP(①ひな形!N40,①ひな形!$AE$18:$AG$25,2,FALSE)))))))</f>
        <v>Hip＆Leg🔰</v>
      </c>
      <c r="X26" s="660"/>
      <c r="Y26" s="675"/>
      <c r="Z26" s="208"/>
      <c r="AA26" s="208"/>
      <c r="AB26" s="208"/>
      <c r="AC26" s="208"/>
      <c r="AD26" s="208"/>
      <c r="AE26" s="208"/>
      <c r="AF26" s="208"/>
      <c r="AG26" s="208"/>
      <c r="AH26" s="208"/>
      <c r="AI26" s="208"/>
      <c r="AJ26" s="208"/>
      <c r="AK26" s="208"/>
      <c r="AL26" s="208"/>
    </row>
    <row r="27" spans="1:38" ht="20.25" customHeight="1">
      <c r="A27" s="207"/>
      <c r="B27" s="674"/>
      <c r="C27" s="660"/>
      <c r="D27" s="660"/>
      <c r="E27" s="674"/>
      <c r="F27" s="660"/>
      <c r="G27" s="675"/>
      <c r="H27" s="660"/>
      <c r="I27" s="660"/>
      <c r="J27" s="660"/>
      <c r="K27" s="674"/>
      <c r="L27" s="660"/>
      <c r="M27" s="675"/>
      <c r="N27" s="660"/>
      <c r="O27" s="660"/>
      <c r="P27" s="660"/>
      <c r="Q27" s="674"/>
      <c r="R27" s="660"/>
      <c r="S27" s="675"/>
      <c r="T27" s="660"/>
      <c r="U27" s="660"/>
      <c r="V27" s="660"/>
      <c r="W27" s="674"/>
      <c r="X27" s="660"/>
      <c r="Y27" s="675"/>
      <c r="Z27" s="208"/>
      <c r="AA27" s="208"/>
      <c r="AB27" s="208"/>
      <c r="AC27" s="208"/>
      <c r="AD27" s="208"/>
      <c r="AE27" s="208"/>
      <c r="AF27" s="208"/>
      <c r="AG27" s="208"/>
      <c r="AH27" s="208"/>
      <c r="AI27" s="208"/>
      <c r="AJ27" s="208"/>
      <c r="AK27" s="208"/>
      <c r="AL27" s="208"/>
    </row>
    <row r="28" spans="1:38" ht="20.25" customHeight="1">
      <c r="A28" s="209"/>
      <c r="B28" s="711" t="str">
        <f>①ひな形!G41</f>
        <v>nanami</v>
      </c>
      <c r="C28" s="677"/>
      <c r="D28" s="678"/>
      <c r="E28" s="708">
        <f>①ひな形!H41</f>
        <v>0</v>
      </c>
      <c r="F28" s="677"/>
      <c r="G28" s="678"/>
      <c r="H28" s="708">
        <f>①ひな形!I41</f>
        <v>0</v>
      </c>
      <c r="I28" s="677"/>
      <c r="J28" s="678"/>
      <c r="K28" s="708">
        <f>①ひな形!J41</f>
        <v>0</v>
      </c>
      <c r="L28" s="677"/>
      <c r="M28" s="678"/>
      <c r="N28" s="708">
        <f>①ひな形!K41</f>
        <v>0</v>
      </c>
      <c r="O28" s="677"/>
      <c r="P28" s="678"/>
      <c r="Q28" s="708">
        <f>①ひな形!L41</f>
        <v>0</v>
      </c>
      <c r="R28" s="677"/>
      <c r="S28" s="678"/>
      <c r="T28" s="708">
        <f>①ひな形!M41</f>
        <v>0</v>
      </c>
      <c r="U28" s="677"/>
      <c r="V28" s="678"/>
      <c r="W28" s="708" t="str">
        <f>①ひな形!N41</f>
        <v>Shiho.Y</v>
      </c>
      <c r="X28" s="677"/>
      <c r="Y28" s="678"/>
      <c r="Z28" s="205"/>
      <c r="AA28" s="205"/>
      <c r="AB28" s="191"/>
      <c r="AC28" s="191"/>
      <c r="AD28" s="191"/>
      <c r="AE28" s="191"/>
      <c r="AF28" s="191"/>
      <c r="AG28" s="191"/>
      <c r="AH28" s="191"/>
      <c r="AI28" s="191"/>
      <c r="AJ28" s="191"/>
      <c r="AK28" s="191"/>
      <c r="AL28" s="191"/>
    </row>
    <row r="29" spans="1:38" ht="20.25" customHeight="1">
      <c r="A29" s="197"/>
      <c r="B29" s="210"/>
      <c r="C29" s="202" t="s">
        <v>195</v>
      </c>
      <c r="D29" s="203"/>
      <c r="E29" s="201"/>
      <c r="F29" s="202" t="s">
        <v>195</v>
      </c>
      <c r="G29" s="203"/>
      <c r="H29" s="201"/>
      <c r="I29" s="202" t="s">
        <v>195</v>
      </c>
      <c r="J29" s="203"/>
      <c r="K29" s="206">
        <v>1800</v>
      </c>
      <c r="L29" s="199" t="s">
        <v>195</v>
      </c>
      <c r="M29" s="200">
        <v>1900</v>
      </c>
      <c r="N29" s="206">
        <v>1800</v>
      </c>
      <c r="O29" s="199" t="s">
        <v>195</v>
      </c>
      <c r="P29" s="200">
        <v>1900</v>
      </c>
      <c r="Q29" s="206">
        <v>1800</v>
      </c>
      <c r="R29" s="199" t="s">
        <v>195</v>
      </c>
      <c r="S29" s="200">
        <v>1900</v>
      </c>
      <c r="T29" s="206">
        <v>1800</v>
      </c>
      <c r="U29" s="199" t="s">
        <v>195</v>
      </c>
      <c r="V29" s="200">
        <v>1900</v>
      </c>
      <c r="W29" s="201"/>
      <c r="X29" s="202" t="s">
        <v>195</v>
      </c>
      <c r="Y29" s="203"/>
      <c r="Z29" s="204"/>
      <c r="AA29" s="204"/>
      <c r="AB29" s="22"/>
      <c r="AC29" s="22"/>
      <c r="AD29" s="22"/>
      <c r="AE29" s="22"/>
      <c r="AF29" s="22"/>
      <c r="AG29" s="22"/>
      <c r="AH29" s="22"/>
      <c r="AI29" s="22"/>
      <c r="AJ29" s="22"/>
      <c r="AK29" s="22"/>
      <c r="AL29" s="22"/>
    </row>
    <row r="30" spans="1:38" ht="20.25" customHeight="1">
      <c r="A30" s="207"/>
      <c r="B30" s="709" t="e">
        <f>IFERROR(VLOOKUP(①ひな形!G42,①ひな形!$G$18:$I$26,2,FALSE),
IFERROR(VLOOKUP(①ひな形!G42,①ひな形!$K$18:$M$26,2,FALSE),
IFERROR(VLOOKUP(①ひな形!G42,①ひな形!$O$18:$Q$26,2,FALSE),
IFERROR(VLOOKUP(①ひな形!G42,①ひな形!$S$18:$U$26,2,FALSE),
IFERROR(VLOOKUP(①ひな形!G42,①ひな形!$W$18:$Y$26,2,FALSE),
IFERROR(VLOOKUP(①ひな形!G42,①ひな形!$AA$18:$AC$26,2,FALSE),
VLOOKUP(①ひな形!G42,①ひな形!$AE$18:$AG$25,2,FALSE)))))))</f>
        <v>#N/A</v>
      </c>
      <c r="C30" s="660"/>
      <c r="D30" s="660"/>
      <c r="E30" s="709" t="e">
        <f>IFERROR(VLOOKUP(①ひな形!H42,①ひな形!$G$18:$I$26,2,FALSE),
IFERROR(VLOOKUP(①ひな形!H42,①ひな形!$K$18:$M$26,2,FALSE),
IFERROR(VLOOKUP(①ひな形!H42,①ひな形!$O$18:$Q$26,2,FALSE),
IFERROR(VLOOKUP(①ひな形!H42,①ひな形!$S$18:$U$26,2,FALSE),
IFERROR(VLOOKUP(①ひな形!H42,①ひな形!$W$18:$Y$26,2,FALSE),
IFERROR(VLOOKUP(①ひな形!H42,①ひな形!$AA$18:$AC$26,2,FALSE),
VLOOKUP(①ひな形!H42,①ひな形!$AE$18:$AG$25,2,FALSE)))))))</f>
        <v>#N/A</v>
      </c>
      <c r="F30" s="660"/>
      <c r="G30" s="675"/>
      <c r="H30" s="707" t="e">
        <f>IFERROR(VLOOKUP(①ひな形!I42,①ひな形!$G$18:$I$26,2,FALSE),
IFERROR(VLOOKUP(①ひな形!I42,①ひな形!$K$18:$M$26,2,FALSE),
IFERROR(VLOOKUP(①ひな形!I42,①ひな形!$O$18:$Q$26,2,FALSE),
IFERROR(VLOOKUP(①ひな形!I42,①ひな形!$S$18:$U$26,2,FALSE),
IFERROR(VLOOKUP(①ひな形!I42,①ひな形!$W$18:$Y$26,2,FALSE),
IFERROR(VLOOKUP(①ひな形!I42,①ひな形!$AA$18:$AC$26,2,FALSE),
VLOOKUP(①ひな形!I42,①ひな形!$AE$18:$AG$25,2,FALSE)))))))</f>
        <v>#N/A</v>
      </c>
      <c r="I30" s="660"/>
      <c r="J30" s="660"/>
      <c r="K30" s="706" t="str">
        <f>IFERROR(VLOOKUP(①ひな形!J42,①ひな形!$G$18:$I$26,2,FALSE),
IFERROR(VLOOKUP(①ひな形!J42,①ひな形!$K$18:$M$26,2,FALSE),
IFERROR(VLOOKUP(①ひな形!J42,①ひな形!$O$18:$Q$26,2,FALSE),
IFERROR(VLOOKUP(①ひな形!J42,①ひな形!$S$18:$U$26,2,FALSE),
IFERROR(VLOOKUP(①ひな形!J42,①ひな形!$W$18:$Y$26,2,FALSE),
IFERROR(VLOOKUP(①ひな形!J42,①ひな形!$AA$18:$AC$26,2,FALSE),
VLOOKUP(①ひな形!J42,①ひな形!$AE$18:$AG$25,2,FALSE)))))))</f>
        <v>Basic🔰</v>
      </c>
      <c r="L30" s="660"/>
      <c r="M30" s="675"/>
      <c r="N30" s="707" t="str">
        <f>IFERROR(VLOOKUP(①ひな形!K42,①ひな形!$G$18:$I$26,2,FALSE),
IFERROR(VLOOKUP(①ひな形!K42,①ひな形!$K$18:$M$26,2,FALSE),
IFERROR(VLOOKUP(①ひな形!K42,①ひな形!$O$18:$Q$26,2,FALSE),
IFERROR(VLOOKUP(①ひな形!K42,①ひな形!$S$18:$U$26,2,FALSE),
IFERROR(VLOOKUP(①ひな形!K42,①ひな形!$W$18:$Y$26,2,FALSE),
IFERROR(VLOOKUP(①ひな形!K42,①ひな形!$AA$18:$AC$26,2,FALSE),
VLOOKUP(①ひな形!K42,①ひな形!$AE$18:$AG$25,2,FALSE)))))))</f>
        <v>Waist🔰</v>
      </c>
      <c r="O30" s="660"/>
      <c r="P30" s="660"/>
      <c r="Q30" s="709" t="str">
        <f>IFERROR(VLOOKUP(①ひな形!L42,①ひな形!$G$18:$I$26,2,FALSE),
IFERROR(VLOOKUP(①ひな形!L42,①ひな形!$K$18:$M$26,2,FALSE),
IFERROR(VLOOKUP(①ひな形!L42,①ひな形!$O$18:$Q$26,2,FALSE),
IFERROR(VLOOKUP(①ひな形!L42,①ひな形!$S$18:$U$26,2,FALSE),
IFERROR(VLOOKUP(①ひな形!L42,①ひな形!$W$18:$Y$26,2,FALSE),
IFERROR(VLOOKUP(①ひな形!L42,①ひな形!$AA$18:$AC$26,2,FALSE),
VLOOKUP(①ひな形!L42,①ひな形!$AE$18:$AG$25,2,FALSE)))))))</f>
        <v>Basic🔰</v>
      </c>
      <c r="R30" s="660"/>
      <c r="S30" s="675"/>
      <c r="T30" s="710" t="str">
        <f>IFERROR(VLOOKUP(①ひな形!M42,①ひな形!$G$18:$I$26,2,FALSE),
IFERROR(VLOOKUP(①ひな形!M42,①ひな形!$K$18:$M$26,2,FALSE),
IFERROR(VLOOKUP(①ひな形!M42,①ひな形!$O$18:$Q$26,2,FALSE),
IFERROR(VLOOKUP(①ひな形!M42,①ひな形!$S$18:$U$26,2,FALSE),
IFERROR(VLOOKUP(①ひな形!M42,①ひな形!$W$18:$Y$26,2,FALSE),
IFERROR(VLOOKUP(①ひな形!M42,①ひな形!$AA$18:$AC$26,2,FALSE),
VLOOKUP(①ひな形!M42,①ひな形!$AE$18:$AG$25,2,FALSE)))))))</f>
        <v>Back＆Arm🔰</v>
      </c>
      <c r="U30" s="660"/>
      <c r="V30" s="660"/>
      <c r="W30" s="709" t="e">
        <f>IFERROR(VLOOKUP(①ひな形!N42,①ひな形!$G$18:$I$26,2,FALSE),
IFERROR(VLOOKUP(①ひな形!N42,①ひな形!$K$18:$M$26,2,FALSE),
IFERROR(VLOOKUP(①ひな形!N42,①ひな形!$O$18:$Q$26,2,FALSE),
IFERROR(VLOOKUP(①ひな形!N42,①ひな形!$S$18:$U$26,2,FALSE),
IFERROR(VLOOKUP(①ひな形!N42,①ひな形!$W$18:$Y$26,2,FALSE),
IFERROR(VLOOKUP(①ひな形!N42,①ひな形!$AA$18:$AC$26,2,FALSE),
VLOOKUP(①ひな形!N42,①ひな形!$AE$18:$AG$25,2,FALSE)))))))</f>
        <v>#N/A</v>
      </c>
      <c r="X30" s="660"/>
      <c r="Y30" s="675"/>
      <c r="Z30" s="208"/>
      <c r="AA30" s="208"/>
      <c r="AB30" s="208"/>
      <c r="AC30" s="208"/>
      <c r="AD30" s="208"/>
      <c r="AE30" s="208"/>
      <c r="AF30" s="208"/>
      <c r="AG30" s="208"/>
      <c r="AH30" s="208"/>
      <c r="AI30" s="208"/>
      <c r="AJ30" s="208"/>
      <c r="AK30" s="208"/>
      <c r="AL30" s="208"/>
    </row>
    <row r="31" spans="1:38" ht="20.25" customHeight="1">
      <c r="A31" s="207"/>
      <c r="B31" s="674"/>
      <c r="C31" s="660"/>
      <c r="D31" s="660"/>
      <c r="E31" s="674"/>
      <c r="F31" s="660"/>
      <c r="G31" s="675"/>
      <c r="H31" s="660"/>
      <c r="I31" s="660"/>
      <c r="J31" s="660"/>
      <c r="K31" s="674"/>
      <c r="L31" s="660"/>
      <c r="M31" s="675"/>
      <c r="N31" s="660"/>
      <c r="O31" s="660"/>
      <c r="P31" s="660"/>
      <c r="Q31" s="674"/>
      <c r="R31" s="660"/>
      <c r="S31" s="675"/>
      <c r="T31" s="660"/>
      <c r="U31" s="660"/>
      <c r="V31" s="660"/>
      <c r="W31" s="674"/>
      <c r="X31" s="660"/>
      <c r="Y31" s="675"/>
      <c r="Z31" s="208"/>
      <c r="AA31" s="208"/>
      <c r="AB31" s="208"/>
      <c r="AC31" s="208"/>
      <c r="AD31" s="208"/>
      <c r="AE31" s="208"/>
      <c r="AF31" s="208"/>
      <c r="AG31" s="208"/>
      <c r="AH31" s="208"/>
      <c r="AI31" s="208"/>
      <c r="AJ31" s="208"/>
      <c r="AK31" s="208"/>
      <c r="AL31" s="208"/>
    </row>
    <row r="32" spans="1:38" ht="20.25" customHeight="1">
      <c r="A32" s="209"/>
      <c r="B32" s="711">
        <f>①ひな形!G43</f>
        <v>0</v>
      </c>
      <c r="C32" s="677"/>
      <c r="D32" s="678"/>
      <c r="E32" s="708">
        <f>①ひな形!H43</f>
        <v>0</v>
      </c>
      <c r="F32" s="677"/>
      <c r="G32" s="678"/>
      <c r="H32" s="708">
        <f>①ひな形!I43</f>
        <v>0</v>
      </c>
      <c r="I32" s="677"/>
      <c r="J32" s="678"/>
      <c r="K32" s="708" t="str">
        <f>①ひな形!J43</f>
        <v>Shiho.Y</v>
      </c>
      <c r="L32" s="677"/>
      <c r="M32" s="678"/>
      <c r="N32" s="708" t="str">
        <f>①ひな形!K43</f>
        <v>Nami.M</v>
      </c>
      <c r="O32" s="677"/>
      <c r="P32" s="678"/>
      <c r="Q32" s="724" t="str">
        <f>①ひな形!L43</f>
        <v>Rena.M</v>
      </c>
      <c r="R32" s="677"/>
      <c r="S32" s="678"/>
      <c r="T32" s="708" t="str">
        <f>①ひな形!M43</f>
        <v>nanami</v>
      </c>
      <c r="U32" s="677"/>
      <c r="V32" s="678"/>
      <c r="W32" s="708">
        <f>①ひな形!N43</f>
        <v>0</v>
      </c>
      <c r="X32" s="677"/>
      <c r="Y32" s="678"/>
      <c r="Z32" s="205"/>
      <c r="AA32" s="205"/>
      <c r="AB32" s="191"/>
      <c r="AC32" s="191"/>
      <c r="AD32" s="191"/>
      <c r="AE32" s="191"/>
      <c r="AF32" s="191"/>
      <c r="AG32" s="191"/>
      <c r="AH32" s="191"/>
      <c r="AI32" s="191"/>
      <c r="AJ32" s="191"/>
      <c r="AK32" s="191"/>
      <c r="AL32" s="191"/>
    </row>
    <row r="33" spans="1:38" ht="20.25" customHeight="1">
      <c r="A33" s="197"/>
      <c r="B33" s="210"/>
      <c r="C33" s="202" t="s">
        <v>195</v>
      </c>
      <c r="D33" s="203"/>
      <c r="E33" s="201"/>
      <c r="F33" s="202" t="s">
        <v>195</v>
      </c>
      <c r="G33" s="203"/>
      <c r="H33" s="201"/>
      <c r="I33" s="202" t="s">
        <v>195</v>
      </c>
      <c r="J33" s="203"/>
      <c r="K33" s="198">
        <v>1930</v>
      </c>
      <c r="L33" s="199" t="s">
        <v>195</v>
      </c>
      <c r="M33" s="200">
        <v>2030</v>
      </c>
      <c r="N33" s="198">
        <v>1930</v>
      </c>
      <c r="O33" s="199" t="s">
        <v>195</v>
      </c>
      <c r="P33" s="200">
        <v>2030</v>
      </c>
      <c r="Q33" s="198">
        <v>1930</v>
      </c>
      <c r="R33" s="199" t="s">
        <v>195</v>
      </c>
      <c r="S33" s="200">
        <v>2030</v>
      </c>
      <c r="T33" s="198">
        <v>1930</v>
      </c>
      <c r="U33" s="199" t="s">
        <v>195</v>
      </c>
      <c r="V33" s="200">
        <v>2030</v>
      </c>
      <c r="W33" s="201"/>
      <c r="X33" s="202" t="s">
        <v>195</v>
      </c>
      <c r="Y33" s="203"/>
      <c r="Z33" s="204"/>
      <c r="AA33" s="204"/>
      <c r="AB33" s="22"/>
      <c r="AC33" s="22"/>
      <c r="AD33" s="22"/>
      <c r="AE33" s="22"/>
      <c r="AF33" s="22"/>
      <c r="AG33" s="22"/>
      <c r="AH33" s="22"/>
      <c r="AI33" s="22"/>
      <c r="AJ33" s="22"/>
      <c r="AK33" s="22"/>
      <c r="AL33" s="22"/>
    </row>
    <row r="34" spans="1:38" ht="20.25" customHeight="1">
      <c r="A34" s="207"/>
      <c r="B34" s="709" t="e">
        <f>IFERROR(VLOOKUP(①ひな形!G44,①ひな形!$G$18:$I$26,2,FALSE),
IFERROR(VLOOKUP(①ひな形!G44,①ひな形!$K$18:$M$26,2,FALSE),
IFERROR(VLOOKUP(①ひな形!G44,①ひな形!$O$18:$Q$26,2,FALSE),
IFERROR(VLOOKUP(①ひな形!G44,①ひな形!$S$18:$U$26,2,FALSE),
IFERROR(VLOOKUP(①ひな形!G44,①ひな形!$W$18:$Y$26,2,FALSE),
IFERROR(VLOOKUP(①ひな形!G44,①ひな形!$AA$18:$AC$26,2,FALSE),
VLOOKUP(①ひな形!G44,①ひな形!$AE$18:$AG$25,2,FALSE)))))))</f>
        <v>#N/A</v>
      </c>
      <c r="C34" s="660"/>
      <c r="D34" s="660"/>
      <c r="E34" s="709" t="e">
        <f>IFERROR(VLOOKUP(①ひな形!H44,①ひな形!$G$18:$I$26,2,FALSE),
IFERROR(VLOOKUP(①ひな形!H44,①ひな形!$K$18:$M$26,2,FALSE),
IFERROR(VLOOKUP(①ひな形!H44,①ひな形!$O$18:$Q$26,2,FALSE),
IFERROR(VLOOKUP(①ひな形!H44,①ひな形!$S$18:$U$26,2,FALSE),
IFERROR(VLOOKUP(①ひな形!H44,①ひな形!$W$18:$Y$26,2,FALSE),
IFERROR(VLOOKUP(①ひな形!H44,①ひな形!$AA$18:$AC$26,2,FALSE),
VLOOKUP(①ひな形!H44,①ひな形!$AE$18:$AG$25,2,FALSE)))))))</f>
        <v>#N/A</v>
      </c>
      <c r="F34" s="660"/>
      <c r="G34" s="675"/>
      <c r="H34" s="710" t="e">
        <f>IFERROR(VLOOKUP(①ひな形!I44,①ひな形!$G$18:$I$26,2,FALSE),
IFERROR(VLOOKUP(①ひな形!I44,①ひな形!$K$18:$M$26,2,FALSE),
IFERROR(VLOOKUP(①ひな形!I44,①ひな形!$O$18:$Q$26,2,FALSE),
IFERROR(VLOOKUP(①ひな形!I44,①ひな形!$S$18:$U$26,2,FALSE),
IFERROR(VLOOKUP(①ひな形!I44,①ひな形!$W$18:$Y$26,2,FALSE),
IFERROR(VLOOKUP(①ひな形!I44,①ひな形!$AA$18:$AC$26,2,FALSE),
VLOOKUP(①ひな形!I44,①ひな形!$AE$18:$AG$25,2,FALSE)))))))</f>
        <v>#N/A</v>
      </c>
      <c r="I34" s="660"/>
      <c r="J34" s="660"/>
      <c r="K34" s="709" t="str">
        <f>IFERROR(VLOOKUP(①ひな形!J44,①ひな形!$G$18:$I$26,2,FALSE),
IFERROR(VLOOKUP(①ひな形!J44,①ひな形!$K$18:$M$26,2,FALSE),
IFERROR(VLOOKUP(①ひな形!J44,①ひな形!$O$18:$Q$26,2,FALSE),
IFERROR(VLOOKUP(①ひな形!J44,①ひな形!$S$18:$U$26,2,FALSE),
IFERROR(VLOOKUP(①ひな形!J44,①ひな形!$W$18:$Y$26,2,FALSE),
IFERROR(VLOOKUP(①ひな形!J44,①ひな形!$AA$18:$AC$26,2,FALSE),
VLOOKUP(①ひな形!J44,①ひな形!$AE$18:$AG$25,2,FALSE)))))))</f>
        <v>Waist🔰</v>
      </c>
      <c r="L34" s="660"/>
      <c r="M34" s="675"/>
      <c r="N34" s="710" t="str">
        <f>IFERROR(VLOOKUP(①ひな形!K44,①ひな形!$G$18:$I$26,2,FALSE),
IFERROR(VLOOKUP(①ひな形!K44,①ひな形!$K$18:$M$26,2,FALSE),
IFERROR(VLOOKUP(①ひな形!K44,①ひな形!$O$18:$Q$26,2,FALSE),
IFERROR(VLOOKUP(①ひな形!K44,①ひな形!$S$18:$U$26,2,FALSE),
IFERROR(VLOOKUP(①ひな形!K44,①ひな形!$W$18:$Y$26,2,FALSE),
IFERROR(VLOOKUP(①ひな形!K44,①ひな形!$AA$18:$AC$26,2,FALSE),
VLOOKUP(①ひな形!K44,①ひな形!$AE$18:$AG$25,2,FALSE)))))))</f>
        <v>Basic🔰</v>
      </c>
      <c r="O34" s="660"/>
      <c r="P34" s="660"/>
      <c r="Q34" s="706" t="str">
        <f>IFERROR(VLOOKUP(①ひな形!L44,①ひな形!$G$18:$I$26,2,FALSE),
IFERROR(VLOOKUP(①ひな形!L44,①ひな形!$K$18:$M$26,2,FALSE),
IFERROR(VLOOKUP(①ひな形!L44,①ひな形!$O$18:$Q$26,2,FALSE),
IFERROR(VLOOKUP(①ひな形!L44,①ひな形!$S$18:$U$26,2,FALSE),
IFERROR(VLOOKUP(①ひな形!L44,①ひな形!$W$18:$Y$26,2,FALSE),
IFERROR(VLOOKUP(①ひな形!L44,①ひな形!$AA$18:$AC$26,2,FALSE),
VLOOKUP(①ひな形!L44,①ひな形!$AE$18:$AG$25,2,FALSE)))))))</f>
        <v>Hip＆Leg🔰</v>
      </c>
      <c r="R34" s="660"/>
      <c r="S34" s="675"/>
      <c r="T34" s="707" t="str">
        <f>IFERROR(VLOOKUP(①ひな形!M44,①ひな形!$G$18:$I$26,2,FALSE),
IFERROR(VLOOKUP(①ひな形!M44,①ひな形!$K$18:$M$26,2,FALSE),
IFERROR(VLOOKUP(①ひな形!M44,①ひな形!$O$18:$Q$26,2,FALSE),
IFERROR(VLOOKUP(①ひな形!M44,①ひな形!$S$18:$U$26,2,FALSE),
IFERROR(VLOOKUP(①ひな形!M44,①ひな形!$W$18:$Y$26,2,FALSE),
IFERROR(VLOOKUP(①ひな形!M44,①ひな形!$AA$18:$AC$26,2,FALSE),
VLOOKUP(①ひな形!M44,①ひな形!$AE$18:$AG$25,2,FALSE)))))))</f>
        <v>Basic🔰</v>
      </c>
      <c r="U34" s="660"/>
      <c r="V34" s="660"/>
      <c r="W34" s="709" t="e">
        <f>IFERROR(VLOOKUP(①ひな形!N44,①ひな形!$G$18:$I$26,2,FALSE),
IFERROR(VLOOKUP(①ひな形!N44,①ひな形!$K$18:$M$26,2,FALSE),
IFERROR(VLOOKUP(①ひな形!N44,①ひな形!$O$18:$Q$26,2,FALSE),
IFERROR(VLOOKUP(①ひな形!N44,①ひな形!$S$18:$U$26,2,FALSE),
IFERROR(VLOOKUP(①ひな形!N44,①ひな形!$W$18:$Y$26,2,FALSE),
IFERROR(VLOOKUP(①ひな形!N44,①ひな形!$AA$18:$AC$26,2,FALSE),
VLOOKUP(①ひな形!N44,①ひな形!$AE$18:$AG$25,2,FALSE)))))))</f>
        <v>#N/A</v>
      </c>
      <c r="X34" s="660"/>
      <c r="Y34" s="675"/>
      <c r="Z34" s="208"/>
      <c r="AA34" s="208"/>
      <c r="AB34" s="208"/>
      <c r="AC34" s="208"/>
      <c r="AD34" s="208"/>
      <c r="AE34" s="208"/>
      <c r="AF34" s="208"/>
      <c r="AG34" s="208"/>
      <c r="AH34" s="208"/>
      <c r="AI34" s="208"/>
      <c r="AJ34" s="208"/>
      <c r="AK34" s="208"/>
      <c r="AL34" s="208"/>
    </row>
    <row r="35" spans="1:38" ht="20.25" customHeight="1">
      <c r="A35" s="207"/>
      <c r="B35" s="674"/>
      <c r="C35" s="660"/>
      <c r="D35" s="660"/>
      <c r="E35" s="674"/>
      <c r="F35" s="660"/>
      <c r="G35" s="675"/>
      <c r="H35" s="660"/>
      <c r="I35" s="660"/>
      <c r="J35" s="660"/>
      <c r="K35" s="674"/>
      <c r="L35" s="660"/>
      <c r="M35" s="675"/>
      <c r="N35" s="660"/>
      <c r="O35" s="660"/>
      <c r="P35" s="660"/>
      <c r="Q35" s="674"/>
      <c r="R35" s="660"/>
      <c r="S35" s="675"/>
      <c r="T35" s="660"/>
      <c r="U35" s="660"/>
      <c r="V35" s="660"/>
      <c r="W35" s="674"/>
      <c r="X35" s="660"/>
      <c r="Y35" s="675"/>
      <c r="Z35" s="208"/>
      <c r="AA35" s="208"/>
      <c r="AB35" s="208"/>
      <c r="AC35" s="208"/>
      <c r="AD35" s="208"/>
      <c r="AE35" s="208"/>
      <c r="AF35" s="208"/>
      <c r="AG35" s="208"/>
      <c r="AH35" s="208"/>
      <c r="AI35" s="208"/>
      <c r="AJ35" s="208"/>
      <c r="AK35" s="208"/>
      <c r="AL35" s="208"/>
    </row>
    <row r="36" spans="1:38" ht="20.25" customHeight="1">
      <c r="A36" s="209"/>
      <c r="B36" s="711">
        <f>①ひな形!G45</f>
        <v>0</v>
      </c>
      <c r="C36" s="677"/>
      <c r="D36" s="678"/>
      <c r="E36" s="708">
        <f>①ひな形!H45</f>
        <v>0</v>
      </c>
      <c r="F36" s="677"/>
      <c r="G36" s="678"/>
      <c r="H36" s="708">
        <f>①ひな形!I45</f>
        <v>0</v>
      </c>
      <c r="I36" s="677"/>
      <c r="J36" s="678"/>
      <c r="K36" s="708" t="str">
        <f>①ひな形!J45</f>
        <v>Nami.M</v>
      </c>
      <c r="L36" s="677"/>
      <c r="M36" s="678"/>
      <c r="N36" s="724" t="str">
        <f>①ひな形!K45</f>
        <v>Rena.M</v>
      </c>
      <c r="O36" s="677"/>
      <c r="P36" s="678"/>
      <c r="Q36" s="708" t="str">
        <f>①ひな形!L45</f>
        <v>Shiho.Y</v>
      </c>
      <c r="R36" s="677"/>
      <c r="S36" s="678"/>
      <c r="T36" s="708" t="str">
        <f>①ひな形!M45</f>
        <v>Shiho.Y</v>
      </c>
      <c r="U36" s="677"/>
      <c r="V36" s="678"/>
      <c r="W36" s="708">
        <f>①ひな形!N45</f>
        <v>0</v>
      </c>
      <c r="X36" s="677"/>
      <c r="Y36" s="678"/>
      <c r="Z36" s="205"/>
      <c r="AA36" s="205"/>
      <c r="AB36" s="191"/>
      <c r="AC36" s="191"/>
      <c r="AD36" s="191"/>
      <c r="AE36" s="191"/>
      <c r="AF36" s="191"/>
      <c r="AG36" s="191"/>
      <c r="AH36" s="191"/>
      <c r="AI36" s="191"/>
      <c r="AJ36" s="191"/>
      <c r="AK36" s="191"/>
      <c r="AL36" s="191"/>
    </row>
    <row r="37" spans="1:38" ht="20.25" customHeight="1">
      <c r="A37" s="197"/>
      <c r="B37" s="210"/>
      <c r="C37" s="202" t="s">
        <v>195</v>
      </c>
      <c r="D37" s="203"/>
      <c r="E37" s="201"/>
      <c r="F37" s="202" t="s">
        <v>195</v>
      </c>
      <c r="G37" s="203"/>
      <c r="H37" s="201"/>
      <c r="I37" s="202" t="s">
        <v>195</v>
      </c>
      <c r="J37" s="203"/>
      <c r="K37" s="206">
        <v>2100</v>
      </c>
      <c r="L37" s="199" t="s">
        <v>195</v>
      </c>
      <c r="M37" s="200">
        <v>2200</v>
      </c>
      <c r="N37" s="206">
        <v>2100</v>
      </c>
      <c r="O37" s="199" t="s">
        <v>195</v>
      </c>
      <c r="P37" s="200">
        <v>2200</v>
      </c>
      <c r="Q37" s="206">
        <v>2100</v>
      </c>
      <c r="R37" s="199" t="s">
        <v>195</v>
      </c>
      <c r="S37" s="200">
        <v>2200</v>
      </c>
      <c r="T37" s="206">
        <v>2100</v>
      </c>
      <c r="U37" s="199" t="s">
        <v>195</v>
      </c>
      <c r="V37" s="200">
        <v>2200</v>
      </c>
      <c r="W37" s="201"/>
      <c r="X37" s="202" t="s">
        <v>195</v>
      </c>
      <c r="Y37" s="203"/>
      <c r="Z37" s="204"/>
      <c r="AA37" s="204"/>
      <c r="AB37" s="22"/>
      <c r="AC37" s="22"/>
      <c r="AD37" s="22"/>
      <c r="AE37" s="22"/>
      <c r="AF37" s="22"/>
      <c r="AG37" s="22"/>
      <c r="AH37" s="22"/>
      <c r="AI37" s="22"/>
      <c r="AJ37" s="22"/>
      <c r="AK37" s="22"/>
      <c r="AL37" s="22"/>
    </row>
    <row r="38" spans="1:38" ht="20.25" customHeight="1">
      <c r="A38" s="207"/>
      <c r="B38" s="706" t="e">
        <f>IFERROR(VLOOKUP(①ひな形!G46,①ひな形!$G$18:$I$26,2,FALSE),
IFERROR(VLOOKUP(①ひな形!G46,①ひな形!$K$18:$M$26,2,FALSE),
IFERROR(VLOOKUP(①ひな形!G46,①ひな形!$O$18:$Q$26,2,FALSE),
IFERROR(VLOOKUP(①ひな形!G46,①ひな形!$S$18:$U$26,2,FALSE),
IFERROR(VLOOKUP(①ひな形!G46,①ひな形!$W$18:$Y$26,2,FALSE),
IFERROR(VLOOKUP(①ひな形!G46,①ひな形!$AA$18:$AC$26,2,FALSE),
VLOOKUP(①ひな形!G46,①ひな形!$AE$18:$AG$25,2,FALSE)))))))</f>
        <v>#N/A</v>
      </c>
      <c r="C38" s="660"/>
      <c r="D38" s="660"/>
      <c r="E38" s="706" t="e">
        <f>IFERROR(VLOOKUP(①ひな形!H46,①ひな形!$G$18:$I$26,2,FALSE),
IFERROR(VLOOKUP(①ひな形!H46,①ひな形!$K$18:$M$26,2,FALSE),
IFERROR(VLOOKUP(①ひな形!H46,①ひな形!$O$18:$Q$26,2,FALSE),
IFERROR(VLOOKUP(①ひな形!H46,①ひな形!$S$18:$U$26,2,FALSE),
IFERROR(VLOOKUP(①ひな形!H46,①ひな形!$W$18:$Y$26,2,FALSE),
IFERROR(VLOOKUP(①ひな形!H46,①ひな形!$AA$18:$AC$26,2,FALSE),
VLOOKUP(①ひな形!H46,①ひな形!$AE$18:$AG$25,2,FALSE)))))))</f>
        <v>#N/A</v>
      </c>
      <c r="F38" s="660"/>
      <c r="G38" s="675"/>
      <c r="H38" s="707" t="e">
        <f>IFERROR(VLOOKUP(①ひな形!I46,①ひな形!$G$18:$I$26,2,FALSE),
IFERROR(VLOOKUP(①ひな形!I46,①ひな形!$K$18:$M$26,2,FALSE),
IFERROR(VLOOKUP(①ひな形!I46,①ひな形!$O$18:$Q$26,2,FALSE),
IFERROR(VLOOKUP(①ひな形!I46,①ひな形!$S$18:$U$26,2,FALSE),
IFERROR(VLOOKUP(①ひな形!I46,①ひな形!$W$18:$Y$26,2,FALSE),
IFERROR(VLOOKUP(①ひな形!I46,①ひな形!$AA$18:$AC$26,2,FALSE),
VLOOKUP(①ひな形!I46,①ひな形!$AE$18:$AG$25,2,FALSE)))))))</f>
        <v>#N/A</v>
      </c>
      <c r="I38" s="660"/>
      <c r="J38" s="660"/>
      <c r="K38" s="706" t="str">
        <f>IFERROR(VLOOKUP(①ひな形!J46,①ひな形!$G$18:$I$26,2,FALSE),
IFERROR(VLOOKUP(①ひな形!J46,①ひな形!$K$18:$M$26,2,FALSE),
IFERROR(VLOOKUP(①ひな形!J46,①ひな形!$O$18:$Q$26,2,FALSE),
IFERROR(VLOOKUP(①ひな形!J46,①ひな形!$S$18:$U$26,2,FALSE),
IFERROR(VLOOKUP(①ひな形!J46,①ひな形!$W$18:$Y$26,2,FALSE),
IFERROR(VLOOKUP(①ひな形!J46,①ひな形!$AA$18:$AC$26,2,FALSE),
VLOOKUP(①ひな形!J46,①ひな形!$AE$18:$AG$25,2,FALSE)))))))</f>
        <v>Hip＆Leg🔰</v>
      </c>
      <c r="L38" s="660"/>
      <c r="M38" s="675"/>
      <c r="N38" s="710" t="str">
        <f>IFERROR(VLOOKUP(①ひな形!K46,①ひな形!$G$18:$I$26,2,FALSE),
IFERROR(VLOOKUP(①ひな形!K46,①ひな形!$K$18:$M$26,2,FALSE),
IFERROR(VLOOKUP(①ひな形!K46,①ひな形!$O$18:$Q$26,2,FALSE),
IFERROR(VLOOKUP(①ひな形!K46,①ひな形!$S$18:$U$26,2,FALSE),
IFERROR(VLOOKUP(①ひな形!K46,①ひな形!$W$18:$Y$26,2,FALSE),
IFERROR(VLOOKUP(①ひな形!K46,①ひな形!$AA$18:$AC$26,2,FALSE),
VLOOKUP(①ひな形!K46,①ひな形!$AE$18:$AG$25,2,FALSE)))))))</f>
        <v>Release&amp;Strength</v>
      </c>
      <c r="O38" s="660"/>
      <c r="P38" s="660"/>
      <c r="Q38" s="706" t="str">
        <f>IFERROR(VLOOKUP(①ひな形!L46,①ひな形!$G$18:$I$26,2,FALSE),
IFERROR(VLOOKUP(①ひな形!L46,①ひな形!$K$18:$M$26,2,FALSE),
IFERROR(VLOOKUP(①ひな形!L46,①ひな形!$O$18:$Q$26,2,FALSE),
IFERROR(VLOOKUP(①ひな形!L46,①ひな形!$S$18:$U$26,2,FALSE),
IFERROR(VLOOKUP(①ひな形!L46,①ひな形!$W$18:$Y$26,2,FALSE),
IFERROR(VLOOKUP(①ひな形!L46,①ひな形!$AA$18:$AC$26,2,FALSE),
VLOOKUP(①ひな形!L46,①ひな形!$AE$18:$AG$25,2,FALSE)))))))</f>
        <v>Back＆Arm🔰</v>
      </c>
      <c r="R38" s="660"/>
      <c r="S38" s="675"/>
      <c r="T38" s="710" t="str">
        <f>IFERROR(VLOOKUP(①ひな形!M46,①ひな形!$G$18:$I$26,2,FALSE),
IFERROR(VLOOKUP(①ひな形!M46,①ひな形!$K$18:$M$26,2,FALSE),
IFERROR(VLOOKUP(①ひな形!M46,①ひな形!$O$18:$Q$26,2,FALSE),
IFERROR(VLOOKUP(①ひな形!M46,①ひな形!$S$18:$U$26,2,FALSE),
IFERROR(VLOOKUP(①ひな形!M46,①ひな形!$W$18:$Y$26,2,FALSE),
IFERROR(VLOOKUP(①ひな形!M46,①ひな形!$AA$18:$AC$26,2,FALSE),
VLOOKUP(①ひな形!M46,①ひな形!$AE$18:$AG$25,2,FALSE)))))))</f>
        <v>Shape up waist</v>
      </c>
      <c r="U38" s="660"/>
      <c r="V38" s="660"/>
      <c r="W38" s="709" t="e">
        <f>IFERROR(VLOOKUP(①ひな形!N46,①ひな形!$G$18:$I$26,2,FALSE),
IFERROR(VLOOKUP(①ひな形!N46,①ひな形!$K$18:$M$26,2,FALSE),
IFERROR(VLOOKUP(①ひな形!N46,①ひな形!$O$18:$Q$26,2,FALSE),
IFERROR(VLOOKUP(①ひな形!N46,①ひな形!$S$18:$U$26,2,FALSE),
IFERROR(VLOOKUP(①ひな形!N46,①ひな形!$W$18:$Y$26,2,FALSE),
IFERROR(VLOOKUP(①ひな形!N46,①ひな形!$AA$18:$AC$26,2,FALSE),
VLOOKUP(①ひな形!N46,①ひな形!$AE$18:$AG$25,2,FALSE)))))))</f>
        <v>#N/A</v>
      </c>
      <c r="X38" s="660"/>
      <c r="Y38" s="675"/>
      <c r="Z38" s="208"/>
      <c r="AA38" s="208"/>
      <c r="AB38" s="208"/>
      <c r="AC38" s="208"/>
      <c r="AD38" s="208"/>
      <c r="AE38" s="208"/>
      <c r="AF38" s="208"/>
      <c r="AG38" s="208"/>
      <c r="AH38" s="208"/>
      <c r="AI38" s="208"/>
      <c r="AJ38" s="208"/>
      <c r="AK38" s="208"/>
      <c r="AL38" s="208"/>
    </row>
    <row r="39" spans="1:38" ht="20.25" customHeight="1">
      <c r="A39" s="207"/>
      <c r="B39" s="674"/>
      <c r="C39" s="660"/>
      <c r="D39" s="660"/>
      <c r="E39" s="674"/>
      <c r="F39" s="660"/>
      <c r="G39" s="675"/>
      <c r="H39" s="660"/>
      <c r="I39" s="660"/>
      <c r="J39" s="660"/>
      <c r="K39" s="674"/>
      <c r="L39" s="660"/>
      <c r="M39" s="675"/>
      <c r="N39" s="660"/>
      <c r="O39" s="660"/>
      <c r="P39" s="660"/>
      <c r="Q39" s="674"/>
      <c r="R39" s="660"/>
      <c r="S39" s="675"/>
      <c r="T39" s="660"/>
      <c r="U39" s="660"/>
      <c r="V39" s="660"/>
      <c r="W39" s="674"/>
      <c r="X39" s="660"/>
      <c r="Y39" s="675"/>
      <c r="Z39" s="208"/>
      <c r="AA39" s="208"/>
      <c r="AB39" s="208"/>
      <c r="AC39" s="208"/>
      <c r="AD39" s="208"/>
      <c r="AE39" s="208"/>
      <c r="AF39" s="208"/>
      <c r="AG39" s="208"/>
      <c r="AH39" s="208"/>
      <c r="AI39" s="208"/>
      <c r="AJ39" s="208"/>
      <c r="AK39" s="208"/>
      <c r="AL39" s="208"/>
    </row>
    <row r="40" spans="1:38" ht="20.25" customHeight="1">
      <c r="A40" s="209"/>
      <c r="B40" s="711">
        <f>①ひな形!G47</f>
        <v>0</v>
      </c>
      <c r="C40" s="677"/>
      <c r="D40" s="678"/>
      <c r="E40" s="708">
        <f>①ひな形!H47</f>
        <v>0</v>
      </c>
      <c r="F40" s="677"/>
      <c r="G40" s="678"/>
      <c r="H40" s="708">
        <f>①ひな形!I47</f>
        <v>0</v>
      </c>
      <c r="I40" s="677"/>
      <c r="J40" s="678"/>
      <c r="K40" s="708" t="str">
        <f>①ひな形!J47</f>
        <v>Shiho.Y</v>
      </c>
      <c r="L40" s="677"/>
      <c r="M40" s="678"/>
      <c r="N40" s="724" t="str">
        <f>①ひな形!K47</f>
        <v>Rena.M</v>
      </c>
      <c r="O40" s="677"/>
      <c r="P40" s="678"/>
      <c r="Q40" s="724" t="str">
        <f>①ひな形!L47</f>
        <v>Rena.M</v>
      </c>
      <c r="R40" s="677"/>
      <c r="S40" s="678"/>
      <c r="T40" s="708" t="str">
        <f>①ひな形!M47</f>
        <v>nanami</v>
      </c>
      <c r="U40" s="677"/>
      <c r="V40" s="678"/>
      <c r="W40" s="708">
        <f>①ひな形!N47</f>
        <v>0</v>
      </c>
      <c r="X40" s="677"/>
      <c r="Y40" s="678"/>
      <c r="Z40" s="205"/>
      <c r="AA40" s="205"/>
      <c r="AB40" s="191"/>
      <c r="AC40" s="191"/>
      <c r="AD40" s="191"/>
      <c r="AE40" s="191"/>
      <c r="AF40" s="191"/>
      <c r="AG40" s="191"/>
      <c r="AH40" s="191"/>
      <c r="AI40" s="191"/>
      <c r="AJ40" s="191"/>
      <c r="AK40" s="191"/>
      <c r="AL40" s="191"/>
    </row>
    <row r="41" spans="1:38" ht="20.25" customHeight="1">
      <c r="A41" s="191"/>
      <c r="B41" s="211"/>
      <c r="C41" s="211"/>
      <c r="D41" s="211"/>
      <c r="E41" s="212"/>
      <c r="F41" s="212"/>
      <c r="G41" s="212"/>
      <c r="H41" s="212"/>
      <c r="I41" s="212"/>
      <c r="J41" s="212"/>
      <c r="K41" s="212"/>
      <c r="L41" s="212"/>
      <c r="M41" s="212"/>
      <c r="N41" s="212"/>
      <c r="O41" s="212"/>
      <c r="P41" s="212"/>
      <c r="Q41" s="212"/>
      <c r="R41" s="212"/>
      <c r="S41" s="212"/>
      <c r="T41" s="212"/>
      <c r="U41" s="212"/>
      <c r="V41" s="212"/>
      <c r="W41" s="212"/>
      <c r="X41" s="212"/>
      <c r="Y41" s="212"/>
      <c r="Z41" s="205"/>
      <c r="AA41" s="205"/>
      <c r="AB41" s="191"/>
      <c r="AC41" s="191"/>
      <c r="AD41" s="191"/>
      <c r="AE41" s="191"/>
      <c r="AF41" s="191"/>
      <c r="AG41" s="191"/>
      <c r="AH41" s="191"/>
      <c r="AI41" s="191"/>
      <c r="AJ41" s="191"/>
      <c r="AK41" s="191"/>
      <c r="AL41" s="191"/>
    </row>
    <row r="42" spans="1:38" ht="20.25" customHeight="1">
      <c r="A42" s="208"/>
      <c r="B42" s="211"/>
      <c r="C42" s="211"/>
      <c r="D42" s="211"/>
      <c r="E42" s="212"/>
      <c r="F42" s="212"/>
      <c r="G42" s="212"/>
      <c r="H42" s="712"/>
      <c r="I42" s="660"/>
      <c r="J42" s="660"/>
      <c r="K42" s="212"/>
      <c r="L42" s="212"/>
      <c r="M42" s="212"/>
      <c r="N42" s="212"/>
      <c r="O42" s="212"/>
      <c r="P42" s="212"/>
      <c r="Q42" s="212"/>
      <c r="R42" s="212"/>
      <c r="S42" s="212"/>
      <c r="T42" s="212"/>
      <c r="U42" s="212"/>
      <c r="V42" s="212"/>
      <c r="W42" s="212"/>
      <c r="X42" s="212"/>
      <c r="Y42" s="212"/>
      <c r="Z42" s="205"/>
      <c r="AA42" s="205"/>
      <c r="AB42" s="208"/>
      <c r="AC42" s="208"/>
      <c r="AD42" s="208"/>
      <c r="AE42" s="208"/>
      <c r="AF42" s="208"/>
      <c r="AG42" s="208"/>
      <c r="AH42" s="208"/>
      <c r="AI42" s="208"/>
      <c r="AJ42" s="208"/>
      <c r="AK42" s="208"/>
      <c r="AL42" s="208"/>
    </row>
    <row r="43" spans="1:38" ht="26.25" customHeight="1">
      <c r="A43" s="191"/>
      <c r="B43" s="726" t="str">
        <f>B2</f>
        <v>pilatesK ゆめﾀｳﾝ姫路店</v>
      </c>
      <c r="C43" s="660"/>
      <c r="D43" s="660"/>
      <c r="E43" s="660"/>
      <c r="F43" s="214"/>
      <c r="G43" s="215" t="s">
        <v>190</v>
      </c>
      <c r="H43" s="713">
        <f>B44</f>
        <v>45970</v>
      </c>
      <c r="I43" s="660"/>
      <c r="J43" s="215" t="s">
        <v>191</v>
      </c>
      <c r="K43" s="713">
        <f>W44</f>
        <v>45977</v>
      </c>
      <c r="L43" s="660"/>
      <c r="M43" s="215" t="s">
        <v>192</v>
      </c>
      <c r="N43" s="714" t="s">
        <v>193</v>
      </c>
      <c r="O43" s="660"/>
      <c r="P43" s="660"/>
      <c r="Q43" s="216"/>
      <c r="R43" s="216"/>
      <c r="S43" s="212"/>
      <c r="T43" s="211"/>
      <c r="U43" s="211"/>
      <c r="V43" s="211"/>
      <c r="W43" s="715">
        <f ca="1">TODAY()</f>
        <v>45944</v>
      </c>
      <c r="X43" s="660"/>
      <c r="Y43" s="212" t="s">
        <v>194</v>
      </c>
      <c r="Z43" s="205"/>
      <c r="AA43" s="205"/>
      <c r="AB43" s="191"/>
      <c r="AC43" s="191"/>
      <c r="AD43" s="191"/>
      <c r="AE43" s="191"/>
      <c r="AF43" s="191"/>
      <c r="AG43" s="191"/>
      <c r="AH43" s="191"/>
      <c r="AI43" s="191"/>
      <c r="AJ43" s="191"/>
      <c r="AK43" s="191"/>
      <c r="AL43" s="191"/>
    </row>
    <row r="44" spans="1:38" ht="20.25" customHeight="1">
      <c r="A44" s="167"/>
      <c r="B44" s="723">
        <f>$B$3+8</f>
        <v>45970</v>
      </c>
      <c r="C44" s="698"/>
      <c r="D44" s="656"/>
      <c r="E44" s="723">
        <f>$B$3+9</f>
        <v>45971</v>
      </c>
      <c r="F44" s="698"/>
      <c r="G44" s="656"/>
      <c r="H44" s="723">
        <f>$B$3+10</f>
        <v>45972</v>
      </c>
      <c r="I44" s="698"/>
      <c r="J44" s="656"/>
      <c r="K44" s="723">
        <f>$B$3+11</f>
        <v>45973</v>
      </c>
      <c r="L44" s="698"/>
      <c r="M44" s="656"/>
      <c r="N44" s="723">
        <f>$B$3+12</f>
        <v>45974</v>
      </c>
      <c r="O44" s="698"/>
      <c r="P44" s="656"/>
      <c r="Q44" s="723">
        <f>$B$3+13</f>
        <v>45975</v>
      </c>
      <c r="R44" s="698"/>
      <c r="S44" s="656"/>
      <c r="T44" s="723">
        <f>$B$3+14</f>
        <v>45976</v>
      </c>
      <c r="U44" s="698"/>
      <c r="V44" s="656"/>
      <c r="W44" s="723">
        <f>$B$3+15</f>
        <v>45977</v>
      </c>
      <c r="X44" s="698"/>
      <c r="Y44" s="656"/>
      <c r="Z44" s="167"/>
      <c r="AA44" s="167"/>
      <c r="AB44" s="167"/>
      <c r="AC44" s="167"/>
      <c r="AD44" s="167"/>
      <c r="AE44" s="167"/>
      <c r="AF44" s="167"/>
      <c r="AG44" s="167"/>
      <c r="AH44" s="167"/>
      <c r="AI44" s="167"/>
      <c r="AJ44" s="167"/>
      <c r="AK44" s="167"/>
      <c r="AL44" s="167"/>
    </row>
    <row r="45" spans="1:38" ht="20.25" customHeight="1">
      <c r="A45" s="167"/>
      <c r="B45" s="717" t="str">
        <f>TEXT(B44,"ddd")</f>
        <v>Sun</v>
      </c>
      <c r="C45" s="698"/>
      <c r="D45" s="656"/>
      <c r="E45" s="717" t="str">
        <f>TEXT(E44,"ddd")</f>
        <v>Mon</v>
      </c>
      <c r="F45" s="698"/>
      <c r="G45" s="656"/>
      <c r="H45" s="717" t="str">
        <f>TEXT(H44,"ddd")</f>
        <v>Tue</v>
      </c>
      <c r="I45" s="698"/>
      <c r="J45" s="656"/>
      <c r="K45" s="717" t="str">
        <f>TEXT(K44,"ddd")</f>
        <v>Wed</v>
      </c>
      <c r="L45" s="698"/>
      <c r="M45" s="656"/>
      <c r="N45" s="717" t="str">
        <f>TEXT(N44,"ddd")</f>
        <v>Thu</v>
      </c>
      <c r="O45" s="698"/>
      <c r="P45" s="656"/>
      <c r="Q45" s="717" t="str">
        <f>TEXT(Q44,"ddd")</f>
        <v>Fri</v>
      </c>
      <c r="R45" s="698"/>
      <c r="S45" s="656"/>
      <c r="T45" s="717" t="str">
        <f>TEXT(T44,"ddd")</f>
        <v>Sat</v>
      </c>
      <c r="U45" s="698"/>
      <c r="V45" s="656"/>
      <c r="W45" s="717" t="str">
        <f>TEXT(W44,"ddd")</f>
        <v>Sun</v>
      </c>
      <c r="X45" s="698"/>
      <c r="Y45" s="656"/>
      <c r="Z45" s="167"/>
      <c r="AA45" s="167"/>
      <c r="AB45" s="167"/>
      <c r="AC45" s="167"/>
      <c r="AD45" s="167"/>
      <c r="AE45" s="167"/>
      <c r="AF45" s="167"/>
      <c r="AG45" s="167"/>
      <c r="AH45" s="167"/>
      <c r="AI45" s="167"/>
      <c r="AJ45" s="167"/>
      <c r="AK45" s="167"/>
      <c r="AL45" s="167"/>
    </row>
    <row r="46" spans="1:38" ht="20.25" customHeight="1">
      <c r="A46" s="191"/>
      <c r="B46" s="198">
        <v>1030</v>
      </c>
      <c r="C46" s="199" t="s">
        <v>195</v>
      </c>
      <c r="D46" s="200">
        <v>1130</v>
      </c>
      <c r="E46" s="201"/>
      <c r="F46" s="202" t="s">
        <v>195</v>
      </c>
      <c r="G46" s="203"/>
      <c r="H46" s="198">
        <v>1030</v>
      </c>
      <c r="I46" s="199" t="s">
        <v>195</v>
      </c>
      <c r="J46" s="200">
        <v>1130</v>
      </c>
      <c r="K46" s="198">
        <v>1030</v>
      </c>
      <c r="L46" s="199" t="s">
        <v>195</v>
      </c>
      <c r="M46" s="200">
        <v>1130</v>
      </c>
      <c r="N46" s="201"/>
      <c r="O46" s="202" t="s">
        <v>195</v>
      </c>
      <c r="P46" s="203"/>
      <c r="Q46" s="198">
        <v>1030</v>
      </c>
      <c r="R46" s="199" t="s">
        <v>195</v>
      </c>
      <c r="S46" s="200">
        <v>1130</v>
      </c>
      <c r="T46" s="198">
        <v>1030</v>
      </c>
      <c r="U46" s="199" t="s">
        <v>195</v>
      </c>
      <c r="V46" s="200">
        <v>1130</v>
      </c>
      <c r="W46" s="198">
        <v>1030</v>
      </c>
      <c r="X46" s="199" t="s">
        <v>195</v>
      </c>
      <c r="Y46" s="200">
        <v>1130</v>
      </c>
      <c r="Z46" s="205"/>
      <c r="AA46" s="205"/>
      <c r="AB46" s="191"/>
      <c r="AC46" s="191"/>
      <c r="AD46" s="191"/>
      <c r="AE46" s="191"/>
      <c r="AF46" s="191"/>
      <c r="AG46" s="191"/>
      <c r="AH46" s="191"/>
      <c r="AI46" s="191"/>
      <c r="AJ46" s="191"/>
      <c r="AK46" s="191"/>
      <c r="AL46" s="191"/>
    </row>
    <row r="47" spans="1:38" ht="20.25" customHeight="1">
      <c r="A47" s="208"/>
      <c r="B47" s="709" t="str">
        <f>IFERROR(VLOOKUP(①ひな形!O30,①ひな形!$G$18:$I$26,2,FALSE),
IFERROR(VLOOKUP(①ひな形!O30,①ひな形!$K$18:$M$26,2,FALSE),
IFERROR(VLOOKUP(①ひな形!O30,①ひな形!$O$18:$Q$26,2,FALSE),
IFERROR(VLOOKUP(①ひな形!O30,①ひな形!$S$18:$U$26,2,FALSE),
IFERROR(VLOOKUP(①ひな形!O30,①ひな形!$W$18:$Y$26,2,FALSE),
IFERROR(VLOOKUP(①ひな形!O30,①ひな形!$AA$18:$AC$26,2,FALSE),
VLOOKUP(①ひな形!O30,①ひな形!$AE$18:$AG$25,2,FALSE)))))))</f>
        <v>Stretch＆Conditioning🔰</v>
      </c>
      <c r="C47" s="660"/>
      <c r="D47" s="660"/>
      <c r="E47" s="709" t="e">
        <f>IFERROR(VLOOKUP(①ひな形!P30,①ひな形!$G$18:$I$26,2,FALSE),
IFERROR(VLOOKUP(①ひな形!P30,①ひな形!$K$18:$M$26,2,FALSE),
IFERROR(VLOOKUP(①ひな形!P30,①ひな形!$O$18:$Q$26,2,FALSE),
IFERROR(VLOOKUP(①ひな形!P30,①ひな形!$S$18:$U$26,2,FALSE),
IFERROR(VLOOKUP(①ひな形!P30,①ひな形!$W$18:$Y$26,2,FALSE),
IFERROR(VLOOKUP(①ひな形!P30,①ひな形!$AA$18:$AC$26,2,FALSE),
VLOOKUP(①ひな形!P30,①ひな形!$AE$18:$AG$25,2,FALSE)))))))</f>
        <v>#N/A</v>
      </c>
      <c r="F47" s="660"/>
      <c r="G47" s="675"/>
      <c r="H47" s="710" t="str">
        <f>IFERROR(VLOOKUP(①ひな形!Q30,①ひな形!$G$18:$I$26,2,FALSE),
IFERROR(VLOOKUP(①ひな形!Q30,①ひな形!$K$18:$M$26,2,FALSE),
IFERROR(VLOOKUP(①ひな形!Q30,①ひな形!$O$18:$Q$26,2,FALSE),
IFERROR(VLOOKUP(①ひな形!Q30,①ひな形!$S$18:$U$26,2,FALSE),
IFERROR(VLOOKUP(①ひな形!Q30,①ひな形!$W$18:$Y$26,2,FALSE),
IFERROR(VLOOKUP(①ひな形!Q30,①ひな形!$AA$18:$AC$26,2,FALSE),
VLOOKUP(①ひな形!Q30,①ひな形!$AE$18:$AG$25,2,FALSE)))))))</f>
        <v>Release&amp;Strength</v>
      </c>
      <c r="I47" s="660"/>
      <c r="J47" s="660"/>
      <c r="K47" s="709" t="str">
        <f>IFERROR(VLOOKUP(①ひな形!R30,①ひな形!$G$18:$I$26,2,FALSE),
IFERROR(VLOOKUP(①ひな形!R30,①ひな形!$K$18:$M$26,2,FALSE),
IFERROR(VLOOKUP(①ひな形!R30,①ひな形!$O$18:$Q$26,2,FALSE),
IFERROR(VLOOKUP(①ひな形!R30,①ひな形!$S$18:$U$26,2,FALSE),
IFERROR(VLOOKUP(①ひな形!R30,①ひな形!$W$18:$Y$26,2,FALSE),
IFERROR(VLOOKUP(①ひな形!R30,①ひな形!$AA$18:$AC$26,2,FALSE),
VLOOKUP(①ひな形!R30,①ひな形!$AE$18:$AG$25,2,FALSE)))))))</f>
        <v>Back＆Arm🔰</v>
      </c>
      <c r="L47" s="660"/>
      <c r="M47" s="675"/>
      <c r="N47" s="707" t="e">
        <f>IFERROR(VLOOKUP(①ひな形!S30,①ひな形!$G$18:$I$26,2,FALSE),
IFERROR(VLOOKUP(①ひな形!S30,①ひな形!$K$18:$M$26,2,FALSE),
IFERROR(VLOOKUP(①ひな形!S30,①ひな形!$O$18:$Q$26,2,FALSE),
IFERROR(VLOOKUP(①ひな形!S30,①ひな形!$S$18:$U$26,2,FALSE),
IFERROR(VLOOKUP(①ひな形!S30,①ひな形!$W$18:$Y$26,2,FALSE),
IFERROR(VLOOKUP(①ひな形!S30,①ひな形!$AA$18:$AC$26,2,FALSE),
VLOOKUP(①ひな形!S30,①ひな形!$AE$18:$AG$25,2,FALSE)))))))</f>
        <v>#N/A</v>
      </c>
      <c r="O47" s="660"/>
      <c r="P47" s="660"/>
      <c r="Q47" s="706" t="str">
        <f>IFERROR(VLOOKUP(①ひな形!T30,①ひな形!$G$18:$I$26,2,FALSE),
IFERROR(VLOOKUP(①ひな形!T30,①ひな形!$K$18:$M$26,2,FALSE),
IFERROR(VLOOKUP(①ひな形!T30,①ひな形!$O$18:$Q$26,2,FALSE),
IFERROR(VLOOKUP(①ひな形!T30,①ひな形!$S$18:$U$26,2,FALSE),
IFERROR(VLOOKUP(①ひな形!T30,①ひな形!$W$18:$Y$26,2,FALSE),
IFERROR(VLOOKUP(①ひな形!T30,①ひな形!$AA$18:$AC$26,2,FALSE),
VLOOKUP(①ひな形!T30,①ひな形!$AE$18:$AG$25,2,FALSE)))))))</f>
        <v>Shape up waist</v>
      </c>
      <c r="R47" s="660"/>
      <c r="S47" s="675"/>
      <c r="T47" s="710" t="str">
        <f>IFERROR(VLOOKUP(①ひな形!U30,①ひな形!$G$18:$I$26,2,FALSE),
IFERROR(VLOOKUP(①ひな形!U30,①ひな形!$K$18:$M$26,2,FALSE),
IFERROR(VLOOKUP(①ひな形!U30,①ひな形!$O$18:$Q$26,2,FALSE),
IFERROR(VLOOKUP(①ひな形!U30,①ひな形!$S$18:$U$26,2,FALSE),
IFERROR(VLOOKUP(①ひな形!U30,①ひな形!$W$18:$Y$26,2,FALSE),
IFERROR(VLOOKUP(①ひな形!U30,①ひな形!$AA$18:$AC$26,2,FALSE),
VLOOKUP(①ひな形!U30,①ひな形!$AE$18:$AG$25,2,FALSE)))))))</f>
        <v>Hip＆Leg🔰</v>
      </c>
      <c r="U47" s="660"/>
      <c r="V47" s="660"/>
      <c r="W47" s="709" t="str">
        <f>IFERROR(VLOOKUP(①ひな形!V30,①ひな形!$G$18:$I$26,2,FALSE),
IFERROR(VLOOKUP(①ひな形!V30,①ひな形!$K$18:$M$26,2,FALSE),
IFERROR(VLOOKUP(①ひな形!V30,①ひな形!$O$18:$Q$26,2,FALSE),
IFERROR(VLOOKUP(①ひな形!V30,①ひな形!$S$18:$U$26,2,FALSE),
IFERROR(VLOOKUP(①ひな形!V30,①ひな形!$W$18:$Y$26,2,FALSE),
IFERROR(VLOOKUP(①ひな形!V30,①ひな形!$AA$18:$AC$26,2,FALSE),
VLOOKUP(①ひな形!V30,①ひな形!$AE$18:$AG$25,2,FALSE)))))))</f>
        <v>Basic🔰</v>
      </c>
      <c r="X47" s="660"/>
      <c r="Y47" s="675"/>
      <c r="Z47" s="208"/>
      <c r="AA47" s="208"/>
      <c r="AB47" s="208"/>
      <c r="AC47" s="208"/>
      <c r="AD47" s="208"/>
      <c r="AE47" s="208"/>
      <c r="AF47" s="208"/>
      <c r="AG47" s="208"/>
      <c r="AH47" s="208"/>
      <c r="AI47" s="208"/>
      <c r="AJ47" s="208"/>
      <c r="AK47" s="208"/>
      <c r="AL47" s="208"/>
    </row>
    <row r="48" spans="1:38" ht="20.25" customHeight="1">
      <c r="A48" s="208"/>
      <c r="B48" s="674"/>
      <c r="C48" s="660"/>
      <c r="D48" s="660"/>
      <c r="E48" s="674"/>
      <c r="F48" s="660"/>
      <c r="G48" s="675"/>
      <c r="H48" s="660"/>
      <c r="I48" s="660"/>
      <c r="J48" s="660"/>
      <c r="K48" s="674"/>
      <c r="L48" s="660"/>
      <c r="M48" s="675"/>
      <c r="N48" s="660"/>
      <c r="O48" s="660"/>
      <c r="P48" s="660"/>
      <c r="Q48" s="674"/>
      <c r="R48" s="660"/>
      <c r="S48" s="675"/>
      <c r="T48" s="660"/>
      <c r="U48" s="660"/>
      <c r="V48" s="660"/>
      <c r="W48" s="674"/>
      <c r="X48" s="660"/>
      <c r="Y48" s="675"/>
      <c r="Z48" s="208"/>
      <c r="AA48" s="208"/>
      <c r="AB48" s="208"/>
      <c r="AC48" s="208"/>
      <c r="AD48" s="208"/>
      <c r="AE48" s="208"/>
      <c r="AF48" s="208"/>
      <c r="AG48" s="208"/>
      <c r="AH48" s="208"/>
      <c r="AI48" s="208"/>
      <c r="AJ48" s="208"/>
      <c r="AK48" s="208"/>
      <c r="AL48" s="208"/>
    </row>
    <row r="49" spans="1:38" ht="20.25" customHeight="1">
      <c r="A49" s="191"/>
      <c r="B49" s="708" t="str">
        <f>①ひな形!O31</f>
        <v>Shiho.Y</v>
      </c>
      <c r="C49" s="677"/>
      <c r="D49" s="678"/>
      <c r="E49" s="708">
        <f>①ひな形!P31</f>
        <v>0</v>
      </c>
      <c r="F49" s="677"/>
      <c r="G49" s="678"/>
      <c r="H49" s="724" t="str">
        <f>①ひな形!Q31</f>
        <v>Rena.M</v>
      </c>
      <c r="I49" s="677"/>
      <c r="J49" s="678"/>
      <c r="K49" s="724" t="str">
        <f>①ひな形!R31</f>
        <v>Rena.M</v>
      </c>
      <c r="L49" s="677"/>
      <c r="M49" s="678"/>
      <c r="N49" s="708">
        <f>①ひな形!S31</f>
        <v>0</v>
      </c>
      <c r="O49" s="677"/>
      <c r="P49" s="678"/>
      <c r="Q49" s="708" t="str">
        <f>①ひな形!T31</f>
        <v>nanami</v>
      </c>
      <c r="R49" s="677"/>
      <c r="S49" s="678"/>
      <c r="T49" s="708" t="str">
        <f>①ひな形!U31</f>
        <v>Shiho.Y</v>
      </c>
      <c r="U49" s="677"/>
      <c r="V49" s="678"/>
      <c r="W49" s="708" t="str">
        <f>①ひな形!V31</f>
        <v>Shiho.Y</v>
      </c>
      <c r="X49" s="677"/>
      <c r="Y49" s="678"/>
      <c r="Z49" s="205"/>
      <c r="AA49" s="205"/>
      <c r="AB49" s="191"/>
      <c r="AC49" s="191"/>
      <c r="AD49" s="191"/>
      <c r="AE49" s="191"/>
      <c r="AF49" s="191"/>
      <c r="AG49" s="191"/>
      <c r="AH49" s="191"/>
      <c r="AI49" s="191"/>
      <c r="AJ49" s="191"/>
      <c r="AK49" s="191"/>
      <c r="AL49" s="191"/>
    </row>
    <row r="50" spans="1:38" ht="20.25" customHeight="1">
      <c r="A50" s="191"/>
      <c r="B50" s="206">
        <v>1230</v>
      </c>
      <c r="C50" s="199" t="s">
        <v>195</v>
      </c>
      <c r="D50" s="200">
        <v>1330</v>
      </c>
      <c r="E50" s="201"/>
      <c r="F50" s="202" t="s">
        <v>195</v>
      </c>
      <c r="G50" s="203"/>
      <c r="H50" s="198">
        <v>1200</v>
      </c>
      <c r="I50" s="199" t="s">
        <v>195</v>
      </c>
      <c r="J50" s="200">
        <v>1300</v>
      </c>
      <c r="K50" s="206">
        <v>1230</v>
      </c>
      <c r="L50" s="199" t="s">
        <v>195</v>
      </c>
      <c r="M50" s="200">
        <v>1330</v>
      </c>
      <c r="N50" s="201"/>
      <c r="O50" s="202" t="s">
        <v>195</v>
      </c>
      <c r="P50" s="203"/>
      <c r="Q50" s="198">
        <v>1200</v>
      </c>
      <c r="R50" s="199" t="s">
        <v>195</v>
      </c>
      <c r="S50" s="200">
        <v>1300</v>
      </c>
      <c r="T50" s="198">
        <v>1200</v>
      </c>
      <c r="U50" s="199" t="s">
        <v>195</v>
      </c>
      <c r="V50" s="200">
        <v>1300</v>
      </c>
      <c r="W50" s="206">
        <v>1230</v>
      </c>
      <c r="X50" s="199" t="s">
        <v>195</v>
      </c>
      <c r="Y50" s="200">
        <v>1330</v>
      </c>
      <c r="Z50" s="205"/>
      <c r="AA50" s="205"/>
      <c r="AB50" s="191"/>
      <c r="AC50" s="191"/>
      <c r="AD50" s="191"/>
      <c r="AE50" s="191"/>
      <c r="AF50" s="191"/>
      <c r="AG50" s="191"/>
      <c r="AH50" s="191"/>
      <c r="AI50" s="191"/>
      <c r="AJ50" s="191"/>
      <c r="AK50" s="191"/>
      <c r="AL50" s="191"/>
    </row>
    <row r="51" spans="1:38" ht="20.25" customHeight="1">
      <c r="A51" s="208"/>
      <c r="B51" s="706" t="str">
        <f>IFERROR(VLOOKUP(①ひな形!O32,①ひな形!$G$18:$I$26,2,FALSE),
IFERROR(VLOOKUP(①ひな形!O32,①ひな形!$K$18:$M$26,2,FALSE),
IFERROR(VLOOKUP(①ひな形!O32,①ひな形!$O$18:$Q$26,2,FALSE),
IFERROR(VLOOKUP(①ひな形!O32,①ひな形!$S$18:$U$26,2,FALSE),
IFERROR(VLOOKUP(①ひな形!O32,①ひな形!$W$18:$Y$26,2,FALSE),
IFERROR(VLOOKUP(①ひな形!O32,①ひな形!$AA$18:$AC$26,2,FALSE),
VLOOKUP(①ひな形!O32,①ひな形!$AE$18:$AG$25,2,FALSE)))))))</f>
        <v>Basic🔰</v>
      </c>
      <c r="C51" s="660"/>
      <c r="D51" s="660"/>
      <c r="E51" s="709" t="e">
        <f>IFERROR(VLOOKUP(①ひな形!P32,①ひな形!$G$18:$I$26,2,FALSE),
IFERROR(VLOOKUP(①ひな形!P32,①ひな形!$K$18:$M$26,2,FALSE),
IFERROR(VLOOKUP(①ひな形!P32,①ひな形!$O$18:$Q$26,2,FALSE),
IFERROR(VLOOKUP(①ひな形!P32,①ひな形!$S$18:$U$26,2,FALSE),
IFERROR(VLOOKUP(①ひな形!P32,①ひな形!$W$18:$Y$26,2,FALSE),
IFERROR(VLOOKUP(①ひな形!P32,①ひな形!$AA$18:$AC$26,2,FALSE),
VLOOKUP(①ひな形!P32,①ひな形!$AE$18:$AG$25,2,FALSE)))))))</f>
        <v>#N/A</v>
      </c>
      <c r="F51" s="660"/>
      <c r="G51" s="675"/>
      <c r="H51" s="707" t="str">
        <f>IFERROR(VLOOKUP(①ひな形!Q32,①ひな形!$G$18:$I$26,2,FALSE),
IFERROR(VLOOKUP(①ひな形!Q32,①ひな形!$K$18:$M$26,2,FALSE),
IFERROR(VLOOKUP(①ひな形!Q32,①ひな形!$O$18:$Q$26,2,FALSE),
IFERROR(VLOOKUP(①ひな形!Q32,①ひな形!$S$18:$U$26,2,FALSE),
IFERROR(VLOOKUP(①ひな形!Q32,①ひな形!$W$18:$Y$26,2,FALSE),
IFERROR(VLOOKUP(①ひな形!Q32,①ひな形!$AA$18:$AC$26,2,FALSE),
VLOOKUP(①ひな形!Q32,①ひな形!$AE$18:$AG$25,2,FALSE)))))))</f>
        <v>Back＆Arm🔰</v>
      </c>
      <c r="I51" s="660"/>
      <c r="J51" s="660"/>
      <c r="K51" s="706" t="str">
        <f>IFERROR(VLOOKUP(①ひな形!R32,①ひな形!$G$18:$I$26,2,FALSE),
IFERROR(VLOOKUP(①ひな形!R32,①ひな形!$K$18:$M$26,2,FALSE),
IFERROR(VLOOKUP(①ひな形!R32,①ひな形!$O$18:$Q$26,2,FALSE),
IFERROR(VLOOKUP(①ひな形!R32,①ひな形!$S$18:$U$26,2,FALSE),
IFERROR(VLOOKUP(①ひな形!R32,①ひな形!$W$18:$Y$26,2,FALSE),
IFERROR(VLOOKUP(①ひな形!R32,①ひな形!$AA$18:$AC$26,2,FALSE),
VLOOKUP(①ひな形!R32,①ひな形!$AE$18:$AG$25,2,FALSE)))))))</f>
        <v>Basic🔰</v>
      </c>
      <c r="L51" s="660"/>
      <c r="M51" s="675"/>
      <c r="N51" s="710" t="e">
        <f>IFERROR(VLOOKUP(①ひな形!S32,①ひな形!$G$18:$I$26,2,FALSE),
IFERROR(VLOOKUP(①ひな形!S32,①ひな形!$K$18:$M$26,2,FALSE),
IFERROR(VLOOKUP(①ひな形!S32,①ひな形!$O$18:$Q$26,2,FALSE),
IFERROR(VLOOKUP(①ひな形!S32,①ひな形!$S$18:$U$26,2,FALSE),
IFERROR(VLOOKUP(①ひな形!S32,①ひな形!$W$18:$Y$26,2,FALSE),
IFERROR(VLOOKUP(①ひな形!S32,①ひな形!$AA$18:$AC$26,2,FALSE),
VLOOKUP(①ひな形!S32,①ひな形!$AE$18:$AG$25,2,FALSE)))))))</f>
        <v>#N/A</v>
      </c>
      <c r="O51" s="660"/>
      <c r="P51" s="660"/>
      <c r="Q51" s="709" t="str">
        <f>IFERROR(VLOOKUP(①ひな形!T32,①ひな形!$G$18:$I$26,2,FALSE),
IFERROR(VLOOKUP(①ひな形!T32,①ひな形!$K$18:$M$26,2,FALSE),
IFERROR(VLOOKUP(①ひな形!T32,①ひな形!$O$18:$Q$26,2,FALSE),
IFERROR(VLOOKUP(①ひな形!T32,①ひな形!$S$18:$U$26,2,FALSE),
IFERROR(VLOOKUP(①ひな形!T32,①ひな形!$W$18:$Y$26,2,FALSE),
IFERROR(VLOOKUP(①ひな形!T32,①ひな形!$AA$18:$AC$26,2,FALSE),
VLOOKUP(①ひな形!T32,①ひな形!$AE$18:$AG$25,2,FALSE)))))))</f>
        <v>Basic🔰</v>
      </c>
      <c r="R51" s="660"/>
      <c r="S51" s="675"/>
      <c r="T51" s="707" t="str">
        <f>IFERROR(VLOOKUP(①ひな形!U32,①ひな形!$G$18:$I$26,2,FALSE),
IFERROR(VLOOKUP(①ひな形!U32,①ひな形!$K$18:$M$26,2,FALSE),
IFERROR(VLOOKUP(①ひな形!U32,①ひな形!$O$18:$Q$26,2,FALSE),
IFERROR(VLOOKUP(①ひな形!U32,①ひな形!$S$18:$U$26,2,FALSE),
IFERROR(VLOOKUP(①ひな形!U32,①ひな形!$W$18:$Y$26,2,FALSE),
IFERROR(VLOOKUP(①ひな形!U32,①ひな形!$AA$18:$AC$26,2,FALSE),
VLOOKUP(①ひな形!U32,①ひな形!$AE$18:$AG$25,2,FALSE)))))))</f>
        <v>jump to burn</v>
      </c>
      <c r="U51" s="660"/>
      <c r="V51" s="660"/>
      <c r="W51" s="709" t="str">
        <f>IFERROR(VLOOKUP(①ひな形!V32,①ひな形!$G$18:$I$26,2,FALSE),
IFERROR(VLOOKUP(①ひな形!V32,①ひな形!$K$18:$M$26,2,FALSE),
IFERROR(VLOOKUP(①ひな形!V32,①ひな形!$O$18:$Q$26,2,FALSE),
IFERROR(VLOOKUP(①ひな形!V32,①ひな形!$S$18:$U$26,2,FALSE),
IFERROR(VLOOKUP(①ひな形!V32,①ひな形!$W$18:$Y$26,2,FALSE),
IFERROR(VLOOKUP(①ひな形!V32,①ひな形!$AA$18:$AC$26,2,FALSE),
VLOOKUP(①ひな形!V32,①ひな形!$AE$18:$AG$25,2,FALSE)))))))</f>
        <v>Release&amp;Strength</v>
      </c>
      <c r="X51" s="660"/>
      <c r="Y51" s="675"/>
      <c r="Z51" s="208"/>
      <c r="AA51" s="208"/>
      <c r="AB51" s="208"/>
      <c r="AC51" s="208"/>
      <c r="AD51" s="208"/>
      <c r="AE51" s="208"/>
      <c r="AF51" s="208"/>
      <c r="AG51" s="208"/>
      <c r="AH51" s="208"/>
      <c r="AI51" s="208"/>
      <c r="AJ51" s="208"/>
      <c r="AK51" s="208"/>
      <c r="AL51" s="208"/>
    </row>
    <row r="52" spans="1:38" ht="20.25" customHeight="1">
      <c r="A52" s="208"/>
      <c r="B52" s="674"/>
      <c r="C52" s="660"/>
      <c r="D52" s="660"/>
      <c r="E52" s="674"/>
      <c r="F52" s="660"/>
      <c r="G52" s="675"/>
      <c r="H52" s="660"/>
      <c r="I52" s="660"/>
      <c r="J52" s="660"/>
      <c r="K52" s="674"/>
      <c r="L52" s="660"/>
      <c r="M52" s="675"/>
      <c r="N52" s="660"/>
      <c r="O52" s="660"/>
      <c r="P52" s="660"/>
      <c r="Q52" s="674"/>
      <c r="R52" s="660"/>
      <c r="S52" s="675"/>
      <c r="T52" s="660"/>
      <c r="U52" s="660"/>
      <c r="V52" s="660"/>
      <c r="W52" s="674"/>
      <c r="X52" s="660"/>
      <c r="Y52" s="675"/>
      <c r="Z52" s="208"/>
      <c r="AA52" s="208"/>
      <c r="AB52" s="208"/>
      <c r="AC52" s="208"/>
      <c r="AD52" s="208"/>
      <c r="AE52" s="208"/>
      <c r="AF52" s="208"/>
      <c r="AG52" s="208"/>
      <c r="AH52" s="208"/>
      <c r="AI52" s="208"/>
      <c r="AJ52" s="208"/>
      <c r="AK52" s="208"/>
      <c r="AL52" s="208"/>
    </row>
    <row r="53" spans="1:38" ht="20.25" customHeight="1">
      <c r="A53" s="191"/>
      <c r="B53" s="708" t="str">
        <f>①ひな形!O33</f>
        <v>nozomi.y</v>
      </c>
      <c r="C53" s="677"/>
      <c r="D53" s="678"/>
      <c r="E53" s="708">
        <f>①ひな形!P33</f>
        <v>0</v>
      </c>
      <c r="F53" s="677"/>
      <c r="G53" s="678"/>
      <c r="H53" s="724" t="str">
        <f>①ひな形!Q33</f>
        <v>Rena.M</v>
      </c>
      <c r="I53" s="677"/>
      <c r="J53" s="678"/>
      <c r="K53" s="708" t="str">
        <f>①ひな形!R33</f>
        <v>nozomi.y</v>
      </c>
      <c r="L53" s="677"/>
      <c r="M53" s="678"/>
      <c r="N53" s="708">
        <f>①ひな形!S33</f>
        <v>0</v>
      </c>
      <c r="O53" s="677"/>
      <c r="P53" s="678"/>
      <c r="Q53" s="708" t="str">
        <f>①ひな形!T33</f>
        <v>nozomi.y</v>
      </c>
      <c r="R53" s="677"/>
      <c r="S53" s="678"/>
      <c r="T53" s="708" t="str">
        <f>①ひな形!U33</f>
        <v>nanami</v>
      </c>
      <c r="U53" s="677"/>
      <c r="V53" s="678"/>
      <c r="W53" s="724" t="str">
        <f>①ひな形!V33</f>
        <v>Rena.M</v>
      </c>
      <c r="X53" s="677"/>
      <c r="Y53" s="678"/>
      <c r="Z53" s="205"/>
      <c r="AA53" s="205"/>
      <c r="AB53" s="191"/>
      <c r="AC53" s="191"/>
      <c r="AD53" s="191"/>
      <c r="AE53" s="191"/>
      <c r="AF53" s="191"/>
      <c r="AG53" s="191"/>
      <c r="AH53" s="191"/>
      <c r="AI53" s="191"/>
      <c r="AJ53" s="191"/>
      <c r="AK53" s="191"/>
      <c r="AL53" s="191"/>
    </row>
    <row r="54" spans="1:38" ht="20.25" customHeight="1">
      <c r="A54" s="191"/>
      <c r="B54" s="198">
        <v>1430</v>
      </c>
      <c r="C54" s="199" t="s">
        <v>195</v>
      </c>
      <c r="D54" s="200">
        <v>1530</v>
      </c>
      <c r="E54" s="201"/>
      <c r="F54" s="202" t="s">
        <v>195</v>
      </c>
      <c r="G54" s="203"/>
      <c r="H54" s="198">
        <v>1330</v>
      </c>
      <c r="I54" s="199" t="s">
        <v>195</v>
      </c>
      <c r="J54" s="200">
        <v>1430</v>
      </c>
      <c r="K54" s="201"/>
      <c r="L54" s="202" t="s">
        <v>195</v>
      </c>
      <c r="M54" s="203"/>
      <c r="N54" s="201"/>
      <c r="O54" s="202" t="s">
        <v>195</v>
      </c>
      <c r="P54" s="203"/>
      <c r="Q54" s="198">
        <v>1330</v>
      </c>
      <c r="R54" s="199" t="s">
        <v>195</v>
      </c>
      <c r="S54" s="200">
        <v>1430</v>
      </c>
      <c r="T54" s="198">
        <v>1330</v>
      </c>
      <c r="U54" s="199" t="s">
        <v>195</v>
      </c>
      <c r="V54" s="200">
        <v>1430</v>
      </c>
      <c r="W54" s="198">
        <v>1430</v>
      </c>
      <c r="X54" s="199" t="s">
        <v>195</v>
      </c>
      <c r="Y54" s="200">
        <v>1530</v>
      </c>
      <c r="Z54" s="205"/>
      <c r="AA54" s="205"/>
      <c r="AB54" s="191"/>
      <c r="AC54" s="191"/>
      <c r="AD54" s="191"/>
      <c r="AE54" s="191"/>
      <c r="AF54" s="191"/>
      <c r="AG54" s="191"/>
      <c r="AH54" s="191"/>
      <c r="AI54" s="191"/>
      <c r="AJ54" s="191"/>
      <c r="AK54" s="191"/>
      <c r="AL54" s="191"/>
    </row>
    <row r="55" spans="1:38" ht="20.25" customHeight="1">
      <c r="A55" s="208"/>
      <c r="B55" s="706" t="str">
        <f>IFERROR(VLOOKUP(①ひな形!O34,①ひな形!$G$18:$I$26,2,FALSE),
IFERROR(VLOOKUP(①ひな形!O34,①ひな形!$K$18:$M$26,2,FALSE),
IFERROR(VLOOKUP(①ひな形!O34,①ひな形!$O$18:$Q$26,2,FALSE),
IFERROR(VLOOKUP(①ひな形!O34,①ひな形!$S$18:$U$26,2,FALSE),
IFERROR(VLOOKUP(①ひな形!O34,①ひな形!$W$18:$Y$26,2,FALSE),
IFERROR(VLOOKUP(①ひな形!O34,①ひな形!$AA$18:$AC$26,2,FALSE),
VLOOKUP(①ひな形!O34,①ひな形!$AE$18:$AG$25,2,FALSE)))))))</f>
        <v>Hip＆Leg🔰</v>
      </c>
      <c r="C55" s="660"/>
      <c r="D55" s="660"/>
      <c r="E55" s="709" t="e">
        <f>IFERROR(VLOOKUP(①ひな形!P34,①ひな形!$G$18:$I$26,2,FALSE),
IFERROR(VLOOKUP(①ひな形!P34,①ひな形!$K$18:$M$26,2,FALSE),
IFERROR(VLOOKUP(①ひな形!P34,①ひな形!$O$18:$Q$26,2,FALSE),
IFERROR(VLOOKUP(①ひな形!P34,①ひな形!$S$18:$U$26,2,FALSE),
IFERROR(VLOOKUP(①ひな形!P34,①ひな形!$W$18:$Y$26,2,FALSE),
IFERROR(VLOOKUP(①ひな形!P34,①ひな形!$AA$18:$AC$26,2,FALSE),
VLOOKUP(①ひな形!P34,①ひな形!$AE$18:$AG$25,2,FALSE)))))))</f>
        <v>#N/A</v>
      </c>
      <c r="F55" s="660"/>
      <c r="G55" s="675"/>
      <c r="H55" s="707" t="str">
        <f>IFERROR(VLOOKUP(①ひな形!Q34,①ひな形!$G$18:$I$26,2,FALSE),
IFERROR(VLOOKUP(①ひな形!Q34,①ひな形!$K$18:$M$26,2,FALSE),
IFERROR(VLOOKUP(①ひな形!Q34,①ひな形!$O$18:$Q$26,2,FALSE),
IFERROR(VLOOKUP(①ひな形!Q34,①ひな形!$S$18:$U$26,2,FALSE),
IFERROR(VLOOKUP(①ひな形!Q34,①ひな形!$W$18:$Y$26,2,FALSE),
IFERROR(VLOOKUP(①ひな形!Q34,①ひな形!$AA$18:$AC$26,2,FALSE),
VLOOKUP(①ひな形!Q34,①ひな形!$AE$18:$AG$25,2,FALSE)))))))</f>
        <v>Basic🔰</v>
      </c>
      <c r="I55" s="660"/>
      <c r="J55" s="660"/>
      <c r="K55" s="709" t="e">
        <f>IFERROR(VLOOKUP(①ひな形!R34,①ひな形!$G$18:$I$26,2,FALSE),
IFERROR(VLOOKUP(①ひな形!R34,①ひな形!$K$18:$M$26,2,FALSE),
IFERROR(VLOOKUP(①ひな形!R34,①ひな形!$O$18:$Q$26,2,FALSE),
IFERROR(VLOOKUP(①ひな形!R34,①ひな形!$S$18:$U$26,2,FALSE),
IFERROR(VLOOKUP(①ひな形!R34,①ひな形!$W$18:$Y$26,2,FALSE),
IFERROR(VLOOKUP(①ひな形!R34,①ひな形!$AA$18:$AC$26,2,FALSE),
VLOOKUP(①ひな形!R34,①ひな形!$AE$18:$AG$25,2,FALSE)))))))</f>
        <v>#N/A</v>
      </c>
      <c r="L55" s="660"/>
      <c r="M55" s="675"/>
      <c r="N55" s="710" t="e">
        <f>IFERROR(VLOOKUP(①ひな形!S34,①ひな形!$G$18:$I$26,2,FALSE),
IFERROR(VLOOKUP(①ひな形!S34,①ひな形!$K$18:$M$26,2,FALSE),
IFERROR(VLOOKUP(①ひな形!S34,①ひな形!$O$18:$Q$26,2,FALSE),
IFERROR(VLOOKUP(①ひな形!S34,①ひな形!$S$18:$U$26,2,FALSE),
IFERROR(VLOOKUP(①ひな形!S34,①ひな形!$W$18:$Y$26,2,FALSE),
IFERROR(VLOOKUP(①ひな形!S34,①ひな形!$AA$18:$AC$26,2,FALSE),
VLOOKUP(①ひな形!S34,①ひな形!$AE$18:$AG$25,2,FALSE)))))))</f>
        <v>#N/A</v>
      </c>
      <c r="O55" s="660"/>
      <c r="P55" s="660"/>
      <c r="Q55" s="706" t="str">
        <f>IFERROR(VLOOKUP(①ひな形!T34,①ひな形!$G$18:$I$26,2,FALSE),
IFERROR(VLOOKUP(①ひな形!T34,①ひな形!$K$18:$M$26,2,FALSE),
IFERROR(VLOOKUP(①ひな形!T34,①ひな形!$O$18:$Q$26,2,FALSE),
IFERROR(VLOOKUP(①ひな形!T34,①ひな形!$S$18:$U$26,2,FALSE),
IFERROR(VLOOKUP(①ひな形!T34,①ひな形!$W$18:$Y$26,2,FALSE),
IFERROR(VLOOKUP(①ひな形!T34,①ひな形!$AA$18:$AC$26,2,FALSE),
VLOOKUP(①ひな形!T34,①ひな形!$AE$18:$AG$25,2,FALSE)))))))</f>
        <v>Hip＆Leg🔰</v>
      </c>
      <c r="R55" s="660"/>
      <c r="S55" s="675"/>
      <c r="T55" s="707" t="str">
        <f>IFERROR(VLOOKUP(①ひな形!U34,①ひな形!$G$18:$I$26,2,FALSE),
IFERROR(VLOOKUP(①ひな形!U34,①ひな形!$K$18:$M$26,2,FALSE),
IFERROR(VLOOKUP(①ひな形!U34,①ひな形!$O$18:$Q$26,2,FALSE),
IFERROR(VLOOKUP(①ひな形!U34,①ひな形!$S$18:$U$26,2,FALSE),
IFERROR(VLOOKUP(①ひな形!U34,①ひな形!$W$18:$Y$26,2,FALSE),
IFERROR(VLOOKUP(①ひな形!U34,①ひな形!$AA$18:$AC$26,2,FALSE),
VLOOKUP(①ひな形!U34,①ひな形!$AE$18:$AG$25,2,FALSE)))))))</f>
        <v>Basic🔰</v>
      </c>
      <c r="U55" s="660"/>
      <c r="V55" s="660"/>
      <c r="W55" s="706" t="str">
        <f>IFERROR(VLOOKUP(①ひな形!V34,①ひな形!$G$18:$I$26,2,FALSE),
IFERROR(VLOOKUP(①ひな形!V34,①ひな形!$K$18:$M$26,2,FALSE),
IFERROR(VLOOKUP(①ひな形!V34,①ひな形!$O$18:$Q$26,2,FALSE),
IFERROR(VLOOKUP(①ひな形!V34,①ひな形!$S$18:$U$26,2,FALSE),
IFERROR(VLOOKUP(①ひな形!V34,①ひな形!$W$18:$Y$26,2,FALSE),
IFERROR(VLOOKUP(①ひな形!V34,①ひな形!$AA$18:$AC$26,2,FALSE),
VLOOKUP(①ひな形!V34,①ひな形!$AE$18:$AG$25,2,FALSE)))))))</f>
        <v>Back＆Arm🔰</v>
      </c>
      <c r="X55" s="660"/>
      <c r="Y55" s="675"/>
      <c r="Z55" s="208"/>
      <c r="AA55" s="208"/>
      <c r="AB55" s="208"/>
      <c r="AC55" s="208"/>
      <c r="AD55" s="208"/>
      <c r="AE55" s="208"/>
      <c r="AF55" s="208"/>
      <c r="AG55" s="208"/>
      <c r="AH55" s="208"/>
      <c r="AI55" s="208"/>
      <c r="AJ55" s="208"/>
      <c r="AK55" s="208"/>
      <c r="AL55" s="208"/>
    </row>
    <row r="56" spans="1:38" ht="20.25" customHeight="1">
      <c r="A56" s="208"/>
      <c r="B56" s="674"/>
      <c r="C56" s="660"/>
      <c r="D56" s="660"/>
      <c r="E56" s="674"/>
      <c r="F56" s="660"/>
      <c r="G56" s="675"/>
      <c r="H56" s="660"/>
      <c r="I56" s="660"/>
      <c r="J56" s="660"/>
      <c r="K56" s="674"/>
      <c r="L56" s="660"/>
      <c r="M56" s="675"/>
      <c r="N56" s="660"/>
      <c r="O56" s="660"/>
      <c r="P56" s="660"/>
      <c r="Q56" s="674"/>
      <c r="R56" s="660"/>
      <c r="S56" s="675"/>
      <c r="T56" s="660"/>
      <c r="U56" s="660"/>
      <c r="V56" s="660"/>
      <c r="W56" s="674"/>
      <c r="X56" s="660"/>
      <c r="Y56" s="675"/>
      <c r="Z56" s="208"/>
      <c r="AA56" s="208"/>
      <c r="AB56" s="208"/>
      <c r="AC56" s="208"/>
      <c r="AD56" s="208"/>
      <c r="AE56" s="208"/>
      <c r="AF56" s="208"/>
      <c r="AG56" s="208"/>
      <c r="AH56" s="208"/>
      <c r="AI56" s="208"/>
      <c r="AJ56" s="208"/>
      <c r="AK56" s="208"/>
      <c r="AL56" s="208"/>
    </row>
    <row r="57" spans="1:38" ht="20.25" customHeight="1">
      <c r="A57" s="191"/>
      <c r="B57" s="708" t="str">
        <f>①ひな形!O35</f>
        <v>Shiho.Y</v>
      </c>
      <c r="C57" s="677"/>
      <c r="D57" s="678"/>
      <c r="E57" s="708">
        <f>①ひな形!P35</f>
        <v>0</v>
      </c>
      <c r="F57" s="677"/>
      <c r="G57" s="678"/>
      <c r="H57" s="724" t="str">
        <f>①ひな形!Q35</f>
        <v>Rena.M</v>
      </c>
      <c r="I57" s="677"/>
      <c r="J57" s="678"/>
      <c r="K57" s="708">
        <f>①ひな形!R35</f>
        <v>0</v>
      </c>
      <c r="L57" s="677"/>
      <c r="M57" s="678"/>
      <c r="N57" s="708">
        <f>①ひな形!S35</f>
        <v>0</v>
      </c>
      <c r="O57" s="677"/>
      <c r="P57" s="678"/>
      <c r="Q57" s="708" t="str">
        <f>①ひな形!T35</f>
        <v>nanami</v>
      </c>
      <c r="R57" s="677"/>
      <c r="S57" s="678"/>
      <c r="T57" s="708" t="str">
        <f>①ひな形!U35</f>
        <v>nanami</v>
      </c>
      <c r="U57" s="677"/>
      <c r="V57" s="678"/>
      <c r="W57" s="724" t="str">
        <f>①ひな形!V35</f>
        <v>Rena.M</v>
      </c>
      <c r="X57" s="677"/>
      <c r="Y57" s="678"/>
      <c r="Z57" s="205"/>
      <c r="AA57" s="205"/>
      <c r="AB57" s="191"/>
      <c r="AC57" s="191"/>
      <c r="AD57" s="191"/>
      <c r="AE57" s="191"/>
      <c r="AF57" s="191"/>
      <c r="AG57" s="191"/>
      <c r="AH57" s="191"/>
      <c r="AI57" s="191"/>
      <c r="AJ57" s="191"/>
      <c r="AK57" s="191"/>
      <c r="AL57" s="191"/>
    </row>
    <row r="58" spans="1:38" ht="20.25" customHeight="1">
      <c r="A58" s="191"/>
      <c r="B58" s="198">
        <v>1630</v>
      </c>
      <c r="C58" s="199" t="s">
        <v>195</v>
      </c>
      <c r="D58" s="200">
        <v>1730</v>
      </c>
      <c r="E58" s="201"/>
      <c r="F58" s="202" t="s">
        <v>195</v>
      </c>
      <c r="G58" s="203"/>
      <c r="H58" s="201"/>
      <c r="I58" s="202" t="s">
        <v>195</v>
      </c>
      <c r="J58" s="203"/>
      <c r="K58" s="201"/>
      <c r="L58" s="202" t="s">
        <v>195</v>
      </c>
      <c r="M58" s="203"/>
      <c r="N58" s="201"/>
      <c r="O58" s="202" t="s">
        <v>195</v>
      </c>
      <c r="P58" s="203"/>
      <c r="Q58" s="201"/>
      <c r="R58" s="202" t="s">
        <v>195</v>
      </c>
      <c r="S58" s="203"/>
      <c r="T58" s="198">
        <v>1500</v>
      </c>
      <c r="U58" s="199" t="s">
        <v>195</v>
      </c>
      <c r="V58" s="200">
        <v>1600</v>
      </c>
      <c r="W58" s="198">
        <v>1630</v>
      </c>
      <c r="X58" s="199" t="s">
        <v>195</v>
      </c>
      <c r="Y58" s="200">
        <v>1730</v>
      </c>
      <c r="Z58" s="205"/>
      <c r="AA58" s="205"/>
      <c r="AB58" s="191"/>
      <c r="AC58" s="191"/>
      <c r="AD58" s="191"/>
      <c r="AE58" s="191"/>
      <c r="AF58" s="191"/>
      <c r="AG58" s="191"/>
      <c r="AH58" s="191"/>
      <c r="AI58" s="191"/>
      <c r="AJ58" s="191"/>
      <c r="AK58" s="191"/>
      <c r="AL58" s="191"/>
    </row>
    <row r="59" spans="1:38" ht="20.25" customHeight="1">
      <c r="A59" s="208"/>
      <c r="B59" s="706" t="str">
        <f>IFERROR(VLOOKUP(①ひな形!O36,①ひな形!$G$18:$I$26,2,FALSE),
IFERROR(VLOOKUP(①ひな形!O36,①ひな形!$K$18:$M$26,2,FALSE),
IFERROR(VLOOKUP(①ひな形!O36,①ひな形!$O$18:$Q$26,2,FALSE),
IFERROR(VLOOKUP(①ひな形!O36,①ひな形!$S$18:$U$26,2,FALSE),
IFERROR(VLOOKUP(①ひな形!O36,①ひな形!$W$18:$Y$26,2,FALSE),
IFERROR(VLOOKUP(①ひな形!O36,①ひな形!$AA$18:$AC$26,2,FALSE),
VLOOKUP(①ひな形!O36,①ひな形!$AE$18:$AG$25,2,FALSE)))))))</f>
        <v>Waist🔰</v>
      </c>
      <c r="C59" s="660"/>
      <c r="D59" s="660"/>
      <c r="E59" s="706" t="e">
        <f>IFERROR(VLOOKUP(①ひな形!P36,①ひな形!$G$18:$I$26,2,FALSE),
IFERROR(VLOOKUP(①ひな形!P36,①ひな形!$K$18:$M$26,2,FALSE),
IFERROR(VLOOKUP(①ひな形!P36,①ひな形!$O$18:$Q$26,2,FALSE),
IFERROR(VLOOKUP(①ひな形!P36,①ひな形!$S$18:$U$26,2,FALSE),
IFERROR(VLOOKUP(①ひな形!P36,①ひな形!$W$18:$Y$26,2,FALSE),
IFERROR(VLOOKUP(①ひな形!P36,①ひな形!$AA$18:$AC$26,2,FALSE),
VLOOKUP(①ひな形!P36,①ひな形!$AE$18:$AG$25,2,FALSE)))))))</f>
        <v>#N/A</v>
      </c>
      <c r="F59" s="660"/>
      <c r="G59" s="675"/>
      <c r="H59" s="710" t="e">
        <f>IFERROR(VLOOKUP(①ひな形!Q36,①ひな形!$G$18:$I$26,2,FALSE),
IFERROR(VLOOKUP(①ひな形!Q36,①ひな形!$K$18:$M$26,2,FALSE),
IFERROR(VLOOKUP(①ひな形!Q36,①ひな形!$O$18:$Q$26,2,FALSE),
IFERROR(VLOOKUP(①ひな形!Q36,①ひな形!$S$18:$U$26,2,FALSE),
IFERROR(VLOOKUP(①ひな形!Q36,①ひな形!$W$18:$Y$26,2,FALSE),
IFERROR(VLOOKUP(①ひな形!Q36,①ひな形!$AA$18:$AC$26,2,FALSE),
VLOOKUP(①ひな形!Q36,①ひな形!$AE$18:$AG$25,2,FALSE)))))))</f>
        <v>#N/A</v>
      </c>
      <c r="I59" s="660"/>
      <c r="J59" s="660"/>
      <c r="K59" s="706" t="e">
        <f>IFERROR(VLOOKUP(①ひな形!R36,①ひな形!$G$18:$I$26,2,FALSE),
IFERROR(VLOOKUP(①ひな形!R36,①ひな形!$K$18:$M$26,2,FALSE),
IFERROR(VLOOKUP(①ひな形!R36,①ひな形!$O$18:$Q$26,2,FALSE),
IFERROR(VLOOKUP(①ひな形!R36,①ひな形!$S$18:$U$26,2,FALSE),
IFERROR(VLOOKUP(①ひな形!R36,①ひな形!$W$18:$Y$26,2,FALSE),
IFERROR(VLOOKUP(①ひな形!R36,①ひな形!$AA$18:$AC$26,2,FALSE),
VLOOKUP(①ひな形!R36,①ひな形!$AE$18:$AG$25,2,FALSE)))))))</f>
        <v>#N/A</v>
      </c>
      <c r="L59" s="660"/>
      <c r="M59" s="675"/>
      <c r="N59" s="710" t="e">
        <f>IFERROR(VLOOKUP(①ひな形!S36,①ひな形!$G$18:$I$26,2,FALSE),
IFERROR(VLOOKUP(①ひな形!S36,①ひな形!$K$18:$M$26,2,FALSE),
IFERROR(VLOOKUP(①ひな形!S36,①ひな形!$O$18:$Q$26,2,FALSE),
IFERROR(VLOOKUP(①ひな形!S36,①ひな形!$S$18:$U$26,2,FALSE),
IFERROR(VLOOKUP(①ひな形!S36,①ひな形!$W$18:$Y$26,2,FALSE),
IFERROR(VLOOKUP(①ひな形!S36,①ひな形!$AA$18:$AC$26,2,FALSE),
VLOOKUP(①ひな形!S36,①ひな形!$AE$18:$AG$25,2,FALSE)))))))</f>
        <v>#N/A</v>
      </c>
      <c r="O59" s="660"/>
      <c r="P59" s="660"/>
      <c r="Q59" s="706" t="e">
        <f>IFERROR(VLOOKUP(①ひな形!T36,①ひな形!$G$18:$I$26,2,FALSE),
IFERROR(VLOOKUP(①ひな形!T36,①ひな形!$K$18:$M$26,2,FALSE),
IFERROR(VLOOKUP(①ひな形!T36,①ひな形!$O$18:$Q$26,2,FALSE),
IFERROR(VLOOKUP(①ひな形!T36,①ひな形!$S$18:$U$26,2,FALSE),
IFERROR(VLOOKUP(①ひな形!T36,①ひな形!$W$18:$Y$26,2,FALSE),
IFERROR(VLOOKUP(①ひな形!T36,①ひな形!$AA$18:$AC$26,2,FALSE),
VLOOKUP(①ひな形!T36,①ひな形!$AE$18:$AG$25,2,FALSE)))))))</f>
        <v>#N/A</v>
      </c>
      <c r="R59" s="660"/>
      <c r="S59" s="675"/>
      <c r="T59" s="710" t="str">
        <f>IFERROR(VLOOKUP(①ひな形!U36,①ひな形!$G$18:$I$26,2,FALSE),
IFERROR(VLOOKUP(①ひな形!U36,①ひな形!$K$18:$M$26,2,FALSE),
IFERROR(VLOOKUP(①ひな形!U36,①ひな形!$O$18:$Q$26,2,FALSE),
IFERROR(VLOOKUP(①ひな形!U36,①ひな形!$S$18:$U$26,2,FALSE),
IFERROR(VLOOKUP(①ひな形!U36,①ひな形!$W$18:$Y$26,2,FALSE),
IFERROR(VLOOKUP(①ひな形!U36,①ひな形!$AA$18:$AC$26,2,FALSE),
VLOOKUP(①ひな形!U36,①ひな形!$AE$18:$AG$25,2,FALSE)))))))</f>
        <v>Waist🔰</v>
      </c>
      <c r="U59" s="660"/>
      <c r="V59" s="660"/>
      <c r="W59" s="709" t="str">
        <f>IFERROR(VLOOKUP(①ひな形!V36,①ひな形!$G$18:$I$26,2,FALSE),
IFERROR(VLOOKUP(①ひな形!V36,①ひな形!$K$18:$M$26,2,FALSE),
IFERROR(VLOOKUP(①ひな形!V36,①ひな形!$O$18:$Q$26,2,FALSE),
IFERROR(VLOOKUP(①ひな形!V36,①ひな形!$S$18:$U$26,2,FALSE),
IFERROR(VLOOKUP(①ひな形!V36,①ひな形!$W$18:$Y$26,2,FALSE),
IFERROR(VLOOKUP(①ひな形!V36,①ひな形!$AA$18:$AC$26,2,FALSE),
VLOOKUP(①ひな形!V36,①ひな形!$AE$18:$AG$25,2,FALSE)))))))</f>
        <v>Hip＆Leg🔰</v>
      </c>
      <c r="X59" s="660"/>
      <c r="Y59" s="675"/>
      <c r="Z59" s="208"/>
      <c r="AA59" s="208"/>
      <c r="AB59" s="208"/>
      <c r="AC59" s="208"/>
      <c r="AD59" s="208"/>
      <c r="AE59" s="208"/>
      <c r="AF59" s="208"/>
      <c r="AG59" s="208"/>
      <c r="AH59" s="208"/>
      <c r="AI59" s="208"/>
      <c r="AJ59" s="208"/>
      <c r="AK59" s="208"/>
      <c r="AL59" s="208"/>
    </row>
    <row r="60" spans="1:38" ht="20.25" customHeight="1">
      <c r="A60" s="208"/>
      <c r="B60" s="674"/>
      <c r="C60" s="660"/>
      <c r="D60" s="660"/>
      <c r="E60" s="674"/>
      <c r="F60" s="660"/>
      <c r="G60" s="675"/>
      <c r="H60" s="660"/>
      <c r="I60" s="660"/>
      <c r="J60" s="660"/>
      <c r="K60" s="674"/>
      <c r="L60" s="660"/>
      <c r="M60" s="675"/>
      <c r="N60" s="660"/>
      <c r="O60" s="660"/>
      <c r="P60" s="660"/>
      <c r="Q60" s="674"/>
      <c r="R60" s="660"/>
      <c r="S60" s="675"/>
      <c r="T60" s="660"/>
      <c r="U60" s="660"/>
      <c r="V60" s="660"/>
      <c r="W60" s="674"/>
      <c r="X60" s="660"/>
      <c r="Y60" s="675"/>
      <c r="Z60" s="208"/>
      <c r="AA60" s="208"/>
      <c r="AB60" s="208"/>
      <c r="AC60" s="208"/>
      <c r="AD60" s="208"/>
      <c r="AE60" s="208"/>
      <c r="AF60" s="208"/>
      <c r="AG60" s="208"/>
      <c r="AH60" s="208"/>
      <c r="AI60" s="208"/>
      <c r="AJ60" s="208"/>
      <c r="AK60" s="208"/>
      <c r="AL60" s="208"/>
    </row>
    <row r="61" spans="1:38" ht="20.25" customHeight="1">
      <c r="A61" s="191"/>
      <c r="B61" s="708" t="str">
        <f>①ひな形!O37</f>
        <v>Nami.M</v>
      </c>
      <c r="C61" s="677"/>
      <c r="D61" s="678"/>
      <c r="E61" s="708">
        <f>①ひな形!P37</f>
        <v>0</v>
      </c>
      <c r="F61" s="677"/>
      <c r="G61" s="678"/>
      <c r="H61" s="708">
        <f>①ひな形!Q37</f>
        <v>0</v>
      </c>
      <c r="I61" s="677"/>
      <c r="J61" s="678"/>
      <c r="K61" s="708">
        <f>①ひな形!R37</f>
        <v>0</v>
      </c>
      <c r="L61" s="677"/>
      <c r="M61" s="678"/>
      <c r="N61" s="708">
        <f>①ひな形!S37</f>
        <v>0</v>
      </c>
      <c r="O61" s="677"/>
      <c r="P61" s="678"/>
      <c r="Q61" s="708">
        <f>①ひな形!T37</f>
        <v>0</v>
      </c>
      <c r="R61" s="677"/>
      <c r="S61" s="678"/>
      <c r="T61" s="708" t="str">
        <f>①ひな形!U37</f>
        <v>Shiho.Y</v>
      </c>
      <c r="U61" s="677"/>
      <c r="V61" s="678"/>
      <c r="W61" s="708" t="str">
        <f>①ひな形!V37</f>
        <v>Shiho.Y</v>
      </c>
      <c r="X61" s="677"/>
      <c r="Y61" s="678"/>
      <c r="Z61" s="205"/>
      <c r="AA61" s="205"/>
      <c r="AB61" s="191"/>
      <c r="AC61" s="191"/>
      <c r="AD61" s="191"/>
      <c r="AE61" s="191"/>
      <c r="AF61" s="191"/>
      <c r="AG61" s="191"/>
      <c r="AH61" s="191"/>
      <c r="AI61" s="191"/>
      <c r="AJ61" s="191"/>
      <c r="AK61" s="191"/>
      <c r="AL61" s="191"/>
    </row>
    <row r="62" spans="1:38" ht="20.25" customHeight="1">
      <c r="A62" s="191"/>
      <c r="B62" s="201"/>
      <c r="C62" s="202" t="s">
        <v>195</v>
      </c>
      <c r="D62" s="203"/>
      <c r="E62" s="201"/>
      <c r="F62" s="202" t="s">
        <v>195</v>
      </c>
      <c r="G62" s="203"/>
      <c r="H62" s="201"/>
      <c r="I62" s="202" t="s">
        <v>195</v>
      </c>
      <c r="J62" s="203"/>
      <c r="K62" s="201"/>
      <c r="L62" s="202" t="s">
        <v>195</v>
      </c>
      <c r="M62" s="203"/>
      <c r="N62" s="201"/>
      <c r="O62" s="202" t="s">
        <v>195</v>
      </c>
      <c r="P62" s="203"/>
      <c r="Q62" s="201"/>
      <c r="R62" s="202" t="s">
        <v>195</v>
      </c>
      <c r="S62" s="203"/>
      <c r="T62" s="201"/>
      <c r="U62" s="202" t="s">
        <v>195</v>
      </c>
      <c r="V62" s="203"/>
      <c r="W62" s="201"/>
      <c r="X62" s="202" t="s">
        <v>195</v>
      </c>
      <c r="Y62" s="203"/>
      <c r="Z62" s="205"/>
      <c r="AA62" s="205"/>
      <c r="AB62" s="191"/>
      <c r="AC62" s="191"/>
      <c r="AD62" s="191"/>
      <c r="AE62" s="191"/>
      <c r="AF62" s="191"/>
      <c r="AG62" s="191"/>
      <c r="AH62" s="191"/>
      <c r="AI62" s="191"/>
      <c r="AJ62" s="191"/>
      <c r="AK62" s="191"/>
      <c r="AL62" s="191"/>
    </row>
    <row r="63" spans="1:38" ht="20.25" customHeight="1">
      <c r="A63" s="208"/>
      <c r="B63" s="709" t="e">
        <f>IFERROR(VLOOKUP(①ひな形!O38,①ひな形!$G$18:$I$26,2,FALSE),
IFERROR(VLOOKUP(①ひな形!O38,①ひな形!$K$18:$M$26,2,FALSE),
IFERROR(VLOOKUP(①ひな形!O38,①ひな形!$O$18:$Q$26,2,FALSE),
IFERROR(VLOOKUP(①ひな形!O38,①ひな形!$S$18:$U$26,2,FALSE),
IFERROR(VLOOKUP(①ひな形!O38,①ひな形!$W$18:$Y$26,2,FALSE),
IFERROR(VLOOKUP(①ひな形!O38,①ひな形!$AA$18:$AC$26,2,FALSE),
VLOOKUP(①ひな形!O38,①ひな形!$AE$18:$AG$25,2,FALSE)))))))</f>
        <v>#N/A</v>
      </c>
      <c r="C63" s="660"/>
      <c r="D63" s="660"/>
      <c r="E63" s="709" t="e">
        <f>IFERROR(VLOOKUP(①ひな形!P38,①ひな形!$G$18:$I$26,2,FALSE),
IFERROR(VLOOKUP(①ひな形!P38,①ひな形!$K$18:$M$26,2,FALSE),
IFERROR(VLOOKUP(①ひな形!P38,①ひな形!$O$18:$Q$26,2,FALSE),
IFERROR(VLOOKUP(①ひな形!P38,①ひな形!$S$18:$U$26,2,FALSE),
IFERROR(VLOOKUP(①ひな形!P38,①ひな形!$W$18:$Y$26,2,FALSE),
IFERROR(VLOOKUP(①ひな形!P38,①ひな形!$AA$18:$AC$26,2,FALSE),
VLOOKUP(①ひな形!P38,①ひな形!$AE$18:$AG$25,2,FALSE)))))))</f>
        <v>#N/A</v>
      </c>
      <c r="F63" s="660"/>
      <c r="G63" s="675"/>
      <c r="H63" s="707" t="e">
        <f>IFERROR(VLOOKUP(①ひな形!Q38,①ひな形!$G$18:$I$26,2,FALSE),
IFERROR(VLOOKUP(①ひな形!Q38,①ひな形!$K$18:$M$26,2,FALSE),
IFERROR(VLOOKUP(①ひな形!Q38,①ひな形!$O$18:$Q$26,2,FALSE),
IFERROR(VLOOKUP(①ひな形!Q38,①ひな形!$S$18:$U$26,2,FALSE),
IFERROR(VLOOKUP(①ひな形!Q38,①ひな形!$W$18:$Y$26,2,FALSE),
IFERROR(VLOOKUP(①ひな形!Q38,①ひな形!$AA$18:$AC$26,2,FALSE),
VLOOKUP(①ひな形!Q38,①ひな形!$AE$18:$AG$25,2,FALSE)))))))</f>
        <v>#N/A</v>
      </c>
      <c r="I63" s="660"/>
      <c r="J63" s="660"/>
      <c r="K63" s="709" t="e">
        <f>IFERROR(VLOOKUP(①ひな形!R38,①ひな形!$G$18:$I$26,2,FALSE),
IFERROR(VLOOKUP(①ひな形!R38,①ひな形!$K$18:$M$26,2,FALSE),
IFERROR(VLOOKUP(①ひな形!R38,①ひな形!$O$18:$Q$26,2,FALSE),
IFERROR(VLOOKUP(①ひな形!R38,①ひな形!$S$18:$U$26,2,FALSE),
IFERROR(VLOOKUP(①ひな形!R38,①ひな形!$W$18:$Y$26,2,FALSE),
IFERROR(VLOOKUP(①ひな形!R38,①ひな形!$AA$18:$AC$26,2,FALSE),
VLOOKUP(①ひな形!R38,①ひな形!$AE$18:$AG$25,2,FALSE)))))))</f>
        <v>#N/A</v>
      </c>
      <c r="L63" s="660"/>
      <c r="M63" s="675"/>
      <c r="N63" s="707" t="e">
        <f>IFERROR(VLOOKUP(①ひな形!S38,①ひな形!$G$18:$I$26,2,FALSE),
IFERROR(VLOOKUP(①ひな形!S38,①ひな形!$K$18:$M$26,2,FALSE),
IFERROR(VLOOKUP(①ひな形!S38,①ひな形!$O$18:$Q$26,2,FALSE),
IFERROR(VLOOKUP(①ひな形!S38,①ひな形!$S$18:$U$26,2,FALSE),
IFERROR(VLOOKUP(①ひな形!S38,①ひな形!$W$18:$Y$26,2,FALSE),
IFERROR(VLOOKUP(①ひな形!S38,①ひな形!$AA$18:$AC$26,2,FALSE),
VLOOKUP(①ひな形!S38,①ひな形!$AE$18:$AG$25,2,FALSE)))))))</f>
        <v>#N/A</v>
      </c>
      <c r="O63" s="660"/>
      <c r="P63" s="660"/>
      <c r="Q63" s="706" t="e">
        <f>IFERROR(VLOOKUP(①ひな形!T38,①ひな形!$G$18:$I$26,2,FALSE),
IFERROR(VLOOKUP(①ひな形!T38,①ひな形!$K$18:$M$26,2,FALSE),
IFERROR(VLOOKUP(①ひな形!T38,①ひな形!$O$18:$Q$26,2,FALSE),
IFERROR(VLOOKUP(①ひな形!T38,①ひな形!$S$18:$U$26,2,FALSE),
IFERROR(VLOOKUP(①ひな形!T38,①ひな形!$W$18:$Y$26,2,FALSE),
IFERROR(VLOOKUP(①ひな形!T38,①ひな形!$AA$18:$AC$26,2,FALSE),
VLOOKUP(①ひな形!T38,①ひな形!$AE$18:$AG$25,2,FALSE)))))))</f>
        <v>#N/A</v>
      </c>
      <c r="R63" s="660"/>
      <c r="S63" s="675"/>
      <c r="T63" s="710" t="e">
        <f>IFERROR(VLOOKUP(①ひな形!U38,①ひな形!$G$18:$I$26,2,FALSE),
IFERROR(VLOOKUP(①ひな形!U38,①ひな形!$K$18:$M$26,2,FALSE),
IFERROR(VLOOKUP(①ひな形!U38,①ひな形!$O$18:$Q$26,2,FALSE),
IFERROR(VLOOKUP(①ひな形!U38,①ひな形!$S$18:$U$26,2,FALSE),
IFERROR(VLOOKUP(①ひな形!U38,①ひな形!$W$18:$Y$26,2,FALSE),
IFERROR(VLOOKUP(①ひな形!U38,①ひな形!$AA$18:$AC$26,2,FALSE),
VLOOKUP(①ひな形!U38,①ひな形!$AE$18:$AG$25,2,FALSE)))))))</f>
        <v>#N/A</v>
      </c>
      <c r="U63" s="660"/>
      <c r="V63" s="660"/>
      <c r="W63" s="706" t="e">
        <f>IFERROR(VLOOKUP(①ひな形!V38,①ひな形!$G$18:$I$26,2,FALSE),
IFERROR(VLOOKUP(①ひな形!V38,①ひな形!$K$18:$M$26,2,FALSE),
IFERROR(VLOOKUP(①ひな形!V38,①ひな形!$O$18:$Q$26,2,FALSE),
IFERROR(VLOOKUP(①ひな形!V38,①ひな形!$S$18:$U$26,2,FALSE),
IFERROR(VLOOKUP(①ひな形!V38,①ひな形!$W$18:$Y$26,2,FALSE),
IFERROR(VLOOKUP(①ひな形!V38,①ひな形!$AA$18:$AC$26,2,FALSE),
VLOOKUP(①ひな形!V38,①ひな形!$AE$18:$AG$25,2,FALSE)))))))</f>
        <v>#N/A</v>
      </c>
      <c r="X63" s="660"/>
      <c r="Y63" s="675"/>
      <c r="Z63" s="208"/>
      <c r="AA63" s="208"/>
      <c r="AB63" s="208"/>
      <c r="AC63" s="208"/>
      <c r="AD63" s="208"/>
      <c r="AE63" s="208"/>
      <c r="AF63" s="208"/>
      <c r="AG63" s="208"/>
      <c r="AH63" s="208"/>
      <c r="AI63" s="208"/>
      <c r="AJ63" s="208"/>
      <c r="AK63" s="208"/>
      <c r="AL63" s="208"/>
    </row>
    <row r="64" spans="1:38" ht="20.25" customHeight="1">
      <c r="A64" s="208"/>
      <c r="B64" s="674"/>
      <c r="C64" s="660"/>
      <c r="D64" s="660"/>
      <c r="E64" s="674"/>
      <c r="F64" s="660"/>
      <c r="G64" s="675"/>
      <c r="H64" s="660"/>
      <c r="I64" s="660"/>
      <c r="J64" s="660"/>
      <c r="K64" s="674"/>
      <c r="L64" s="660"/>
      <c r="M64" s="675"/>
      <c r="N64" s="660"/>
      <c r="O64" s="660"/>
      <c r="P64" s="660"/>
      <c r="Q64" s="674"/>
      <c r="R64" s="660"/>
      <c r="S64" s="675"/>
      <c r="T64" s="660"/>
      <c r="U64" s="660"/>
      <c r="V64" s="660"/>
      <c r="W64" s="674"/>
      <c r="X64" s="660"/>
      <c r="Y64" s="675"/>
      <c r="Z64" s="208"/>
      <c r="AA64" s="208"/>
      <c r="AB64" s="208"/>
      <c r="AC64" s="208"/>
      <c r="AD64" s="208"/>
      <c r="AE64" s="208"/>
      <c r="AF64" s="208"/>
      <c r="AG64" s="208"/>
      <c r="AH64" s="208"/>
      <c r="AI64" s="208"/>
      <c r="AJ64" s="208"/>
      <c r="AK64" s="208"/>
      <c r="AL64" s="208"/>
    </row>
    <row r="65" spans="1:38" ht="20.25" customHeight="1">
      <c r="A65" s="191"/>
      <c r="B65" s="708">
        <f>①ひな形!O39</f>
        <v>0</v>
      </c>
      <c r="C65" s="677"/>
      <c r="D65" s="678"/>
      <c r="E65" s="708">
        <f>①ひな形!P39</f>
        <v>0</v>
      </c>
      <c r="F65" s="677"/>
      <c r="G65" s="678"/>
      <c r="H65" s="708">
        <f>①ひな形!Q39</f>
        <v>0</v>
      </c>
      <c r="I65" s="677"/>
      <c r="J65" s="678"/>
      <c r="K65" s="708">
        <f>①ひな形!R39</f>
        <v>0</v>
      </c>
      <c r="L65" s="677"/>
      <c r="M65" s="678"/>
      <c r="N65" s="708">
        <f>①ひな形!S39</f>
        <v>0</v>
      </c>
      <c r="O65" s="677"/>
      <c r="P65" s="678"/>
      <c r="Q65" s="708">
        <f>①ひな形!T39</f>
        <v>0</v>
      </c>
      <c r="R65" s="677"/>
      <c r="S65" s="678"/>
      <c r="T65" s="708">
        <f>①ひな形!U39</f>
        <v>0</v>
      </c>
      <c r="U65" s="677"/>
      <c r="V65" s="678"/>
      <c r="W65" s="708">
        <f>①ひな形!V39</f>
        <v>0</v>
      </c>
      <c r="X65" s="677"/>
      <c r="Y65" s="678"/>
      <c r="Z65" s="205"/>
      <c r="AA65" s="205"/>
      <c r="AB65" s="191"/>
      <c r="AC65" s="191"/>
      <c r="AD65" s="191"/>
      <c r="AE65" s="191"/>
      <c r="AF65" s="191"/>
      <c r="AG65" s="191"/>
      <c r="AH65" s="191"/>
      <c r="AI65" s="191"/>
      <c r="AJ65" s="191"/>
      <c r="AK65" s="191"/>
      <c r="AL65" s="191"/>
    </row>
    <row r="66" spans="1:38" ht="20.25" customHeight="1">
      <c r="A66" s="191"/>
      <c r="B66" s="201"/>
      <c r="C66" s="202" t="s">
        <v>195</v>
      </c>
      <c r="D66" s="203"/>
      <c r="E66" s="201"/>
      <c r="F66" s="202" t="s">
        <v>195</v>
      </c>
      <c r="G66" s="203"/>
      <c r="H66" s="201"/>
      <c r="I66" s="202" t="s">
        <v>195</v>
      </c>
      <c r="J66" s="203"/>
      <c r="K66" s="201"/>
      <c r="L66" s="202" t="s">
        <v>195</v>
      </c>
      <c r="M66" s="203"/>
      <c r="N66" s="201"/>
      <c r="O66" s="202" t="s">
        <v>195</v>
      </c>
      <c r="P66" s="203"/>
      <c r="Q66" s="201"/>
      <c r="R66" s="202" t="s">
        <v>195</v>
      </c>
      <c r="S66" s="203"/>
      <c r="T66" s="198">
        <v>1730</v>
      </c>
      <c r="U66" s="199" t="s">
        <v>195</v>
      </c>
      <c r="V66" s="200">
        <v>1830</v>
      </c>
      <c r="W66" s="201"/>
      <c r="X66" s="202" t="s">
        <v>195</v>
      </c>
      <c r="Y66" s="203"/>
      <c r="Z66" s="205"/>
      <c r="AA66" s="205"/>
      <c r="AB66" s="191"/>
      <c r="AC66" s="191"/>
      <c r="AD66" s="191"/>
      <c r="AE66" s="191"/>
      <c r="AF66" s="191"/>
      <c r="AG66" s="191"/>
      <c r="AH66" s="191"/>
      <c r="AI66" s="191"/>
      <c r="AJ66" s="191"/>
      <c r="AK66" s="191"/>
      <c r="AL66" s="191"/>
    </row>
    <row r="67" spans="1:38" ht="20.25" customHeight="1">
      <c r="A67" s="208"/>
      <c r="B67" s="709" t="e">
        <f>IFERROR(VLOOKUP(①ひな形!O40,①ひな形!$G$18:$I$26,2,FALSE),
IFERROR(VLOOKUP(①ひな形!O40,①ひな形!$K$18:$M$26,2,FALSE),
IFERROR(VLOOKUP(①ひな形!O40,①ひな形!$O$18:$Q$26,2,FALSE),
IFERROR(VLOOKUP(①ひな形!O40,①ひな形!$S$18:$U$26,2,FALSE),
IFERROR(VLOOKUP(①ひな形!O40,①ひな形!$W$18:$Y$26,2,FALSE),
IFERROR(VLOOKUP(①ひな形!O40,①ひな形!$AA$18:$AC$26,2,FALSE),
VLOOKUP(①ひな形!O40,①ひな形!$AE$18:$AG$25,2,FALSE)))))))</f>
        <v>#N/A</v>
      </c>
      <c r="C67" s="660"/>
      <c r="D67" s="660"/>
      <c r="E67" s="709" t="e">
        <f>IFERROR(VLOOKUP(①ひな形!P40,①ひな形!$G$18:$I$26,2,FALSE),
IFERROR(VLOOKUP(①ひな形!P40,①ひな形!$K$18:$M$26,2,FALSE),
IFERROR(VLOOKUP(①ひな形!P40,①ひな形!$O$18:$Q$26,2,FALSE),
IFERROR(VLOOKUP(①ひな形!P40,①ひな形!$S$18:$U$26,2,FALSE),
IFERROR(VLOOKUP(①ひな形!P40,①ひな形!$W$18:$Y$26,2,FALSE),
IFERROR(VLOOKUP(①ひな形!P40,①ひな形!$AA$18:$AC$26,2,FALSE),
VLOOKUP(①ひな形!P40,①ひな形!$AE$18:$AG$25,2,FALSE)))))))</f>
        <v>#N/A</v>
      </c>
      <c r="F67" s="660"/>
      <c r="G67" s="675"/>
      <c r="H67" s="710" t="e">
        <f>IFERROR(VLOOKUP(①ひな形!Q40,①ひな形!$G$18:$I$26,2,FALSE),
IFERROR(VLOOKUP(①ひな形!Q40,①ひな形!$K$18:$M$26,2,FALSE),
IFERROR(VLOOKUP(①ひな形!Q40,①ひな形!$O$18:$Q$26,2,FALSE),
IFERROR(VLOOKUP(①ひな形!Q40,①ひな形!$S$18:$U$26,2,FALSE),
IFERROR(VLOOKUP(①ひな形!Q40,①ひな形!$W$18:$Y$26,2,FALSE),
IFERROR(VLOOKUP(①ひな形!Q40,①ひな形!$AA$18:$AC$26,2,FALSE),
VLOOKUP(①ひな形!Q40,①ひな形!$AE$18:$AG$25,2,FALSE)))))))</f>
        <v>#N/A</v>
      </c>
      <c r="I67" s="660"/>
      <c r="J67" s="660"/>
      <c r="K67" s="709" t="e">
        <f>IFERROR(VLOOKUP(①ひな形!R40,①ひな形!$G$18:$I$26,2,FALSE),
IFERROR(VLOOKUP(①ひな形!R40,①ひな形!$K$18:$M$26,2,FALSE),
IFERROR(VLOOKUP(①ひな形!R40,①ひな形!$O$18:$Q$26,2,FALSE),
IFERROR(VLOOKUP(①ひな形!R40,①ひな形!$S$18:$U$26,2,FALSE),
IFERROR(VLOOKUP(①ひな形!R40,①ひな形!$W$18:$Y$26,2,FALSE),
IFERROR(VLOOKUP(①ひな形!R40,①ひな形!$AA$18:$AC$26,2,FALSE),
VLOOKUP(①ひな形!R40,①ひな形!$AE$18:$AG$25,2,FALSE)))))))</f>
        <v>#N/A</v>
      </c>
      <c r="L67" s="660"/>
      <c r="M67" s="675"/>
      <c r="N67" s="710" t="e">
        <f>IFERROR(VLOOKUP(①ひな形!S40,①ひな形!$G$18:$I$26,2,FALSE),
IFERROR(VLOOKUP(①ひな形!S40,①ひな形!$K$18:$M$26,2,FALSE),
IFERROR(VLOOKUP(①ひな形!S40,①ひな形!$O$18:$Q$26,2,FALSE),
IFERROR(VLOOKUP(①ひな形!S40,①ひな形!$S$18:$U$26,2,FALSE),
IFERROR(VLOOKUP(①ひな形!S40,①ひな形!$W$18:$Y$26,2,FALSE),
IFERROR(VLOOKUP(①ひな形!S40,①ひな形!$AA$18:$AC$26,2,FALSE),
VLOOKUP(①ひな形!S40,①ひな形!$AE$18:$AG$25,2,FALSE)))))))</f>
        <v>#N/A</v>
      </c>
      <c r="O67" s="660"/>
      <c r="P67" s="660"/>
      <c r="Q67" s="706" t="e">
        <f>IFERROR(VLOOKUP(①ひな形!T40,①ひな形!$G$18:$I$26,2,FALSE),
IFERROR(VLOOKUP(①ひな形!T40,①ひな形!$K$18:$M$26,2,FALSE),
IFERROR(VLOOKUP(①ひな形!T40,①ひな形!$O$18:$Q$26,2,FALSE),
IFERROR(VLOOKUP(①ひな形!T40,①ひな形!$S$18:$U$26,2,FALSE),
IFERROR(VLOOKUP(①ひな形!T40,①ひな形!$W$18:$Y$26,2,FALSE),
IFERROR(VLOOKUP(①ひな形!T40,①ひな形!$AA$18:$AC$26,2,FALSE),
VLOOKUP(①ひな形!T40,①ひな形!$AE$18:$AG$25,2,FALSE)))))))</f>
        <v>#N/A</v>
      </c>
      <c r="R67" s="660"/>
      <c r="S67" s="675"/>
      <c r="T67" s="710" t="str">
        <f>IFERROR(VLOOKUP(①ひな形!U40,①ひな形!$G$18:$I$26,2,FALSE),
IFERROR(VLOOKUP(①ひな形!U40,①ひな形!$K$18:$M$26,2,FALSE),
IFERROR(VLOOKUP(①ひな形!U40,①ひな形!$O$18:$Q$26,2,FALSE),
IFERROR(VLOOKUP(①ひな形!U40,①ひな形!$S$18:$U$26,2,FALSE),
IFERROR(VLOOKUP(①ひな形!U40,①ひな形!$W$18:$Y$26,2,FALSE),
IFERROR(VLOOKUP(①ひな形!U40,①ひな形!$AA$18:$AC$26,2,FALSE),
VLOOKUP(①ひな形!U40,①ひな形!$AE$18:$AG$25,2,FALSE)))))))</f>
        <v>Back＆Arm🔰</v>
      </c>
      <c r="U67" s="660"/>
      <c r="V67" s="660"/>
      <c r="W67" s="709" t="e">
        <f>IFERROR(VLOOKUP(①ひな形!V40,①ひな形!$G$18:$I$26,2,FALSE),
IFERROR(VLOOKUP(①ひな形!V40,①ひな形!$K$18:$M$26,2,FALSE),
IFERROR(VLOOKUP(①ひな形!V40,①ひな形!$O$18:$Q$26,2,FALSE),
IFERROR(VLOOKUP(①ひな形!V40,①ひな形!$S$18:$U$26,2,FALSE),
IFERROR(VLOOKUP(①ひな形!V40,①ひな形!$W$18:$Y$26,2,FALSE),
IFERROR(VLOOKUP(①ひな形!V40,①ひな形!$AA$18:$AC$26,2,FALSE),
VLOOKUP(①ひな形!V40,①ひな形!$AE$18:$AG$25,2,FALSE)))))))</f>
        <v>#N/A</v>
      </c>
      <c r="X67" s="660"/>
      <c r="Y67" s="675"/>
      <c r="Z67" s="208"/>
      <c r="AA67" s="208"/>
      <c r="AB67" s="208"/>
      <c r="AC67" s="208"/>
      <c r="AD67" s="208"/>
      <c r="AE67" s="208"/>
      <c r="AF67" s="208"/>
      <c r="AG67" s="208"/>
      <c r="AH67" s="208"/>
      <c r="AI67" s="208"/>
      <c r="AJ67" s="208"/>
      <c r="AK67" s="208"/>
      <c r="AL67" s="208"/>
    </row>
    <row r="68" spans="1:38" ht="20.25" customHeight="1">
      <c r="A68" s="208"/>
      <c r="B68" s="674"/>
      <c r="C68" s="660"/>
      <c r="D68" s="660"/>
      <c r="E68" s="674"/>
      <c r="F68" s="660"/>
      <c r="G68" s="675"/>
      <c r="H68" s="660"/>
      <c r="I68" s="660"/>
      <c r="J68" s="660"/>
      <c r="K68" s="674"/>
      <c r="L68" s="660"/>
      <c r="M68" s="675"/>
      <c r="N68" s="660"/>
      <c r="O68" s="660"/>
      <c r="P68" s="660"/>
      <c r="Q68" s="674"/>
      <c r="R68" s="660"/>
      <c r="S68" s="675"/>
      <c r="T68" s="660"/>
      <c r="U68" s="660"/>
      <c r="V68" s="660"/>
      <c r="W68" s="674"/>
      <c r="X68" s="660"/>
      <c r="Y68" s="675"/>
      <c r="Z68" s="208"/>
      <c r="AA68" s="208"/>
      <c r="AB68" s="208"/>
      <c r="AC68" s="208"/>
      <c r="AD68" s="208"/>
      <c r="AE68" s="208"/>
      <c r="AF68" s="208"/>
      <c r="AG68" s="208"/>
      <c r="AH68" s="208"/>
      <c r="AI68" s="208"/>
      <c r="AJ68" s="208"/>
      <c r="AK68" s="208"/>
      <c r="AL68" s="208"/>
    </row>
    <row r="69" spans="1:38" ht="20.25" customHeight="1">
      <c r="A69" s="191"/>
      <c r="B69" s="708">
        <f>①ひな形!O41</f>
        <v>0</v>
      </c>
      <c r="C69" s="677"/>
      <c r="D69" s="678"/>
      <c r="E69" s="708">
        <f>①ひな形!P41</f>
        <v>0</v>
      </c>
      <c r="F69" s="677"/>
      <c r="G69" s="678"/>
      <c r="H69" s="708">
        <f>①ひな形!Q41</f>
        <v>0</v>
      </c>
      <c r="I69" s="677"/>
      <c r="J69" s="678"/>
      <c r="K69" s="708">
        <f>①ひな形!R41</f>
        <v>0</v>
      </c>
      <c r="L69" s="677"/>
      <c r="M69" s="678"/>
      <c r="N69" s="708">
        <f>①ひな形!S41</f>
        <v>0</v>
      </c>
      <c r="O69" s="677"/>
      <c r="P69" s="678"/>
      <c r="Q69" s="708">
        <f>①ひな形!T41</f>
        <v>0</v>
      </c>
      <c r="R69" s="677"/>
      <c r="S69" s="678"/>
      <c r="T69" s="708" t="str">
        <f>①ひな形!U41</f>
        <v>nanami</v>
      </c>
      <c r="U69" s="677"/>
      <c r="V69" s="678"/>
      <c r="W69" s="708">
        <f>①ひな形!V41</f>
        <v>0</v>
      </c>
      <c r="X69" s="677"/>
      <c r="Y69" s="678"/>
      <c r="Z69" s="205"/>
      <c r="AA69" s="205"/>
      <c r="AB69" s="191"/>
      <c r="AC69" s="191"/>
      <c r="AD69" s="191"/>
      <c r="AE69" s="191"/>
      <c r="AF69" s="191"/>
      <c r="AG69" s="191"/>
      <c r="AH69" s="191"/>
      <c r="AI69" s="191"/>
      <c r="AJ69" s="191"/>
      <c r="AK69" s="191"/>
      <c r="AL69" s="191"/>
    </row>
    <row r="70" spans="1:38" ht="20.25" customHeight="1">
      <c r="A70" s="191"/>
      <c r="B70" s="201"/>
      <c r="C70" s="202" t="s">
        <v>195</v>
      </c>
      <c r="D70" s="203"/>
      <c r="E70" s="201"/>
      <c r="F70" s="202" t="s">
        <v>195</v>
      </c>
      <c r="G70" s="203"/>
      <c r="H70" s="206">
        <v>1800</v>
      </c>
      <c r="I70" s="199" t="s">
        <v>195</v>
      </c>
      <c r="J70" s="200">
        <v>1900</v>
      </c>
      <c r="K70" s="206">
        <v>1800</v>
      </c>
      <c r="L70" s="199" t="s">
        <v>195</v>
      </c>
      <c r="M70" s="200">
        <v>1900</v>
      </c>
      <c r="N70" s="206">
        <v>1800</v>
      </c>
      <c r="O70" s="199" t="s">
        <v>195</v>
      </c>
      <c r="P70" s="200">
        <v>1900</v>
      </c>
      <c r="Q70" s="206">
        <v>1800</v>
      </c>
      <c r="R70" s="199" t="s">
        <v>195</v>
      </c>
      <c r="S70" s="200">
        <v>1900</v>
      </c>
      <c r="T70" s="201"/>
      <c r="U70" s="202" t="s">
        <v>195</v>
      </c>
      <c r="V70" s="203"/>
      <c r="W70" s="201"/>
      <c r="X70" s="202" t="s">
        <v>195</v>
      </c>
      <c r="Y70" s="203"/>
      <c r="Z70" s="205"/>
      <c r="AA70" s="205"/>
      <c r="AB70" s="191"/>
      <c r="AC70" s="191"/>
      <c r="AD70" s="191"/>
      <c r="AE70" s="191"/>
      <c r="AF70" s="191"/>
      <c r="AG70" s="191"/>
      <c r="AH70" s="191"/>
      <c r="AI70" s="191"/>
      <c r="AJ70" s="191"/>
      <c r="AK70" s="191"/>
      <c r="AL70" s="191"/>
    </row>
    <row r="71" spans="1:38" ht="20.25" customHeight="1">
      <c r="A71" s="208"/>
      <c r="B71" s="709" t="e">
        <f>IFERROR(VLOOKUP(①ひな形!O42,①ひな形!$G$18:$I$26,2,FALSE),
IFERROR(VLOOKUP(①ひな形!O42,①ひな形!$K$18:$M$26,2,FALSE),
IFERROR(VLOOKUP(①ひな形!O42,①ひな形!$O$18:$Q$26,2,FALSE),
IFERROR(VLOOKUP(①ひな形!O42,①ひな形!$S$18:$U$26,2,FALSE),
IFERROR(VLOOKUP(①ひな形!O42,①ひな形!$W$18:$Y$26,2,FALSE),
IFERROR(VLOOKUP(①ひな形!O42,①ひな形!$AA$18:$AC$26,2,FALSE),
VLOOKUP(①ひな形!O42,①ひな形!$AE$18:$AG$25,2,FALSE)))))))</f>
        <v>#N/A</v>
      </c>
      <c r="C71" s="660"/>
      <c r="D71" s="660"/>
      <c r="E71" s="706" t="e">
        <f>IFERROR(VLOOKUP(①ひな形!P42,①ひな形!$G$18:$I$26,2,FALSE),
IFERROR(VLOOKUP(①ひな形!P42,①ひな形!$K$18:$M$26,2,FALSE),
IFERROR(VLOOKUP(①ひな形!P42,①ひな形!$O$18:$Q$26,2,FALSE),
IFERROR(VLOOKUP(①ひな形!P42,①ひな形!$S$18:$U$26,2,FALSE),
IFERROR(VLOOKUP(①ひな形!P42,①ひな形!$W$18:$Y$26,2,FALSE),
IFERROR(VLOOKUP(①ひな形!P42,①ひな形!$AA$18:$AC$26,2,FALSE),
VLOOKUP(①ひな形!P42,①ひな形!$AE$18:$AG$25,2,FALSE)))))))</f>
        <v>#N/A</v>
      </c>
      <c r="F71" s="660"/>
      <c r="G71" s="675"/>
      <c r="H71" s="710" t="str">
        <f>IFERROR(VLOOKUP(①ひな形!Q42,①ひな形!$G$18:$I$26,2,FALSE),
IFERROR(VLOOKUP(①ひな形!Q42,①ひな形!$K$18:$M$26,2,FALSE),
IFERROR(VLOOKUP(①ひな形!Q42,①ひな形!$O$18:$Q$26,2,FALSE),
IFERROR(VLOOKUP(①ひな形!Q42,①ひな形!$S$18:$U$26,2,FALSE),
IFERROR(VLOOKUP(①ひな形!Q42,①ひな形!$W$18:$Y$26,2,FALSE),
IFERROR(VLOOKUP(①ひな形!Q42,①ひな形!$AA$18:$AC$26,2,FALSE),
VLOOKUP(①ひな形!Q42,①ひな形!$AE$18:$AG$25,2,FALSE)))))))</f>
        <v>Waist🔰</v>
      </c>
      <c r="I71" s="660"/>
      <c r="J71" s="660"/>
      <c r="K71" s="706" t="str">
        <f>IFERROR(VLOOKUP(①ひな形!R42,①ひな形!$G$18:$I$26,2,FALSE),
IFERROR(VLOOKUP(①ひな形!R42,①ひな形!$K$18:$M$26,2,FALSE),
IFERROR(VLOOKUP(①ひな形!R42,①ひな形!$O$18:$Q$26,2,FALSE),
IFERROR(VLOOKUP(①ひな形!R42,①ひな形!$S$18:$U$26,2,FALSE),
IFERROR(VLOOKUP(①ひな形!R42,①ひな形!$W$18:$Y$26,2,FALSE),
IFERROR(VLOOKUP(①ひな形!R42,①ひな形!$AA$18:$AC$26,2,FALSE),
VLOOKUP(①ひな形!R42,①ひな形!$AE$18:$AG$25,2,FALSE)))))))</f>
        <v>Basic🔰</v>
      </c>
      <c r="L71" s="660"/>
      <c r="M71" s="675"/>
      <c r="N71" s="710" t="str">
        <f>IFERROR(VLOOKUP(①ひな形!S42,①ひな形!$G$18:$I$26,2,FALSE),
IFERROR(VLOOKUP(①ひな形!S42,①ひな形!$K$18:$M$26,2,FALSE),
IFERROR(VLOOKUP(①ひな形!S42,①ひな形!$O$18:$Q$26,2,FALSE),
IFERROR(VLOOKUP(①ひな形!S42,①ひな形!$S$18:$U$26,2,FALSE),
IFERROR(VLOOKUP(①ひな形!S42,①ひな形!$W$18:$Y$26,2,FALSE),
IFERROR(VLOOKUP(①ひな形!S42,①ひな形!$AA$18:$AC$26,2,FALSE),
VLOOKUP(①ひな形!S42,①ひな形!$AE$18:$AG$25,2,FALSE)))))))</f>
        <v>Back＆Arm🔰</v>
      </c>
      <c r="O71" s="660"/>
      <c r="P71" s="660"/>
      <c r="Q71" s="709" t="str">
        <f>IFERROR(VLOOKUP(①ひな形!T42,①ひな形!$G$18:$I$26,2,FALSE),
IFERROR(VLOOKUP(①ひな形!T42,①ひな形!$K$18:$M$26,2,FALSE),
IFERROR(VLOOKUP(①ひな形!T42,①ひな形!$O$18:$Q$26,2,FALSE),
IFERROR(VLOOKUP(①ひな形!T42,①ひな形!$S$18:$U$26,2,FALSE),
IFERROR(VLOOKUP(①ひな形!T42,①ひな形!$W$18:$Y$26,2,FALSE),
IFERROR(VLOOKUP(①ひな形!T42,①ひな形!$AA$18:$AC$26,2,FALSE),
VLOOKUP(①ひな形!T42,①ひな形!$AE$18:$AG$25,2,FALSE)))))))</f>
        <v>Basic🔰</v>
      </c>
      <c r="R71" s="660"/>
      <c r="S71" s="675"/>
      <c r="T71" s="710" t="e">
        <f>IFERROR(VLOOKUP(①ひな形!U42,①ひな形!$G$18:$I$26,2,FALSE),
IFERROR(VLOOKUP(①ひな形!U42,①ひな形!$K$18:$M$26,2,FALSE),
IFERROR(VLOOKUP(①ひな形!U42,①ひな形!$O$18:$Q$26,2,FALSE),
IFERROR(VLOOKUP(①ひな形!U42,①ひな形!$S$18:$U$26,2,FALSE),
IFERROR(VLOOKUP(①ひな形!U42,①ひな形!$W$18:$Y$26,2,FALSE),
IFERROR(VLOOKUP(①ひな形!U42,①ひな形!$AA$18:$AC$26,2,FALSE),
VLOOKUP(①ひな形!U42,①ひな形!$AE$18:$AG$25,2,FALSE)))))))</f>
        <v>#N/A</v>
      </c>
      <c r="U71" s="660"/>
      <c r="V71" s="660"/>
      <c r="W71" s="709" t="e">
        <f>IFERROR(VLOOKUP(①ひな形!V42,①ひな形!$G$18:$I$26,2,FALSE),
IFERROR(VLOOKUP(①ひな形!V42,①ひな形!$K$18:$M$26,2,FALSE),
IFERROR(VLOOKUP(①ひな形!V42,①ひな形!$O$18:$Q$26,2,FALSE),
IFERROR(VLOOKUP(①ひな形!V42,①ひな形!$S$18:$U$26,2,FALSE),
IFERROR(VLOOKUP(①ひな形!V42,①ひな形!$W$18:$Y$26,2,FALSE),
IFERROR(VLOOKUP(①ひな形!V42,①ひな形!$AA$18:$AC$26,2,FALSE),
VLOOKUP(①ひな形!V42,①ひな形!$AE$18:$AG$25,2,FALSE)))))))</f>
        <v>#N/A</v>
      </c>
      <c r="X71" s="660"/>
      <c r="Y71" s="675"/>
      <c r="Z71" s="208"/>
      <c r="AA71" s="208"/>
      <c r="AB71" s="208"/>
      <c r="AC71" s="208"/>
      <c r="AD71" s="208"/>
      <c r="AE71" s="208"/>
      <c r="AF71" s="208"/>
      <c r="AG71" s="208"/>
      <c r="AH71" s="208"/>
      <c r="AI71" s="208"/>
      <c r="AJ71" s="208"/>
      <c r="AK71" s="208"/>
      <c r="AL71" s="208"/>
    </row>
    <row r="72" spans="1:38" ht="20.25" customHeight="1">
      <c r="A72" s="208"/>
      <c r="B72" s="674"/>
      <c r="C72" s="660"/>
      <c r="D72" s="660"/>
      <c r="E72" s="674"/>
      <c r="F72" s="660"/>
      <c r="G72" s="675"/>
      <c r="H72" s="660"/>
      <c r="I72" s="660"/>
      <c r="J72" s="660"/>
      <c r="K72" s="674"/>
      <c r="L72" s="660"/>
      <c r="M72" s="675"/>
      <c r="N72" s="660"/>
      <c r="O72" s="660"/>
      <c r="P72" s="660"/>
      <c r="Q72" s="674"/>
      <c r="R72" s="660"/>
      <c r="S72" s="675"/>
      <c r="T72" s="660"/>
      <c r="U72" s="660"/>
      <c r="V72" s="660"/>
      <c r="W72" s="674"/>
      <c r="X72" s="660"/>
      <c r="Y72" s="675"/>
      <c r="Z72" s="208"/>
      <c r="AA72" s="208"/>
      <c r="AB72" s="208"/>
      <c r="AC72" s="208"/>
      <c r="AD72" s="208"/>
      <c r="AE72" s="208"/>
      <c r="AF72" s="208"/>
      <c r="AG72" s="208"/>
      <c r="AH72" s="208"/>
      <c r="AI72" s="208"/>
      <c r="AJ72" s="208"/>
      <c r="AK72" s="208"/>
      <c r="AL72" s="208"/>
    </row>
    <row r="73" spans="1:38" ht="20.25" customHeight="1">
      <c r="A73" s="191"/>
      <c r="B73" s="708">
        <f>①ひな形!O43</f>
        <v>0</v>
      </c>
      <c r="C73" s="677"/>
      <c r="D73" s="678"/>
      <c r="E73" s="708">
        <f>①ひな形!P43</f>
        <v>0</v>
      </c>
      <c r="F73" s="677"/>
      <c r="G73" s="678"/>
      <c r="H73" s="708" t="str">
        <f>①ひな形!Q43</f>
        <v>Nami.M</v>
      </c>
      <c r="I73" s="677"/>
      <c r="J73" s="678"/>
      <c r="K73" s="724" t="str">
        <f>①ひな形!R43</f>
        <v>Rena.M</v>
      </c>
      <c r="L73" s="677"/>
      <c r="M73" s="678"/>
      <c r="N73" s="724" t="str">
        <f>①ひな形!S43</f>
        <v>Rena.M</v>
      </c>
      <c r="O73" s="677"/>
      <c r="P73" s="678"/>
      <c r="Q73" s="724" t="str">
        <f>①ひな形!T43</f>
        <v>Rena.M</v>
      </c>
      <c r="R73" s="677"/>
      <c r="S73" s="678"/>
      <c r="T73" s="708">
        <f>①ひな形!U43</f>
        <v>0</v>
      </c>
      <c r="U73" s="677"/>
      <c r="V73" s="678"/>
      <c r="W73" s="708">
        <f>①ひな形!V43</f>
        <v>0</v>
      </c>
      <c r="X73" s="677"/>
      <c r="Y73" s="678"/>
      <c r="Z73" s="205"/>
      <c r="AA73" s="205"/>
      <c r="AB73" s="191"/>
      <c r="AC73" s="191"/>
      <c r="AD73" s="191"/>
      <c r="AE73" s="191"/>
      <c r="AF73" s="191"/>
      <c r="AG73" s="191"/>
      <c r="AH73" s="191"/>
      <c r="AI73" s="191"/>
      <c r="AJ73" s="191"/>
      <c r="AK73" s="191"/>
      <c r="AL73" s="191"/>
    </row>
    <row r="74" spans="1:38" ht="20.25" customHeight="1">
      <c r="A74" s="191"/>
      <c r="B74" s="201"/>
      <c r="C74" s="202" t="s">
        <v>195</v>
      </c>
      <c r="D74" s="203"/>
      <c r="E74" s="201"/>
      <c r="F74" s="202" t="s">
        <v>195</v>
      </c>
      <c r="G74" s="203"/>
      <c r="H74" s="198">
        <v>1930</v>
      </c>
      <c r="I74" s="199" t="s">
        <v>195</v>
      </c>
      <c r="J74" s="200">
        <v>2030</v>
      </c>
      <c r="K74" s="198">
        <v>1930</v>
      </c>
      <c r="L74" s="199" t="s">
        <v>195</v>
      </c>
      <c r="M74" s="200">
        <v>2030</v>
      </c>
      <c r="N74" s="198">
        <v>1930</v>
      </c>
      <c r="O74" s="199" t="s">
        <v>195</v>
      </c>
      <c r="P74" s="200">
        <v>2030</v>
      </c>
      <c r="Q74" s="198">
        <v>1930</v>
      </c>
      <c r="R74" s="199" t="s">
        <v>195</v>
      </c>
      <c r="S74" s="200">
        <v>2030</v>
      </c>
      <c r="T74" s="201"/>
      <c r="U74" s="202" t="s">
        <v>195</v>
      </c>
      <c r="V74" s="203"/>
      <c r="W74" s="201"/>
      <c r="X74" s="202" t="s">
        <v>195</v>
      </c>
      <c r="Y74" s="203"/>
      <c r="Z74" s="205"/>
      <c r="AA74" s="205"/>
      <c r="AB74" s="191"/>
      <c r="AC74" s="191"/>
      <c r="AD74" s="191"/>
      <c r="AE74" s="191"/>
      <c r="AF74" s="191"/>
      <c r="AG74" s="191"/>
      <c r="AH74" s="191"/>
      <c r="AI74" s="191"/>
      <c r="AJ74" s="191"/>
      <c r="AK74" s="191"/>
      <c r="AL74" s="191"/>
    </row>
    <row r="75" spans="1:38" ht="20.25" customHeight="1">
      <c r="A75" s="208"/>
      <c r="B75" s="706" t="e">
        <f>IFERROR(VLOOKUP(①ひな形!O44,①ひな形!$G$18:$I$26,2,FALSE),
IFERROR(VLOOKUP(①ひな形!O44,①ひな形!$K$18:$M$26,2,FALSE),
IFERROR(VLOOKUP(①ひな形!O44,①ひな形!$O$18:$Q$26,2,FALSE),
IFERROR(VLOOKUP(①ひな形!O44,①ひな形!$S$18:$U$26,2,FALSE),
IFERROR(VLOOKUP(①ひな形!O44,①ひな形!$W$18:$Y$26,2,FALSE),
IFERROR(VLOOKUP(①ひな形!O44,①ひな形!$AA$18:$AC$26,2,FALSE),
VLOOKUP(①ひな形!O44,①ひな形!$AE$18:$AG$25,2,FALSE)))))))</f>
        <v>#N/A</v>
      </c>
      <c r="C75" s="660"/>
      <c r="D75" s="660"/>
      <c r="E75" s="709" t="e">
        <f>IFERROR(VLOOKUP(①ひな形!P44,①ひな形!$G$18:$I$26,2,FALSE),
IFERROR(VLOOKUP(①ひな形!P44,①ひな形!$K$18:$M$26,2,FALSE),
IFERROR(VLOOKUP(①ひな形!P44,①ひな形!$O$18:$Q$26,2,FALSE),
IFERROR(VLOOKUP(①ひな形!P44,①ひな形!$S$18:$U$26,2,FALSE),
IFERROR(VLOOKUP(①ひな形!P44,①ひな形!$W$18:$Y$26,2,FALSE),
IFERROR(VLOOKUP(①ひな形!P44,①ひな形!$AA$18:$AC$26,2,FALSE),
VLOOKUP(①ひな形!P44,①ひな形!$AE$18:$AG$25,2,FALSE)))))))</f>
        <v>#N/A</v>
      </c>
      <c r="F75" s="660"/>
      <c r="G75" s="675"/>
      <c r="H75" s="707" t="str">
        <f>IFERROR(VLOOKUP(①ひな形!Q44,①ひな形!$G$18:$I$26,2,FALSE),
IFERROR(VLOOKUP(①ひな形!Q44,①ひな形!$K$18:$M$26,2,FALSE),
IFERROR(VLOOKUP(①ひな形!Q44,①ひな形!$O$18:$Q$26,2,FALSE),
IFERROR(VLOOKUP(①ひな形!Q44,①ひな形!$S$18:$U$26,2,FALSE),
IFERROR(VLOOKUP(①ひな形!Q44,①ひな形!$W$18:$Y$26,2,FALSE),
IFERROR(VLOOKUP(①ひな形!Q44,①ひな形!$AA$18:$AC$26,2,FALSE),
VLOOKUP(①ひな形!Q44,①ひな形!$AE$18:$AG$25,2,FALSE)))))))</f>
        <v>jump to burn</v>
      </c>
      <c r="I75" s="660"/>
      <c r="J75" s="660"/>
      <c r="K75" s="709" t="str">
        <f>IFERROR(VLOOKUP(①ひな形!R44,①ひな形!$G$18:$I$26,2,FALSE),
IFERROR(VLOOKUP(①ひな形!R44,①ひな形!$K$18:$M$26,2,FALSE),
IFERROR(VLOOKUP(①ひな形!R44,①ひな形!$O$18:$Q$26,2,FALSE),
IFERROR(VLOOKUP(①ひな形!R44,①ひな形!$S$18:$U$26,2,FALSE),
IFERROR(VLOOKUP(①ひな形!R44,①ひな形!$W$18:$Y$26,2,FALSE),
IFERROR(VLOOKUP(①ひな形!R44,①ひな形!$AA$18:$AC$26,2,FALSE),
VLOOKUP(①ひな形!R44,①ひな形!$AE$18:$AG$25,2,FALSE)))))))</f>
        <v>Release&amp;Strength</v>
      </c>
      <c r="L75" s="660"/>
      <c r="M75" s="675"/>
      <c r="N75" s="710" t="str">
        <f>IFERROR(VLOOKUP(①ひな形!S44,①ひな形!$G$18:$I$26,2,FALSE),
IFERROR(VLOOKUP(①ひな形!S44,①ひな形!$K$18:$M$26,2,FALSE),
IFERROR(VLOOKUP(①ひな形!S44,①ひな形!$O$18:$Q$26,2,FALSE),
IFERROR(VLOOKUP(①ひな形!S44,①ひな形!$S$18:$U$26,2,FALSE),
IFERROR(VLOOKUP(①ひな形!S44,①ひな形!$W$18:$Y$26,2,FALSE),
IFERROR(VLOOKUP(①ひな形!S44,①ひな形!$AA$18:$AC$26,2,FALSE),
VLOOKUP(①ひな形!S44,①ひな形!$AE$18:$AG$25,2,FALSE)))))))</f>
        <v>Basic🔰</v>
      </c>
      <c r="O75" s="660"/>
      <c r="P75" s="660"/>
      <c r="Q75" s="709" t="str">
        <f>IFERROR(VLOOKUP(①ひな形!T44,①ひな形!$G$18:$I$26,2,FALSE),
IFERROR(VLOOKUP(①ひな形!T44,①ひな形!$K$18:$M$26,2,FALSE),
IFERROR(VLOOKUP(①ひな形!T44,①ひな形!$O$18:$Q$26,2,FALSE),
IFERROR(VLOOKUP(①ひな形!T44,①ひな形!$S$18:$U$26,2,FALSE),
IFERROR(VLOOKUP(①ひな形!T44,①ひな形!$W$18:$Y$26,2,FALSE),
IFERROR(VLOOKUP(①ひな形!T44,①ひな形!$AA$18:$AC$26,2,FALSE),
VLOOKUP(①ひな形!T44,①ひな形!$AE$18:$AG$25,2,FALSE)))))))</f>
        <v>Waist🔰</v>
      </c>
      <c r="R75" s="660"/>
      <c r="S75" s="675"/>
      <c r="T75" s="707" t="e">
        <f>IFERROR(VLOOKUP(①ひな形!U44,①ひな形!$G$18:$I$26,2,FALSE),
IFERROR(VLOOKUP(①ひな形!U44,①ひな形!$K$18:$M$26,2,FALSE),
IFERROR(VLOOKUP(①ひな形!U44,①ひな形!$O$18:$Q$26,2,FALSE),
IFERROR(VLOOKUP(①ひな形!U44,①ひな形!$S$18:$U$26,2,FALSE),
IFERROR(VLOOKUP(①ひな形!U44,①ひな形!$W$18:$Y$26,2,FALSE),
IFERROR(VLOOKUP(①ひな形!U44,①ひな形!$AA$18:$AC$26,2,FALSE),
VLOOKUP(①ひな形!U44,①ひな形!$AE$18:$AG$25,2,FALSE)))))))</f>
        <v>#N/A</v>
      </c>
      <c r="U75" s="660"/>
      <c r="V75" s="660"/>
      <c r="W75" s="709" t="e">
        <f>IFERROR(VLOOKUP(①ひな形!V44,①ひな形!$G$18:$I$26,2,FALSE),
IFERROR(VLOOKUP(①ひな形!V44,①ひな形!$K$18:$M$26,2,FALSE),
IFERROR(VLOOKUP(①ひな形!V44,①ひな形!$O$18:$Q$26,2,FALSE),
IFERROR(VLOOKUP(①ひな形!V44,①ひな形!$S$18:$U$26,2,FALSE),
IFERROR(VLOOKUP(①ひな形!V44,①ひな形!$W$18:$Y$26,2,FALSE),
IFERROR(VLOOKUP(①ひな形!V44,①ひな形!$AA$18:$AC$26,2,FALSE),
VLOOKUP(①ひな形!V44,①ひな形!$AE$18:$AG$25,2,FALSE)))))))</f>
        <v>#N/A</v>
      </c>
      <c r="X75" s="660"/>
      <c r="Y75" s="675"/>
      <c r="Z75" s="208"/>
      <c r="AA75" s="208"/>
      <c r="AB75" s="208"/>
      <c r="AC75" s="208"/>
      <c r="AD75" s="208"/>
      <c r="AE75" s="208"/>
      <c r="AF75" s="208"/>
      <c r="AG75" s="208"/>
      <c r="AH75" s="208"/>
      <c r="AI75" s="208"/>
      <c r="AJ75" s="208"/>
      <c r="AK75" s="208"/>
      <c r="AL75" s="208"/>
    </row>
    <row r="76" spans="1:38" ht="20.25" customHeight="1">
      <c r="A76" s="208"/>
      <c r="B76" s="674"/>
      <c r="C76" s="660"/>
      <c r="D76" s="660"/>
      <c r="E76" s="674"/>
      <c r="F76" s="660"/>
      <c r="G76" s="675"/>
      <c r="H76" s="660"/>
      <c r="I76" s="660"/>
      <c r="J76" s="660"/>
      <c r="K76" s="674"/>
      <c r="L76" s="660"/>
      <c r="M76" s="675"/>
      <c r="N76" s="660"/>
      <c r="O76" s="660"/>
      <c r="P76" s="660"/>
      <c r="Q76" s="674"/>
      <c r="R76" s="660"/>
      <c r="S76" s="675"/>
      <c r="T76" s="660"/>
      <c r="U76" s="660"/>
      <c r="V76" s="660"/>
      <c r="W76" s="674"/>
      <c r="X76" s="660"/>
      <c r="Y76" s="675"/>
      <c r="Z76" s="208"/>
      <c r="AA76" s="208"/>
      <c r="AB76" s="208"/>
      <c r="AC76" s="208"/>
      <c r="AD76" s="208"/>
      <c r="AE76" s="208"/>
      <c r="AF76" s="208"/>
      <c r="AG76" s="208"/>
      <c r="AH76" s="208"/>
      <c r="AI76" s="208"/>
      <c r="AJ76" s="208"/>
      <c r="AK76" s="208"/>
      <c r="AL76" s="208"/>
    </row>
    <row r="77" spans="1:38" ht="20.25" customHeight="1">
      <c r="A77" s="191"/>
      <c r="B77" s="708">
        <f>①ひな形!O45</f>
        <v>0</v>
      </c>
      <c r="C77" s="677"/>
      <c r="D77" s="678"/>
      <c r="E77" s="708">
        <f>①ひな形!P45</f>
        <v>0</v>
      </c>
      <c r="F77" s="677"/>
      <c r="G77" s="678"/>
      <c r="H77" s="708" t="str">
        <f>①ひな形!Q45</f>
        <v>nanami</v>
      </c>
      <c r="I77" s="677"/>
      <c r="J77" s="678"/>
      <c r="K77" s="724" t="str">
        <f>①ひな形!R45</f>
        <v>Rena.M</v>
      </c>
      <c r="L77" s="677"/>
      <c r="M77" s="678"/>
      <c r="N77" s="724" t="str">
        <f>①ひな形!S45</f>
        <v>Rena.M</v>
      </c>
      <c r="O77" s="677"/>
      <c r="P77" s="678"/>
      <c r="Q77" s="708" t="str">
        <f>①ひな形!T45</f>
        <v>Nami.M</v>
      </c>
      <c r="R77" s="677"/>
      <c r="S77" s="678"/>
      <c r="T77" s="708">
        <f>①ひな形!U45</f>
        <v>0</v>
      </c>
      <c r="U77" s="677"/>
      <c r="V77" s="678"/>
      <c r="W77" s="708">
        <f>①ひな形!V45</f>
        <v>0</v>
      </c>
      <c r="X77" s="677"/>
      <c r="Y77" s="678"/>
      <c r="Z77" s="205"/>
      <c r="AA77" s="205"/>
      <c r="AB77" s="191"/>
      <c r="AC77" s="191"/>
      <c r="AD77" s="191"/>
      <c r="AE77" s="191"/>
      <c r="AF77" s="191"/>
      <c r="AG77" s="191"/>
      <c r="AH77" s="191"/>
      <c r="AI77" s="191"/>
      <c r="AJ77" s="191"/>
      <c r="AK77" s="191"/>
      <c r="AL77" s="191"/>
    </row>
    <row r="78" spans="1:38" ht="20.25" customHeight="1">
      <c r="A78" s="191"/>
      <c r="B78" s="201"/>
      <c r="C78" s="202" t="s">
        <v>195</v>
      </c>
      <c r="D78" s="203"/>
      <c r="E78" s="201"/>
      <c r="F78" s="202" t="s">
        <v>195</v>
      </c>
      <c r="G78" s="203"/>
      <c r="H78" s="206">
        <v>2100</v>
      </c>
      <c r="I78" s="199" t="s">
        <v>195</v>
      </c>
      <c r="J78" s="200">
        <v>2200</v>
      </c>
      <c r="K78" s="206">
        <v>2100</v>
      </c>
      <c r="L78" s="199" t="s">
        <v>195</v>
      </c>
      <c r="M78" s="200">
        <v>2200</v>
      </c>
      <c r="N78" s="206">
        <v>2100</v>
      </c>
      <c r="O78" s="199" t="s">
        <v>195</v>
      </c>
      <c r="P78" s="200">
        <v>2200</v>
      </c>
      <c r="Q78" s="206">
        <v>2100</v>
      </c>
      <c r="R78" s="199" t="s">
        <v>195</v>
      </c>
      <c r="S78" s="200">
        <v>2200</v>
      </c>
      <c r="T78" s="201"/>
      <c r="U78" s="202" t="s">
        <v>195</v>
      </c>
      <c r="V78" s="203"/>
      <c r="W78" s="201"/>
      <c r="X78" s="202" t="s">
        <v>195</v>
      </c>
      <c r="Y78" s="203"/>
      <c r="Z78" s="205"/>
      <c r="AA78" s="205"/>
      <c r="AB78" s="191"/>
      <c r="AC78" s="191"/>
      <c r="AD78" s="191"/>
      <c r="AE78" s="191"/>
      <c r="AF78" s="191"/>
      <c r="AG78" s="191"/>
      <c r="AH78" s="191"/>
      <c r="AI78" s="191"/>
      <c r="AJ78" s="191"/>
      <c r="AK78" s="191"/>
      <c r="AL78" s="191"/>
    </row>
    <row r="79" spans="1:38" ht="20.25" customHeight="1">
      <c r="A79" s="208"/>
      <c r="B79" s="709" t="e">
        <f>IFERROR(VLOOKUP(①ひな形!O46,①ひな形!$G$18:$I$26,2,FALSE),
IFERROR(VLOOKUP(①ひな形!O46,①ひな形!$K$18:$M$26,2,FALSE),
IFERROR(VLOOKUP(①ひな形!O46,①ひな形!$O$18:$Q$26,2,FALSE),
IFERROR(VLOOKUP(①ひな形!O46,①ひな形!$S$18:$U$26,2,FALSE),
IFERROR(VLOOKUP(①ひな形!O46,①ひな形!$W$18:$Y$26,2,FALSE),
IFERROR(VLOOKUP(①ひな形!O46,①ひな形!$AA$18:$AC$26,2,FALSE),
VLOOKUP(①ひな形!O46,①ひな形!$AE$18:$AG$25,2,FALSE)))))))</f>
        <v>#N/A</v>
      </c>
      <c r="C79" s="660"/>
      <c r="D79" s="660"/>
      <c r="E79" s="709" t="e">
        <f>IFERROR(VLOOKUP(①ひな形!P46,①ひな形!$G$18:$I$26,2,FALSE),
IFERROR(VLOOKUP(①ひな形!P46,①ひな形!$K$18:$M$26,2,FALSE),
IFERROR(VLOOKUP(①ひな形!P46,①ひな形!$O$18:$Q$26,2,FALSE),
IFERROR(VLOOKUP(①ひな形!P46,①ひな形!$S$18:$U$26,2,FALSE),
IFERROR(VLOOKUP(①ひな形!P46,①ひな形!$W$18:$Y$26,2,FALSE),
IFERROR(VLOOKUP(①ひな形!P46,①ひな形!$AA$18:$AC$26,2,FALSE),
VLOOKUP(①ひな形!P46,①ひな形!$AE$18:$AG$25,2,FALSE)))))))</f>
        <v>#N/A</v>
      </c>
      <c r="F79" s="660"/>
      <c r="G79" s="675"/>
      <c r="H79" s="710" t="str">
        <f>IFERROR(VLOOKUP(①ひな形!Q46,①ひな形!$G$18:$I$26,2,FALSE),
IFERROR(VLOOKUP(①ひな形!Q46,①ひな形!$K$18:$M$26,2,FALSE),
IFERROR(VLOOKUP(①ひな形!Q46,①ひな形!$O$18:$Q$26,2,FALSE),
IFERROR(VLOOKUP(①ひな形!Q46,①ひな形!$S$18:$U$26,2,FALSE),
IFERROR(VLOOKUP(①ひな形!Q46,①ひな形!$W$18:$Y$26,2,FALSE),
IFERROR(VLOOKUP(①ひな形!Q46,①ひな形!$AA$18:$AC$26,2,FALSE),
VLOOKUP(①ひな形!Q46,①ひな形!$AE$18:$AG$25,2,FALSE)))))))</f>
        <v>Basic🔰</v>
      </c>
      <c r="I79" s="660"/>
      <c r="J79" s="660"/>
      <c r="K79" s="709" t="str">
        <f>IFERROR(VLOOKUP(①ひな形!R46,①ひな形!$G$18:$I$26,2,FALSE),
IFERROR(VLOOKUP(①ひな形!R46,①ひな形!$K$18:$M$26,2,FALSE),
IFERROR(VLOOKUP(①ひな形!R46,①ひな形!$O$18:$Q$26,2,FALSE),
IFERROR(VLOOKUP(①ひな形!R46,①ひな形!$S$18:$U$26,2,FALSE),
IFERROR(VLOOKUP(①ひな形!R46,①ひな形!$W$18:$Y$26,2,FALSE),
IFERROR(VLOOKUP(①ひな形!R46,①ひな形!$AA$18:$AC$26,2,FALSE),
VLOOKUP(①ひな形!R46,①ひな形!$AE$18:$AG$25,2,FALSE)))))))</f>
        <v>Body Balance</v>
      </c>
      <c r="L79" s="660"/>
      <c r="M79" s="675"/>
      <c r="N79" s="707" t="str">
        <f>IFERROR(VLOOKUP(①ひな形!S46,①ひな形!$G$18:$I$26,2,FALSE),
IFERROR(VLOOKUP(①ひな形!S46,①ひな形!$K$18:$M$26,2,FALSE),
IFERROR(VLOOKUP(①ひな形!S46,①ひな形!$O$18:$Q$26,2,FALSE),
IFERROR(VLOOKUP(①ひな形!S46,①ひな形!$S$18:$U$26,2,FALSE),
IFERROR(VLOOKUP(①ひな形!S46,①ひな形!$W$18:$Y$26,2,FALSE),
IFERROR(VLOOKUP(①ひな形!S46,①ひな形!$AA$18:$AC$26,2,FALSE),
VLOOKUP(①ひな形!S46,①ひな形!$AE$18:$AG$25,2,FALSE)))))))</f>
        <v>Waist🔰</v>
      </c>
      <c r="O79" s="660"/>
      <c r="P79" s="660"/>
      <c r="Q79" s="709" t="str">
        <f>IFERROR(VLOOKUP(①ひな形!T46,①ひな形!$G$18:$I$26,2,FALSE),
IFERROR(VLOOKUP(①ひな形!T46,①ひな形!$K$18:$M$26,2,FALSE),
IFERROR(VLOOKUP(①ひな形!T46,①ひな形!$O$18:$Q$26,2,FALSE),
IFERROR(VLOOKUP(①ひな形!T46,①ひな形!$S$18:$U$26,2,FALSE),
IFERROR(VLOOKUP(①ひな形!T46,①ひな形!$W$18:$Y$26,2,FALSE),
IFERROR(VLOOKUP(①ひな形!T46,①ひな形!$AA$18:$AC$26,2,FALSE),
VLOOKUP(①ひな形!T46,①ひな形!$AE$18:$AG$25,2,FALSE)))))))</f>
        <v>Back＆Arm🔰</v>
      </c>
      <c r="R79" s="660"/>
      <c r="S79" s="675"/>
      <c r="T79" s="710" t="e">
        <f>IFERROR(VLOOKUP(①ひな形!U46,①ひな形!$G$18:$I$26,2,FALSE),
IFERROR(VLOOKUP(①ひな形!U46,①ひな形!$K$18:$M$26,2,FALSE),
IFERROR(VLOOKUP(①ひな形!U46,①ひな形!$O$18:$Q$26,2,FALSE),
IFERROR(VLOOKUP(①ひな形!U46,①ひな形!$S$18:$U$26,2,FALSE),
IFERROR(VLOOKUP(①ひな形!U46,①ひな形!$W$18:$Y$26,2,FALSE),
IFERROR(VLOOKUP(①ひな形!U46,①ひな形!$AA$18:$AC$26,2,FALSE),
VLOOKUP(①ひな形!U46,①ひな形!$AE$18:$AG$25,2,FALSE)))))))</f>
        <v>#N/A</v>
      </c>
      <c r="U79" s="660"/>
      <c r="V79" s="660"/>
      <c r="W79" s="709" t="e">
        <f>IFERROR(VLOOKUP(①ひな形!V46,①ひな形!$G$18:$I$26,2,FALSE),
IFERROR(VLOOKUP(①ひな形!V46,①ひな形!$K$18:$M$26,2,FALSE),
IFERROR(VLOOKUP(①ひな形!V46,①ひな形!$O$18:$Q$26,2,FALSE),
IFERROR(VLOOKUP(①ひな形!V46,①ひな形!$S$18:$U$26,2,FALSE),
IFERROR(VLOOKUP(①ひな形!V46,①ひな形!$W$18:$Y$26,2,FALSE),
IFERROR(VLOOKUP(①ひな形!V46,①ひな形!$AA$18:$AC$26,2,FALSE),
VLOOKUP(①ひな形!V46,①ひな形!$AE$18:$AG$25,2,FALSE)))))))</f>
        <v>#N/A</v>
      </c>
      <c r="X79" s="660"/>
      <c r="Y79" s="675"/>
      <c r="Z79" s="208"/>
      <c r="AA79" s="208"/>
      <c r="AB79" s="208"/>
      <c r="AC79" s="208"/>
      <c r="AD79" s="208"/>
      <c r="AE79" s="208"/>
      <c r="AF79" s="208"/>
      <c r="AG79" s="208"/>
      <c r="AH79" s="208"/>
      <c r="AI79" s="208"/>
      <c r="AJ79" s="208"/>
      <c r="AK79" s="208"/>
      <c r="AL79" s="208"/>
    </row>
    <row r="80" spans="1:38" ht="20.25" customHeight="1">
      <c r="A80" s="208"/>
      <c r="B80" s="674"/>
      <c r="C80" s="660"/>
      <c r="D80" s="660"/>
      <c r="E80" s="674"/>
      <c r="F80" s="660"/>
      <c r="G80" s="675"/>
      <c r="H80" s="660"/>
      <c r="I80" s="660"/>
      <c r="J80" s="660"/>
      <c r="K80" s="674"/>
      <c r="L80" s="660"/>
      <c r="M80" s="675"/>
      <c r="N80" s="660"/>
      <c r="O80" s="660"/>
      <c r="P80" s="660"/>
      <c r="Q80" s="674"/>
      <c r="R80" s="660"/>
      <c r="S80" s="675"/>
      <c r="T80" s="660"/>
      <c r="U80" s="660"/>
      <c r="V80" s="660"/>
      <c r="W80" s="674"/>
      <c r="X80" s="660"/>
      <c r="Y80" s="675"/>
      <c r="Z80" s="208"/>
      <c r="AA80" s="208"/>
      <c r="AB80" s="208"/>
      <c r="AC80" s="208"/>
      <c r="AD80" s="208"/>
      <c r="AE80" s="208"/>
      <c r="AF80" s="208"/>
      <c r="AG80" s="208"/>
      <c r="AH80" s="208"/>
      <c r="AI80" s="208"/>
      <c r="AJ80" s="208"/>
      <c r="AK80" s="208"/>
      <c r="AL80" s="208"/>
    </row>
    <row r="81" spans="1:38" ht="20.25" customHeight="1">
      <c r="A81" s="191"/>
      <c r="B81" s="708">
        <f>①ひな形!O47</f>
        <v>0</v>
      </c>
      <c r="C81" s="677"/>
      <c r="D81" s="678"/>
      <c r="E81" s="708">
        <f>①ひな形!P47</f>
        <v>0</v>
      </c>
      <c r="F81" s="677"/>
      <c r="G81" s="678"/>
      <c r="H81" s="708" t="str">
        <f>①ひな形!Q47</f>
        <v>nanami</v>
      </c>
      <c r="I81" s="677"/>
      <c r="J81" s="678"/>
      <c r="K81" s="708" t="str">
        <f>①ひな形!R47</f>
        <v>nanami</v>
      </c>
      <c r="L81" s="677"/>
      <c r="M81" s="678"/>
      <c r="N81" s="708" t="str">
        <f>①ひな形!S47</f>
        <v>Nami.M</v>
      </c>
      <c r="O81" s="677"/>
      <c r="P81" s="678"/>
      <c r="Q81" s="724" t="str">
        <f>①ひな形!T47</f>
        <v>Rena.M</v>
      </c>
      <c r="R81" s="677"/>
      <c r="S81" s="678"/>
      <c r="T81" s="708">
        <f>①ひな形!U47</f>
        <v>0</v>
      </c>
      <c r="U81" s="677"/>
      <c r="V81" s="678"/>
      <c r="W81" s="708">
        <f>①ひな形!V47</f>
        <v>0</v>
      </c>
      <c r="X81" s="677"/>
      <c r="Y81" s="678"/>
      <c r="Z81" s="205"/>
      <c r="AA81" s="205"/>
      <c r="AB81" s="191"/>
      <c r="AC81" s="191"/>
      <c r="AD81" s="191"/>
      <c r="AE81" s="191"/>
      <c r="AF81" s="191"/>
      <c r="AG81" s="191"/>
      <c r="AH81" s="191"/>
      <c r="AI81" s="191"/>
      <c r="AJ81" s="191"/>
      <c r="AK81" s="191"/>
      <c r="AL81" s="191"/>
    </row>
    <row r="82" spans="1:38" ht="81" customHeight="1">
      <c r="A82" s="191"/>
      <c r="B82" s="217" t="s">
        <v>196</v>
      </c>
      <c r="C82" s="211"/>
      <c r="D82" s="211"/>
      <c r="E82" s="211"/>
      <c r="F82" s="211"/>
      <c r="G82" s="211"/>
      <c r="H82" s="211"/>
      <c r="I82" s="211"/>
      <c r="J82" s="211"/>
      <c r="K82" s="211"/>
      <c r="L82" s="211"/>
      <c r="M82" s="211"/>
      <c r="N82" s="211"/>
      <c r="O82" s="211"/>
      <c r="P82" s="211"/>
      <c r="Q82" s="211"/>
      <c r="R82" s="211"/>
      <c r="S82" s="211"/>
      <c r="T82" s="211"/>
      <c r="U82" s="211"/>
      <c r="V82" s="211"/>
      <c r="W82" s="212"/>
      <c r="X82" s="212"/>
      <c r="Y82" s="212"/>
      <c r="Z82" s="205"/>
      <c r="AA82" s="205"/>
      <c r="AB82" s="191"/>
      <c r="AC82" s="191"/>
      <c r="AD82" s="191"/>
      <c r="AE82" s="191"/>
      <c r="AF82" s="191"/>
      <c r="AG82" s="191"/>
      <c r="AH82" s="191"/>
      <c r="AI82" s="191"/>
      <c r="AJ82" s="191"/>
      <c r="AK82" s="191"/>
      <c r="AL82" s="191"/>
    </row>
    <row r="83" spans="1:38" ht="20.25" customHeight="1">
      <c r="A83" s="191"/>
      <c r="B83" s="211"/>
      <c r="C83" s="211"/>
      <c r="D83" s="211"/>
      <c r="E83" s="211"/>
      <c r="F83" s="211"/>
      <c r="G83" s="211"/>
      <c r="H83" s="211"/>
      <c r="I83" s="211"/>
      <c r="J83" s="211"/>
      <c r="K83" s="211"/>
      <c r="L83" s="211"/>
      <c r="M83" s="211"/>
      <c r="N83" s="211"/>
      <c r="O83" s="211"/>
      <c r="P83" s="211"/>
      <c r="Q83" s="211"/>
      <c r="R83" s="211"/>
      <c r="S83" s="211"/>
      <c r="T83" s="211"/>
      <c r="U83" s="211"/>
      <c r="V83" s="211"/>
      <c r="W83" s="212"/>
      <c r="X83" s="212"/>
      <c r="Y83" s="212"/>
      <c r="Z83" s="205"/>
      <c r="AA83" s="205"/>
      <c r="AB83" s="191"/>
      <c r="AC83" s="191"/>
      <c r="AD83" s="191"/>
      <c r="AE83" s="191"/>
      <c r="AF83" s="191"/>
      <c r="AG83" s="191"/>
      <c r="AH83" s="191"/>
      <c r="AI83" s="191"/>
      <c r="AJ83" s="191"/>
      <c r="AK83" s="191"/>
      <c r="AL83" s="191"/>
    </row>
    <row r="84" spans="1:38" ht="20.25" customHeight="1">
      <c r="A84" s="191"/>
      <c r="B84" s="211"/>
      <c r="C84" s="211"/>
      <c r="D84" s="211"/>
      <c r="E84" s="211"/>
      <c r="F84" s="211"/>
      <c r="G84" s="211"/>
      <c r="H84" s="211"/>
      <c r="I84" s="211"/>
      <c r="J84" s="211"/>
      <c r="K84" s="211"/>
      <c r="L84" s="211"/>
      <c r="M84" s="211"/>
      <c r="N84" s="211"/>
      <c r="O84" s="211"/>
      <c r="P84" s="211"/>
      <c r="Q84" s="211"/>
      <c r="R84" s="211"/>
      <c r="S84" s="211"/>
      <c r="T84" s="212"/>
      <c r="U84" s="212"/>
      <c r="V84" s="212"/>
      <c r="W84" s="212"/>
      <c r="X84" s="212"/>
      <c r="Y84" s="212"/>
      <c r="Z84" s="205"/>
      <c r="AA84" s="205"/>
      <c r="AB84" s="191"/>
      <c r="AC84" s="191"/>
      <c r="AD84" s="191"/>
      <c r="AE84" s="191"/>
      <c r="AF84" s="191"/>
      <c r="AG84" s="191"/>
      <c r="AH84" s="191"/>
      <c r="AI84" s="191"/>
      <c r="AJ84" s="191"/>
      <c r="AK84" s="191"/>
      <c r="AL84" s="191"/>
    </row>
    <row r="85" spans="1:38" ht="26.25" customHeight="1">
      <c r="A85" s="191"/>
      <c r="B85" s="726" t="str">
        <f>B2</f>
        <v>pilatesK ゆめﾀｳﾝ姫路店</v>
      </c>
      <c r="C85" s="660"/>
      <c r="D85" s="660"/>
      <c r="E85" s="660"/>
      <c r="F85" s="213"/>
      <c r="G85" s="215" t="s">
        <v>190</v>
      </c>
      <c r="H85" s="713">
        <f>B86</f>
        <v>45978</v>
      </c>
      <c r="I85" s="660"/>
      <c r="J85" s="215" t="s">
        <v>191</v>
      </c>
      <c r="K85" s="713">
        <f>W86</f>
        <v>45985</v>
      </c>
      <c r="L85" s="660"/>
      <c r="M85" s="215" t="s">
        <v>192</v>
      </c>
      <c r="N85" s="714" t="s">
        <v>193</v>
      </c>
      <c r="O85" s="660"/>
      <c r="P85" s="660"/>
      <c r="Q85" s="211"/>
      <c r="R85" s="211"/>
      <c r="S85" s="211"/>
      <c r="T85" s="211"/>
      <c r="U85" s="211"/>
      <c r="V85" s="211"/>
      <c r="W85" s="715">
        <f ca="1">TODAY()</f>
        <v>45944</v>
      </c>
      <c r="X85" s="660"/>
      <c r="Y85" s="212" t="s">
        <v>194</v>
      </c>
      <c r="Z85" s="205"/>
      <c r="AA85" s="205"/>
      <c r="AB85" s="191"/>
      <c r="AC85" s="191"/>
      <c r="AD85" s="191"/>
      <c r="AE85" s="191"/>
      <c r="AF85" s="191"/>
      <c r="AG85" s="191"/>
      <c r="AH85" s="191"/>
      <c r="AI85" s="191"/>
      <c r="AJ85" s="191"/>
      <c r="AK85" s="191"/>
      <c r="AL85" s="191"/>
    </row>
    <row r="86" spans="1:38" ht="20.25" customHeight="1">
      <c r="A86" s="167"/>
      <c r="B86" s="723">
        <f>$B$3+16</f>
        <v>45978</v>
      </c>
      <c r="C86" s="698"/>
      <c r="D86" s="656"/>
      <c r="E86" s="723">
        <f>$B$3+17</f>
        <v>45979</v>
      </c>
      <c r="F86" s="698"/>
      <c r="G86" s="656"/>
      <c r="H86" s="723">
        <f>$B$3+18</f>
        <v>45980</v>
      </c>
      <c r="I86" s="698"/>
      <c r="J86" s="656"/>
      <c r="K86" s="723">
        <f>$B$3+19</f>
        <v>45981</v>
      </c>
      <c r="L86" s="698"/>
      <c r="M86" s="656"/>
      <c r="N86" s="723">
        <f>$B$3+20</f>
        <v>45982</v>
      </c>
      <c r="O86" s="698"/>
      <c r="P86" s="656"/>
      <c r="Q86" s="723">
        <f>$B$3+21</f>
        <v>45983</v>
      </c>
      <c r="R86" s="698"/>
      <c r="S86" s="656"/>
      <c r="T86" s="723">
        <f>$B$3+22</f>
        <v>45984</v>
      </c>
      <c r="U86" s="698"/>
      <c r="V86" s="656"/>
      <c r="W86" s="723">
        <f>$B$3+23</f>
        <v>45985</v>
      </c>
      <c r="X86" s="698"/>
      <c r="Y86" s="656"/>
      <c r="Z86" s="167"/>
      <c r="AA86" s="167"/>
      <c r="AB86" s="167"/>
      <c r="AC86" s="167"/>
      <c r="AD86" s="167"/>
      <c r="AE86" s="167"/>
      <c r="AF86" s="167"/>
      <c r="AG86" s="167"/>
      <c r="AH86" s="167"/>
      <c r="AI86" s="167"/>
      <c r="AJ86" s="167"/>
      <c r="AK86" s="167"/>
      <c r="AL86" s="167"/>
    </row>
    <row r="87" spans="1:38" ht="20.25" customHeight="1">
      <c r="A87" s="167"/>
      <c r="B87" s="717" t="str">
        <f>TEXT(B86,"ddd")</f>
        <v>Mon</v>
      </c>
      <c r="C87" s="698"/>
      <c r="D87" s="656"/>
      <c r="E87" s="717" t="str">
        <f>TEXT(E86,"ddd")</f>
        <v>Tue</v>
      </c>
      <c r="F87" s="698"/>
      <c r="G87" s="656"/>
      <c r="H87" s="717" t="str">
        <f>TEXT(H86,"ddd")</f>
        <v>Wed</v>
      </c>
      <c r="I87" s="698"/>
      <c r="J87" s="656"/>
      <c r="K87" s="717" t="str">
        <f>TEXT(K86,"ddd")</f>
        <v>Thu</v>
      </c>
      <c r="L87" s="698"/>
      <c r="M87" s="656"/>
      <c r="N87" s="717" t="str">
        <f>TEXT(N86,"ddd")</f>
        <v>Fri</v>
      </c>
      <c r="O87" s="698"/>
      <c r="P87" s="656"/>
      <c r="Q87" s="717" t="str">
        <f>TEXT(Q86,"ddd")</f>
        <v>Sat</v>
      </c>
      <c r="R87" s="698"/>
      <c r="S87" s="656"/>
      <c r="T87" s="717" t="str">
        <f>TEXT(T86,"ddd")</f>
        <v>Sun</v>
      </c>
      <c r="U87" s="698"/>
      <c r="V87" s="656"/>
      <c r="W87" s="717" t="str">
        <f>TEXT(W86,"ddd")</f>
        <v>Mon</v>
      </c>
      <c r="X87" s="698"/>
      <c r="Y87" s="656"/>
      <c r="Z87" s="167"/>
      <c r="AA87" s="167"/>
      <c r="AB87" s="167"/>
      <c r="AC87" s="167"/>
      <c r="AD87" s="167"/>
      <c r="AE87" s="167"/>
      <c r="AF87" s="167"/>
      <c r="AG87" s="167"/>
      <c r="AH87" s="167"/>
      <c r="AI87" s="167"/>
      <c r="AJ87" s="167"/>
      <c r="AK87" s="167"/>
      <c r="AL87" s="167"/>
    </row>
    <row r="88" spans="1:38" ht="20.25" customHeight="1">
      <c r="A88" s="191"/>
      <c r="B88" s="201"/>
      <c r="C88" s="202" t="s">
        <v>195</v>
      </c>
      <c r="D88" s="203"/>
      <c r="E88" s="201"/>
      <c r="F88" s="202" t="s">
        <v>195</v>
      </c>
      <c r="G88" s="203"/>
      <c r="H88" s="198">
        <v>1030</v>
      </c>
      <c r="I88" s="199" t="s">
        <v>195</v>
      </c>
      <c r="J88" s="200">
        <v>1130</v>
      </c>
      <c r="K88" s="201"/>
      <c r="L88" s="202" t="s">
        <v>195</v>
      </c>
      <c r="M88" s="203"/>
      <c r="N88" s="198">
        <v>1030</v>
      </c>
      <c r="O88" s="199" t="s">
        <v>195</v>
      </c>
      <c r="P88" s="200">
        <v>1130</v>
      </c>
      <c r="Q88" s="198">
        <v>1030</v>
      </c>
      <c r="R88" s="199" t="s">
        <v>195</v>
      </c>
      <c r="S88" s="200">
        <v>1130</v>
      </c>
      <c r="T88" s="198">
        <v>1030</v>
      </c>
      <c r="U88" s="199" t="s">
        <v>195</v>
      </c>
      <c r="V88" s="200">
        <v>1130</v>
      </c>
      <c r="W88" s="201"/>
      <c r="X88" s="202" t="s">
        <v>195</v>
      </c>
      <c r="Y88" s="203"/>
      <c r="Z88" s="205"/>
      <c r="AA88" s="205"/>
      <c r="AB88" s="191"/>
      <c r="AC88" s="191"/>
      <c r="AD88" s="191"/>
      <c r="AE88" s="191"/>
      <c r="AF88" s="191"/>
      <c r="AG88" s="191"/>
      <c r="AH88" s="191"/>
      <c r="AI88" s="191"/>
      <c r="AJ88" s="191"/>
      <c r="AK88" s="191"/>
      <c r="AL88" s="191"/>
    </row>
    <row r="89" spans="1:38" ht="20.25" customHeight="1">
      <c r="A89" s="208"/>
      <c r="B89" s="706" t="e">
        <f>IFERROR(VLOOKUP(①ひな形!W30,①ひな形!$G$18:$I$26,2,FALSE),
IFERROR(VLOOKUP(①ひな形!W30,①ひな形!$K$18:$M$26,2,FALSE),
IFERROR(VLOOKUP(①ひな形!W30,①ひな形!$O$18:$Q$26,2,FALSE),
IFERROR(VLOOKUP(①ひな形!W30,①ひな形!$S$18:$U$26,2,FALSE),
IFERROR(VLOOKUP(①ひな形!W30,①ひな形!$W$18:$Y$26,2,FALSE),
IFERROR(VLOOKUP(①ひな形!W30,①ひな形!$AA$18:$AC$26,2,FALSE),
VLOOKUP(①ひな形!W30,①ひな形!$AE$18:$AG$25,2,FALSE)))))))</f>
        <v>#N/A</v>
      </c>
      <c r="C89" s="660"/>
      <c r="D89" s="660"/>
      <c r="E89" s="709" t="e">
        <f>IFERROR(VLOOKUP(①ひな形!X30,①ひな形!$G$18:$I$26,2,FALSE),
IFERROR(VLOOKUP(①ひな形!X30,①ひな形!$K$18:$M$26,2,FALSE),
IFERROR(VLOOKUP(①ひな形!X30,①ひな形!$O$18:$Q$26,2,FALSE),
IFERROR(VLOOKUP(①ひな形!X30,①ひな形!$S$18:$U$26,2,FALSE),
IFERROR(VLOOKUP(①ひな形!X30,①ひな形!$W$18:$Y$26,2,FALSE),
IFERROR(VLOOKUP(①ひな形!X30,①ひな形!$AA$18:$AC$26,2,FALSE),
VLOOKUP(①ひな形!X30,①ひな形!$AE$18:$AG$25,2,FALSE)))))))</f>
        <v>#N/A</v>
      </c>
      <c r="F89" s="660"/>
      <c r="G89" s="675"/>
      <c r="H89" s="707" t="str">
        <f>IFERROR(VLOOKUP(①ひな形!Y30,①ひな形!$G$18:$I$26,2,FALSE),
IFERROR(VLOOKUP(①ひな形!Y30,①ひな形!$K$18:$M$26,2,FALSE),
IFERROR(VLOOKUP(①ひな形!Y30,①ひな形!$O$18:$Q$26,2,FALSE),
IFERROR(VLOOKUP(①ひな形!Y30,①ひな形!$S$18:$U$26,2,FALSE),
IFERROR(VLOOKUP(①ひな形!Y30,①ひな形!$W$18:$Y$26,2,FALSE),
IFERROR(VLOOKUP(①ひな形!Y30,①ひな形!$AA$18:$AC$26,2,FALSE),
VLOOKUP(①ひな形!Y30,①ひな形!$AE$18:$AG$25,2,FALSE)))))))</f>
        <v>Basic🔰</v>
      </c>
      <c r="I89" s="660"/>
      <c r="J89" s="660"/>
      <c r="K89" s="709" t="e">
        <f>IFERROR(VLOOKUP(①ひな形!Z30,①ひな形!$G$18:$I$26,2,FALSE),
IFERROR(VLOOKUP(①ひな形!Z30,①ひな形!$K$18:$M$26,2,FALSE),
IFERROR(VLOOKUP(①ひな形!Z30,①ひな形!$O$18:$Q$26,2,FALSE),
IFERROR(VLOOKUP(①ひな形!Z30,①ひな形!$S$18:$U$26,2,FALSE),
IFERROR(VLOOKUP(①ひな形!Z30,①ひな形!$W$18:$Y$26,2,FALSE),
IFERROR(VLOOKUP(①ひな形!Z30,①ひな形!$AA$18:$AC$26,2,FALSE),
VLOOKUP(①ひな形!Z30,①ひな形!$AE$18:$AG$25,2,FALSE)))))))</f>
        <v>#N/A</v>
      </c>
      <c r="L89" s="660"/>
      <c r="M89" s="675"/>
      <c r="N89" s="707" t="str">
        <f>IFERROR(VLOOKUP(①ひな形!AA30,①ひな形!$G$18:$I$26,2,FALSE),
IFERROR(VLOOKUP(①ひな形!AA30,①ひな形!$K$18:$M$26,2,FALSE),
IFERROR(VLOOKUP(①ひな形!AA30,①ひな形!$O$18:$Q$26,2,FALSE),
IFERROR(VLOOKUP(①ひな形!AA30,①ひな形!$S$18:$U$26,2,FALSE),
IFERROR(VLOOKUP(①ひな形!AA30,①ひな形!$W$18:$Y$26,2,FALSE),
IFERROR(VLOOKUP(①ひな形!AA30,①ひな形!$AA$18:$AC$26,2,FALSE),
VLOOKUP(①ひな形!AA30,①ひな形!$AE$18:$AG$25,2,FALSE)))))))</f>
        <v>Waist🔰</v>
      </c>
      <c r="O89" s="660"/>
      <c r="P89" s="660"/>
      <c r="Q89" s="709" t="str">
        <f>IFERROR(VLOOKUP(①ひな形!AB30,①ひな形!$G$18:$I$26,2,FALSE),
IFERROR(VLOOKUP(①ひな形!AB30,①ひな形!$K$18:$M$26,2,FALSE),
IFERROR(VLOOKUP(①ひな形!AB30,①ひな形!$O$18:$Q$26,2,FALSE),
IFERROR(VLOOKUP(①ひな形!AB30,①ひな形!$S$18:$U$26,2,FALSE),
IFERROR(VLOOKUP(①ひな形!AB30,①ひな形!$W$18:$Y$26,2,FALSE),
IFERROR(VLOOKUP(①ひな形!AB30,①ひな形!$AA$18:$AC$26,2,FALSE),
VLOOKUP(①ひな形!AB30,①ひな形!$AE$18:$AG$25,2,FALSE)))))))</f>
        <v>Hip＆Leg🔰</v>
      </c>
      <c r="R89" s="660"/>
      <c r="S89" s="675"/>
      <c r="T89" s="707" t="str">
        <f>IFERROR(VLOOKUP(①ひな形!AC30,①ひな形!$G$18:$I$26,2,FALSE),
IFERROR(VLOOKUP(①ひな形!AC30,①ひな形!$K$18:$M$26,2,FALSE),
IFERROR(VLOOKUP(①ひな形!AC30,①ひな形!$O$18:$Q$26,2,FALSE),
IFERROR(VLOOKUP(①ひな形!AC30,①ひな形!$S$18:$U$26,2,FALSE),
IFERROR(VLOOKUP(①ひな形!AC30,①ひな形!$W$18:$Y$26,2,FALSE),
IFERROR(VLOOKUP(①ひな形!AC30,①ひな形!$AA$18:$AC$26,2,FALSE),
VLOOKUP(①ひな形!AC30,①ひな形!$AE$18:$AG$25,2,FALSE)))))))</f>
        <v>Stretch＆Conditioning🔰</v>
      </c>
      <c r="U89" s="660"/>
      <c r="V89" s="660"/>
      <c r="W89" s="709" t="e">
        <f>IFERROR(VLOOKUP(①ひな形!AD30,①ひな形!$G$18:$I$26,2,FALSE),
IFERROR(VLOOKUP(①ひな形!AD30,①ひな形!$K$18:$M$26,2,FALSE),
IFERROR(VLOOKUP(①ひな形!AD30,①ひな形!$O$18:$Q$26,2,FALSE),
IFERROR(VLOOKUP(①ひな形!AD30,①ひな形!$S$18:$U$26,2,FALSE),
IFERROR(VLOOKUP(①ひな形!AD30,①ひな形!$W$18:$Y$26,2,FALSE),
IFERROR(VLOOKUP(①ひな形!AD30,①ひな形!$AA$18:$AC$26,2,FALSE),
VLOOKUP(①ひな形!AD30,①ひな形!$AE$18:$AG$25,2,FALSE)))))))</f>
        <v>#N/A</v>
      </c>
      <c r="X89" s="660"/>
      <c r="Y89" s="675"/>
      <c r="Z89" s="208"/>
      <c r="AA89" s="208"/>
      <c r="AB89" s="208"/>
      <c r="AC89" s="208"/>
      <c r="AD89" s="208"/>
      <c r="AE89" s="208"/>
      <c r="AF89" s="208"/>
      <c r="AG89" s="208"/>
      <c r="AH89" s="208"/>
      <c r="AI89" s="208"/>
      <c r="AJ89" s="208"/>
      <c r="AK89" s="208"/>
      <c r="AL89" s="208"/>
    </row>
    <row r="90" spans="1:38" ht="20.25" customHeight="1">
      <c r="A90" s="208"/>
      <c r="B90" s="674"/>
      <c r="C90" s="660"/>
      <c r="D90" s="660"/>
      <c r="E90" s="674"/>
      <c r="F90" s="660"/>
      <c r="G90" s="675"/>
      <c r="H90" s="660"/>
      <c r="I90" s="660"/>
      <c r="J90" s="660"/>
      <c r="K90" s="674"/>
      <c r="L90" s="660"/>
      <c r="M90" s="675"/>
      <c r="N90" s="660"/>
      <c r="O90" s="660"/>
      <c r="P90" s="660"/>
      <c r="Q90" s="674"/>
      <c r="R90" s="660"/>
      <c r="S90" s="675"/>
      <c r="T90" s="660"/>
      <c r="U90" s="660"/>
      <c r="V90" s="660"/>
      <c r="W90" s="674"/>
      <c r="X90" s="660"/>
      <c r="Y90" s="675"/>
      <c r="Z90" s="208"/>
      <c r="AA90" s="208"/>
      <c r="AB90" s="208"/>
      <c r="AC90" s="208"/>
      <c r="AD90" s="208"/>
      <c r="AE90" s="208"/>
      <c r="AF90" s="208"/>
      <c r="AG90" s="208"/>
      <c r="AH90" s="208"/>
      <c r="AI90" s="208"/>
      <c r="AJ90" s="208"/>
      <c r="AK90" s="208"/>
      <c r="AL90" s="208"/>
    </row>
    <row r="91" spans="1:38" ht="20.25" customHeight="1">
      <c r="A91" s="191"/>
      <c r="B91" s="708">
        <f>①ひな形!W31</f>
        <v>0</v>
      </c>
      <c r="C91" s="677"/>
      <c r="D91" s="678"/>
      <c r="E91" s="708">
        <f>①ひな形!X31</f>
        <v>0</v>
      </c>
      <c r="F91" s="677"/>
      <c r="G91" s="678"/>
      <c r="H91" s="708" t="str">
        <f>①ひな形!Y31</f>
        <v>nozomi.y</v>
      </c>
      <c r="I91" s="677"/>
      <c r="J91" s="678"/>
      <c r="K91" s="708">
        <f>①ひな形!Z31</f>
        <v>0</v>
      </c>
      <c r="L91" s="677"/>
      <c r="M91" s="678"/>
      <c r="N91" s="708" t="str">
        <f>①ひな形!AA31</f>
        <v>Nami.M</v>
      </c>
      <c r="O91" s="677"/>
      <c r="P91" s="678"/>
      <c r="Q91" s="708" t="str">
        <f>①ひな形!AB31</f>
        <v>nanami</v>
      </c>
      <c r="R91" s="677"/>
      <c r="S91" s="678"/>
      <c r="T91" s="708" t="str">
        <f>①ひな形!AC31</f>
        <v>Shiho.Y</v>
      </c>
      <c r="U91" s="677"/>
      <c r="V91" s="678"/>
      <c r="W91" s="708">
        <f>①ひな形!AD31</f>
        <v>0</v>
      </c>
      <c r="X91" s="677"/>
      <c r="Y91" s="678"/>
      <c r="Z91" s="205"/>
      <c r="AA91" s="205"/>
      <c r="AB91" s="191"/>
      <c r="AC91" s="191"/>
      <c r="AD91" s="191"/>
      <c r="AE91" s="191"/>
      <c r="AF91" s="191"/>
      <c r="AG91" s="191"/>
      <c r="AH91" s="191"/>
      <c r="AI91" s="191"/>
      <c r="AJ91" s="191"/>
      <c r="AK91" s="191"/>
      <c r="AL91" s="191"/>
    </row>
    <row r="92" spans="1:38" ht="20.25" customHeight="1">
      <c r="A92" s="191"/>
      <c r="B92" s="201"/>
      <c r="C92" s="202" t="s">
        <v>195</v>
      </c>
      <c r="D92" s="203"/>
      <c r="E92" s="201"/>
      <c r="F92" s="202" t="s">
        <v>195</v>
      </c>
      <c r="G92" s="203"/>
      <c r="H92" s="206">
        <v>1230</v>
      </c>
      <c r="I92" s="199" t="s">
        <v>195</v>
      </c>
      <c r="J92" s="200">
        <v>1330</v>
      </c>
      <c r="K92" s="201"/>
      <c r="L92" s="202" t="s">
        <v>195</v>
      </c>
      <c r="M92" s="203"/>
      <c r="N92" s="198">
        <v>1200</v>
      </c>
      <c r="O92" s="199" t="s">
        <v>195</v>
      </c>
      <c r="P92" s="200">
        <v>1300</v>
      </c>
      <c r="Q92" s="198">
        <v>1200</v>
      </c>
      <c r="R92" s="199" t="s">
        <v>195</v>
      </c>
      <c r="S92" s="200">
        <v>1300</v>
      </c>
      <c r="T92" s="206">
        <v>1230</v>
      </c>
      <c r="U92" s="199" t="s">
        <v>195</v>
      </c>
      <c r="V92" s="200">
        <v>1330</v>
      </c>
      <c r="W92" s="201"/>
      <c r="X92" s="202" t="s">
        <v>195</v>
      </c>
      <c r="Y92" s="203"/>
      <c r="Z92" s="205"/>
      <c r="AA92" s="205"/>
      <c r="AB92" s="191"/>
      <c r="AC92" s="191"/>
      <c r="AD92" s="191"/>
      <c r="AE92" s="191"/>
      <c r="AF92" s="191"/>
      <c r="AG92" s="191"/>
      <c r="AH92" s="191"/>
      <c r="AI92" s="191"/>
      <c r="AJ92" s="191"/>
      <c r="AK92" s="191"/>
      <c r="AL92" s="191"/>
    </row>
    <row r="93" spans="1:38" ht="20.25" customHeight="1">
      <c r="A93" s="208"/>
      <c r="B93" s="706" t="e">
        <f>IFERROR(VLOOKUP(①ひな形!W32,①ひな形!$G$18:$I$26,2,FALSE),
IFERROR(VLOOKUP(①ひな形!W32,①ひな形!$K$18:$M$26,2,FALSE),
IFERROR(VLOOKUP(①ひな形!W32,①ひな形!$O$18:$Q$26,2,FALSE),
IFERROR(VLOOKUP(①ひな形!W32,①ひな形!$S$18:$U$26,2,FALSE),
IFERROR(VLOOKUP(①ひな形!W32,①ひな形!$W$18:$Y$26,2,FALSE),
IFERROR(VLOOKUP(①ひな形!W32,①ひな形!$AA$18:$AC$26,2,FALSE),
VLOOKUP(①ひな形!W32,①ひな形!$AE$18:$AG$25,2,FALSE)))))))</f>
        <v>#N/A</v>
      </c>
      <c r="C93" s="660"/>
      <c r="D93" s="660"/>
      <c r="E93" s="709" t="e">
        <f>IFERROR(VLOOKUP(①ひな形!X32,①ひな形!$G$18:$I$26,2,FALSE),
IFERROR(VLOOKUP(①ひな形!X32,①ひな形!$K$18:$M$26,2,FALSE),
IFERROR(VLOOKUP(①ひな形!X32,①ひな形!$O$18:$Q$26,2,FALSE),
IFERROR(VLOOKUP(①ひな形!X32,①ひな形!$S$18:$U$26,2,FALSE),
IFERROR(VLOOKUP(①ひな形!X32,①ひな形!$W$18:$Y$26,2,FALSE),
IFERROR(VLOOKUP(①ひな形!X32,①ひな形!$AA$18:$AC$26,2,FALSE),
VLOOKUP(①ひな形!X32,①ひな形!$AE$18:$AG$25,2,FALSE)))))))</f>
        <v>#N/A</v>
      </c>
      <c r="F93" s="660"/>
      <c r="G93" s="675"/>
      <c r="H93" s="710" t="str">
        <f>IFERROR(VLOOKUP(①ひな形!Y32,①ひな形!$G$18:$I$26,2,FALSE),
IFERROR(VLOOKUP(①ひな形!Y32,①ひな形!$K$18:$M$26,2,FALSE),
IFERROR(VLOOKUP(①ひな形!Y32,①ひな形!$O$18:$Q$26,2,FALSE),
IFERROR(VLOOKUP(①ひな形!Y32,①ひな形!$S$18:$U$26,2,FALSE),
IFERROR(VLOOKUP(①ひな形!Y32,①ひな形!$W$18:$Y$26,2,FALSE),
IFERROR(VLOOKUP(①ひな形!Y32,①ひな形!$AA$18:$AC$26,2,FALSE),
VLOOKUP(①ひな形!Y32,①ひな形!$AE$18:$AG$25,2,FALSE)))))))</f>
        <v>Waist🔰</v>
      </c>
      <c r="I93" s="660"/>
      <c r="J93" s="660"/>
      <c r="K93" s="706" t="e">
        <f>IFERROR(VLOOKUP(①ひな形!Z32,①ひな形!$G$18:$I$26,2,FALSE),
IFERROR(VLOOKUP(①ひな形!Z32,①ひな形!$K$18:$M$26,2,FALSE),
IFERROR(VLOOKUP(①ひな形!Z32,①ひな形!$O$18:$Q$26,2,FALSE),
IFERROR(VLOOKUP(①ひな形!Z32,①ひな形!$S$18:$U$26,2,FALSE),
IFERROR(VLOOKUP(①ひな形!Z32,①ひな形!$W$18:$Y$26,2,FALSE),
IFERROR(VLOOKUP(①ひな形!Z32,①ひな形!$AA$18:$AC$26,2,FALSE),
VLOOKUP(①ひな形!Z32,①ひな形!$AE$18:$AG$25,2,FALSE)))))))</f>
        <v>#N/A</v>
      </c>
      <c r="L93" s="660"/>
      <c r="M93" s="675"/>
      <c r="N93" s="707" t="str">
        <f>IFERROR(VLOOKUP(①ひな形!AA32,①ひな形!$G$18:$I$26,2,FALSE),
IFERROR(VLOOKUP(①ひな形!AA32,①ひな形!$K$18:$M$26,2,FALSE),
IFERROR(VLOOKUP(①ひな形!AA32,①ひな形!$O$18:$Q$26,2,FALSE),
IFERROR(VLOOKUP(①ひな形!AA32,①ひな形!$S$18:$U$26,2,FALSE),
IFERROR(VLOOKUP(①ひな形!AA32,①ひな形!$W$18:$Y$26,2,FALSE),
IFERROR(VLOOKUP(①ひな形!AA32,①ひな形!$AA$18:$AC$26,2,FALSE),
VLOOKUP(①ひな形!AA32,①ひな形!$AE$18:$AG$25,2,FALSE)))))))</f>
        <v>Hip＆Leg🔰</v>
      </c>
      <c r="O93" s="660"/>
      <c r="P93" s="660"/>
      <c r="Q93" s="709" t="str">
        <f>IFERROR(VLOOKUP(①ひな形!AB32,①ひな形!$G$18:$I$26,2,FALSE),
IFERROR(VLOOKUP(①ひな形!AB32,①ひな形!$K$18:$M$26,2,FALSE),
IFERROR(VLOOKUP(①ひな形!AB32,①ひな形!$O$18:$Q$26,2,FALSE),
IFERROR(VLOOKUP(①ひな形!AB32,①ひな形!$S$18:$U$26,2,FALSE),
IFERROR(VLOOKUP(①ひな形!AB32,①ひな形!$W$18:$Y$26,2,FALSE),
IFERROR(VLOOKUP(①ひな形!AB32,①ひな形!$AA$18:$AC$26,2,FALSE),
VLOOKUP(①ひな形!AB32,①ひな形!$AE$18:$AG$25,2,FALSE)))))))</f>
        <v>Back＆Arm🔰</v>
      </c>
      <c r="R93" s="660"/>
      <c r="S93" s="675"/>
      <c r="T93" s="710" t="str">
        <f>IFERROR(VLOOKUP(①ひな形!AC32,①ひな形!$G$18:$I$26,2,FALSE),
IFERROR(VLOOKUP(①ひな形!AC32,①ひな形!$K$18:$M$26,2,FALSE),
IFERROR(VLOOKUP(①ひな形!AC32,①ひな形!$O$18:$Q$26,2,FALSE),
IFERROR(VLOOKUP(①ひな形!AC32,①ひな形!$S$18:$U$26,2,FALSE),
IFERROR(VLOOKUP(①ひな形!AC32,①ひな形!$W$18:$Y$26,2,FALSE),
IFERROR(VLOOKUP(①ひな形!AC32,①ひな形!$AA$18:$AC$26,2,FALSE),
VLOOKUP(①ひな形!AC32,①ひな形!$AE$18:$AG$25,2,FALSE)))))))</f>
        <v>Basic🔰</v>
      </c>
      <c r="U93" s="660"/>
      <c r="V93" s="660"/>
      <c r="W93" s="709" t="e">
        <f>IFERROR(VLOOKUP(①ひな形!AD32,①ひな形!$G$18:$I$26,2,FALSE),
IFERROR(VLOOKUP(①ひな形!AD32,①ひな形!$K$18:$M$26,2,FALSE),
IFERROR(VLOOKUP(①ひな形!AD32,①ひな形!$O$18:$Q$26,2,FALSE),
IFERROR(VLOOKUP(①ひな形!AD32,①ひな形!$S$18:$U$26,2,FALSE),
IFERROR(VLOOKUP(①ひな形!AD32,①ひな形!$W$18:$Y$26,2,FALSE),
IFERROR(VLOOKUP(①ひな形!AD32,①ひな形!$AA$18:$AC$26,2,FALSE),
VLOOKUP(①ひな形!AD32,①ひな形!$AE$18:$AG$25,2,FALSE)))))))</f>
        <v>#N/A</v>
      </c>
      <c r="X93" s="660"/>
      <c r="Y93" s="675"/>
      <c r="Z93" s="208"/>
      <c r="AA93" s="208"/>
      <c r="AB93" s="208"/>
      <c r="AC93" s="208"/>
      <c r="AD93" s="208"/>
      <c r="AE93" s="208"/>
      <c r="AF93" s="208"/>
      <c r="AG93" s="208"/>
      <c r="AH93" s="208"/>
      <c r="AI93" s="208"/>
      <c r="AJ93" s="208"/>
      <c r="AK93" s="208"/>
      <c r="AL93" s="208"/>
    </row>
    <row r="94" spans="1:38" ht="20.25" customHeight="1">
      <c r="A94" s="208"/>
      <c r="B94" s="674"/>
      <c r="C94" s="660"/>
      <c r="D94" s="660"/>
      <c r="E94" s="674"/>
      <c r="F94" s="660"/>
      <c r="G94" s="675"/>
      <c r="H94" s="660"/>
      <c r="I94" s="660"/>
      <c r="J94" s="660"/>
      <c r="K94" s="674"/>
      <c r="L94" s="660"/>
      <c r="M94" s="675"/>
      <c r="N94" s="660"/>
      <c r="O94" s="660"/>
      <c r="P94" s="660"/>
      <c r="Q94" s="674"/>
      <c r="R94" s="660"/>
      <c r="S94" s="675"/>
      <c r="T94" s="660"/>
      <c r="U94" s="660"/>
      <c r="V94" s="660"/>
      <c r="W94" s="674"/>
      <c r="X94" s="660"/>
      <c r="Y94" s="675"/>
      <c r="Z94" s="208"/>
      <c r="AA94" s="208"/>
      <c r="AB94" s="208"/>
      <c r="AC94" s="208"/>
      <c r="AD94" s="208"/>
      <c r="AE94" s="208"/>
      <c r="AF94" s="208"/>
      <c r="AG94" s="208"/>
      <c r="AH94" s="208"/>
      <c r="AI94" s="208"/>
      <c r="AJ94" s="208"/>
      <c r="AK94" s="208"/>
      <c r="AL94" s="208"/>
    </row>
    <row r="95" spans="1:38" ht="20.25" customHeight="1">
      <c r="A95" s="191"/>
      <c r="B95" s="708">
        <f>①ひな形!W33</f>
        <v>0</v>
      </c>
      <c r="C95" s="677"/>
      <c r="D95" s="678"/>
      <c r="E95" s="708">
        <f>①ひな形!X33</f>
        <v>0</v>
      </c>
      <c r="F95" s="677"/>
      <c r="G95" s="678"/>
      <c r="H95" s="708" t="str">
        <f>①ひな形!Y33</f>
        <v>Nami.M</v>
      </c>
      <c r="I95" s="677"/>
      <c r="J95" s="678"/>
      <c r="K95" s="708">
        <f>①ひな形!Z33</f>
        <v>0</v>
      </c>
      <c r="L95" s="677"/>
      <c r="M95" s="678"/>
      <c r="N95" s="708" t="str">
        <f>①ひな形!AA33</f>
        <v>Shiho.Y</v>
      </c>
      <c r="O95" s="677"/>
      <c r="P95" s="678"/>
      <c r="Q95" s="724" t="str">
        <f>①ひな形!AB33</f>
        <v>Rena.M</v>
      </c>
      <c r="R95" s="677"/>
      <c r="S95" s="678"/>
      <c r="T95" s="708" t="str">
        <f>①ひな形!AC33</f>
        <v>nozomi.y</v>
      </c>
      <c r="U95" s="677"/>
      <c r="V95" s="678"/>
      <c r="W95" s="708">
        <f>①ひな形!AD33</f>
        <v>0</v>
      </c>
      <c r="X95" s="677"/>
      <c r="Y95" s="678"/>
      <c r="Z95" s="205"/>
      <c r="AA95" s="205"/>
      <c r="AB95" s="191"/>
      <c r="AC95" s="191"/>
      <c r="AD95" s="191"/>
      <c r="AE95" s="191"/>
      <c r="AF95" s="191"/>
      <c r="AG95" s="191"/>
      <c r="AH95" s="191"/>
      <c r="AI95" s="191"/>
      <c r="AJ95" s="191"/>
      <c r="AK95" s="191"/>
      <c r="AL95" s="191"/>
    </row>
    <row r="96" spans="1:38" ht="20.25" customHeight="1">
      <c r="A96" s="191"/>
      <c r="B96" s="201"/>
      <c r="C96" s="202" t="s">
        <v>195</v>
      </c>
      <c r="D96" s="203"/>
      <c r="E96" s="201"/>
      <c r="F96" s="202" t="s">
        <v>195</v>
      </c>
      <c r="G96" s="203"/>
      <c r="H96" s="201"/>
      <c r="I96" s="202" t="s">
        <v>195</v>
      </c>
      <c r="J96" s="203"/>
      <c r="K96" s="201"/>
      <c r="L96" s="202" t="s">
        <v>195</v>
      </c>
      <c r="M96" s="203"/>
      <c r="N96" s="198">
        <v>1330</v>
      </c>
      <c r="O96" s="199" t="s">
        <v>195</v>
      </c>
      <c r="P96" s="200">
        <v>1430</v>
      </c>
      <c r="Q96" s="198">
        <v>1330</v>
      </c>
      <c r="R96" s="199" t="s">
        <v>195</v>
      </c>
      <c r="S96" s="200">
        <v>1430</v>
      </c>
      <c r="T96" s="198">
        <v>1430</v>
      </c>
      <c r="U96" s="199" t="s">
        <v>195</v>
      </c>
      <c r="V96" s="200">
        <v>1530</v>
      </c>
      <c r="W96" s="201"/>
      <c r="X96" s="202" t="s">
        <v>195</v>
      </c>
      <c r="Y96" s="203"/>
      <c r="Z96" s="205"/>
      <c r="AA96" s="205"/>
      <c r="AB96" s="191"/>
      <c r="AC96" s="191"/>
      <c r="AD96" s="191"/>
      <c r="AE96" s="191"/>
      <c r="AF96" s="191"/>
      <c r="AG96" s="191"/>
      <c r="AH96" s="191"/>
      <c r="AI96" s="191"/>
      <c r="AJ96" s="191"/>
      <c r="AK96" s="191"/>
      <c r="AL96" s="191"/>
    </row>
    <row r="97" spans="1:38" ht="20.25" customHeight="1">
      <c r="A97" s="208"/>
      <c r="B97" s="709" t="e">
        <f>IFERROR(VLOOKUP(①ひな形!W34,①ひな形!$G$18:$I$26,2,FALSE),
IFERROR(VLOOKUP(①ひな形!W34,①ひな形!$K$18:$M$26,2,FALSE),
IFERROR(VLOOKUP(①ひな形!W34,①ひな形!$O$18:$Q$26,2,FALSE),
IFERROR(VLOOKUP(①ひな形!W34,①ひな形!$S$18:$U$26,2,FALSE),
IFERROR(VLOOKUP(①ひな形!W34,①ひな形!$W$18:$Y$26,2,FALSE),
IFERROR(VLOOKUP(①ひな形!W34,①ひな形!$AA$18:$AC$26,2,FALSE),
VLOOKUP(①ひな形!W34,①ひな形!$AE$18:$AG$25,2,FALSE)))))))</f>
        <v>#N/A</v>
      </c>
      <c r="C97" s="660"/>
      <c r="D97" s="660"/>
      <c r="E97" s="706" t="e">
        <f>IFERROR(VLOOKUP(①ひな形!X34,①ひな形!$G$18:$I$26,2,FALSE),
IFERROR(VLOOKUP(①ひな形!X34,①ひな形!$K$18:$M$26,2,FALSE),
IFERROR(VLOOKUP(①ひな形!X34,①ひな形!$O$18:$Q$26,2,FALSE),
IFERROR(VLOOKUP(①ひな形!X34,①ひな形!$S$18:$U$26,2,FALSE),
IFERROR(VLOOKUP(①ひな形!X34,①ひな形!$W$18:$Y$26,2,FALSE),
IFERROR(VLOOKUP(①ひな形!X34,①ひな形!$AA$18:$AC$26,2,FALSE),
VLOOKUP(①ひな形!X34,①ひな形!$AE$18:$AG$25,2,FALSE)))))))</f>
        <v>#N/A</v>
      </c>
      <c r="F97" s="660"/>
      <c r="G97" s="675"/>
      <c r="H97" s="710" t="e">
        <f>IFERROR(VLOOKUP(①ひな形!Y34,①ひな形!$G$18:$I$26,2,FALSE),
IFERROR(VLOOKUP(①ひな形!Y34,①ひな形!$K$18:$M$26,2,FALSE),
IFERROR(VLOOKUP(①ひな形!Y34,①ひな形!$O$18:$Q$26,2,FALSE),
IFERROR(VLOOKUP(①ひな形!Y34,①ひな形!$S$18:$U$26,2,FALSE),
IFERROR(VLOOKUP(①ひな形!Y34,①ひな形!$W$18:$Y$26,2,FALSE),
IFERROR(VLOOKUP(①ひな形!Y34,①ひな形!$AA$18:$AC$26,2,FALSE),
VLOOKUP(①ひな形!Y34,①ひな形!$AE$18:$AG$25,2,FALSE)))))))</f>
        <v>#N/A</v>
      </c>
      <c r="I97" s="660"/>
      <c r="J97" s="660"/>
      <c r="K97" s="706" t="e">
        <f>IFERROR(VLOOKUP(①ひな形!Z34,①ひな形!$G$18:$I$26,2,FALSE),
IFERROR(VLOOKUP(①ひな形!Z34,①ひな形!$K$18:$M$26,2,FALSE),
IFERROR(VLOOKUP(①ひな形!Z34,①ひな形!$O$18:$Q$26,2,FALSE),
IFERROR(VLOOKUP(①ひな形!Z34,①ひな形!$S$18:$U$26,2,FALSE),
IFERROR(VLOOKUP(①ひな形!Z34,①ひな形!$W$18:$Y$26,2,FALSE),
IFERROR(VLOOKUP(①ひな形!Z34,①ひな形!$AA$18:$AC$26,2,FALSE),
VLOOKUP(①ひな形!Z34,①ひな形!$AE$18:$AG$25,2,FALSE)))))))</f>
        <v>#N/A</v>
      </c>
      <c r="L97" s="660"/>
      <c r="M97" s="675"/>
      <c r="N97" s="710" t="str">
        <f>IFERROR(VLOOKUP(①ひな形!AA34,①ひな形!$G$18:$I$26,2,FALSE),
IFERROR(VLOOKUP(①ひな形!AA34,①ひな形!$K$18:$M$26,2,FALSE),
IFERROR(VLOOKUP(①ひな形!AA34,①ひな形!$O$18:$Q$26,2,FALSE),
IFERROR(VLOOKUP(①ひな形!AA34,①ひな形!$S$18:$U$26,2,FALSE),
IFERROR(VLOOKUP(①ひな形!AA34,①ひな形!$W$18:$Y$26,2,FALSE),
IFERROR(VLOOKUP(①ひな形!AA34,①ひな形!$AA$18:$AC$26,2,FALSE),
VLOOKUP(①ひな形!AA34,①ひな形!$AE$18:$AG$25,2,FALSE)))))))</f>
        <v>Basic🔰</v>
      </c>
      <c r="O97" s="660"/>
      <c r="P97" s="660"/>
      <c r="Q97" s="709" t="str">
        <f>IFERROR(VLOOKUP(①ひな形!AB34,①ひな形!$G$18:$I$26,2,FALSE),
IFERROR(VLOOKUP(①ひな形!AB34,①ひな形!$K$18:$M$26,2,FALSE),
IFERROR(VLOOKUP(①ひな形!AB34,①ひな形!$O$18:$Q$26,2,FALSE),
IFERROR(VLOOKUP(①ひな形!AB34,①ひな形!$S$18:$U$26,2,FALSE),
IFERROR(VLOOKUP(①ひな形!AB34,①ひな形!$W$18:$Y$26,2,FALSE),
IFERROR(VLOOKUP(①ひな形!AB34,①ひな形!$AA$18:$AC$26,2,FALSE),
VLOOKUP(①ひな形!AB34,①ひな形!$AE$18:$AG$25,2,FALSE)))))))</f>
        <v>Shape up waist</v>
      </c>
      <c r="R97" s="660"/>
      <c r="S97" s="675"/>
      <c r="T97" s="710" t="str">
        <f>IFERROR(VLOOKUP(①ひな形!AC34,①ひな形!$G$18:$I$26,2,FALSE),
IFERROR(VLOOKUP(①ひな形!AC34,①ひな形!$K$18:$M$26,2,FALSE),
IFERROR(VLOOKUP(①ひな形!AC34,①ひな形!$O$18:$Q$26,2,FALSE),
IFERROR(VLOOKUP(①ひな形!AC34,①ひな形!$S$18:$U$26,2,FALSE),
IFERROR(VLOOKUP(①ひな形!AC34,①ひな形!$W$18:$Y$26,2,FALSE),
IFERROR(VLOOKUP(①ひな形!AC34,①ひな形!$AA$18:$AC$26,2,FALSE),
VLOOKUP(①ひな形!AC34,①ひな形!$AE$18:$AG$25,2,FALSE)))))))</f>
        <v>Hip＆Leg🔰</v>
      </c>
      <c r="U97" s="660"/>
      <c r="V97" s="660"/>
      <c r="W97" s="709" t="e">
        <f>IFERROR(VLOOKUP(①ひな形!AD34,①ひな形!$G$18:$I$26,2,FALSE),
IFERROR(VLOOKUP(①ひな形!AD34,①ひな形!$K$18:$M$26,2,FALSE),
IFERROR(VLOOKUP(①ひな形!AD34,①ひな形!$O$18:$Q$26,2,FALSE),
IFERROR(VLOOKUP(①ひな形!AD34,①ひな形!$S$18:$U$26,2,FALSE),
IFERROR(VLOOKUP(①ひな形!AD34,①ひな形!$W$18:$Y$26,2,FALSE),
IFERROR(VLOOKUP(①ひな形!AD34,①ひな形!$AA$18:$AC$26,2,FALSE),
VLOOKUP(①ひな形!AD34,①ひな形!$AE$18:$AG$25,2,FALSE)))))))</f>
        <v>#N/A</v>
      </c>
      <c r="X97" s="660"/>
      <c r="Y97" s="675"/>
      <c r="Z97" s="208"/>
      <c r="AA97" s="208"/>
      <c r="AB97" s="208"/>
      <c r="AC97" s="208"/>
      <c r="AD97" s="208"/>
      <c r="AE97" s="208"/>
      <c r="AF97" s="208"/>
      <c r="AG97" s="208"/>
      <c r="AH97" s="208"/>
      <c r="AI97" s="208"/>
      <c r="AJ97" s="208"/>
      <c r="AK97" s="208"/>
      <c r="AL97" s="208"/>
    </row>
    <row r="98" spans="1:38" ht="20.25" customHeight="1">
      <c r="A98" s="208"/>
      <c r="B98" s="674"/>
      <c r="C98" s="660"/>
      <c r="D98" s="660"/>
      <c r="E98" s="674"/>
      <c r="F98" s="660"/>
      <c r="G98" s="675"/>
      <c r="H98" s="660"/>
      <c r="I98" s="660"/>
      <c r="J98" s="660"/>
      <c r="K98" s="674"/>
      <c r="L98" s="660"/>
      <c r="M98" s="675"/>
      <c r="N98" s="660"/>
      <c r="O98" s="660"/>
      <c r="P98" s="660"/>
      <c r="Q98" s="674"/>
      <c r="R98" s="660"/>
      <c r="S98" s="675"/>
      <c r="T98" s="660"/>
      <c r="U98" s="660"/>
      <c r="V98" s="660"/>
      <c r="W98" s="674"/>
      <c r="X98" s="660"/>
      <c r="Y98" s="675"/>
      <c r="Z98" s="208"/>
      <c r="AA98" s="208"/>
      <c r="AB98" s="208"/>
      <c r="AC98" s="208"/>
      <c r="AD98" s="208"/>
      <c r="AE98" s="208"/>
      <c r="AF98" s="208"/>
      <c r="AG98" s="208"/>
      <c r="AH98" s="208"/>
      <c r="AI98" s="208"/>
      <c r="AJ98" s="208"/>
      <c r="AK98" s="208"/>
      <c r="AL98" s="208"/>
    </row>
    <row r="99" spans="1:38" ht="20.25" customHeight="1">
      <c r="A99" s="191"/>
      <c r="B99" s="708">
        <f>①ひな形!W35</f>
        <v>0</v>
      </c>
      <c r="C99" s="677"/>
      <c r="D99" s="678"/>
      <c r="E99" s="708">
        <f>①ひな形!X35</f>
        <v>0</v>
      </c>
      <c r="F99" s="677"/>
      <c r="G99" s="678"/>
      <c r="H99" s="708">
        <f>①ひな形!Y35</f>
        <v>0</v>
      </c>
      <c r="I99" s="677"/>
      <c r="J99" s="678"/>
      <c r="K99" s="708">
        <f>①ひな形!Z35</f>
        <v>0</v>
      </c>
      <c r="L99" s="677"/>
      <c r="M99" s="678"/>
      <c r="N99" s="708" t="str">
        <f>①ひな形!AA35</f>
        <v>Shiho.Y</v>
      </c>
      <c r="O99" s="677"/>
      <c r="P99" s="678"/>
      <c r="Q99" s="708" t="str">
        <f>①ひな形!AB35</f>
        <v>nanami</v>
      </c>
      <c r="R99" s="677"/>
      <c r="S99" s="678"/>
      <c r="T99" s="708" t="str">
        <f>①ひな形!AC35</f>
        <v>Shiho.Y</v>
      </c>
      <c r="U99" s="677"/>
      <c r="V99" s="678"/>
      <c r="W99" s="708">
        <f>①ひな形!AD35</f>
        <v>0</v>
      </c>
      <c r="X99" s="677"/>
      <c r="Y99" s="678"/>
      <c r="Z99" s="205"/>
      <c r="AA99" s="205"/>
      <c r="AB99" s="191"/>
      <c r="AC99" s="191"/>
      <c r="AD99" s="191"/>
      <c r="AE99" s="191"/>
      <c r="AF99" s="191"/>
      <c r="AG99" s="191"/>
      <c r="AH99" s="191"/>
      <c r="AI99" s="191"/>
      <c r="AJ99" s="191"/>
      <c r="AK99" s="191"/>
      <c r="AL99" s="191"/>
    </row>
    <row r="100" spans="1:38" ht="20.25" customHeight="1">
      <c r="A100" s="191"/>
      <c r="B100" s="201"/>
      <c r="C100" s="202" t="s">
        <v>195</v>
      </c>
      <c r="D100" s="203"/>
      <c r="E100" s="201"/>
      <c r="F100" s="202" t="s">
        <v>195</v>
      </c>
      <c r="G100" s="203"/>
      <c r="H100" s="201"/>
      <c r="I100" s="202" t="s">
        <v>195</v>
      </c>
      <c r="J100" s="203"/>
      <c r="K100" s="201"/>
      <c r="L100" s="202" t="s">
        <v>195</v>
      </c>
      <c r="M100" s="203"/>
      <c r="N100" s="201"/>
      <c r="O100" s="202" t="s">
        <v>195</v>
      </c>
      <c r="P100" s="203"/>
      <c r="Q100" s="198">
        <v>1500</v>
      </c>
      <c r="R100" s="199" t="s">
        <v>195</v>
      </c>
      <c r="S100" s="200">
        <v>1600</v>
      </c>
      <c r="T100" s="198">
        <v>1630</v>
      </c>
      <c r="U100" s="199" t="s">
        <v>195</v>
      </c>
      <c r="V100" s="200">
        <v>1730</v>
      </c>
      <c r="W100" s="201"/>
      <c r="X100" s="202" t="s">
        <v>195</v>
      </c>
      <c r="Y100" s="203"/>
      <c r="Z100" s="205"/>
      <c r="AA100" s="205"/>
      <c r="AB100" s="191"/>
      <c r="AC100" s="191"/>
      <c r="AD100" s="191"/>
      <c r="AE100" s="191"/>
      <c r="AF100" s="191"/>
      <c r="AG100" s="191"/>
      <c r="AH100" s="191"/>
      <c r="AI100" s="191"/>
      <c r="AJ100" s="191"/>
      <c r="AK100" s="191"/>
      <c r="AL100" s="191"/>
    </row>
    <row r="101" spans="1:38" ht="20.25" customHeight="1">
      <c r="A101" s="208"/>
      <c r="B101" s="706" t="e">
        <f>IFERROR(VLOOKUP(①ひな形!W36,①ひな形!$G$18:$I$26,2,FALSE),
IFERROR(VLOOKUP(①ひな形!W36,①ひな形!$K$18:$M$26,2,FALSE),
IFERROR(VLOOKUP(①ひな形!W36,①ひな形!$O$18:$Q$26,2,FALSE),
IFERROR(VLOOKUP(①ひな形!W36,①ひな形!$S$18:$U$26,2,FALSE),
IFERROR(VLOOKUP(①ひな形!W36,①ひな形!$W$18:$Y$26,2,FALSE),
IFERROR(VLOOKUP(①ひな形!W36,①ひな形!$AA$18:$AC$26,2,FALSE),
VLOOKUP(①ひな形!W36,①ひな形!$AE$18:$AG$25,2,FALSE)))))))</f>
        <v>#N/A</v>
      </c>
      <c r="C101" s="660"/>
      <c r="D101" s="660"/>
      <c r="E101" s="709" t="e">
        <f>IFERROR(VLOOKUP(①ひな形!X36,①ひな形!$G$18:$I$26,2,FALSE),
IFERROR(VLOOKUP(①ひな形!X36,①ひな形!$K$18:$M$26,2,FALSE),
IFERROR(VLOOKUP(①ひな形!X36,①ひな形!$O$18:$Q$26,2,FALSE),
IFERROR(VLOOKUP(①ひな形!X36,①ひな形!$S$18:$U$26,2,FALSE),
IFERROR(VLOOKUP(①ひな形!X36,①ひな形!$W$18:$Y$26,2,FALSE),
IFERROR(VLOOKUP(①ひな形!X36,①ひな形!$AA$18:$AC$26,2,FALSE),
VLOOKUP(①ひな形!X36,①ひな形!$AE$18:$AG$25,2,FALSE)))))))</f>
        <v>#N/A</v>
      </c>
      <c r="F101" s="660"/>
      <c r="G101" s="675"/>
      <c r="H101" s="710" t="e">
        <f>IFERROR(VLOOKUP(①ひな形!Y36,①ひな形!$G$18:$I$26,2,FALSE),
IFERROR(VLOOKUP(①ひな形!Y36,①ひな形!$K$18:$M$26,2,FALSE),
IFERROR(VLOOKUP(①ひな形!Y36,①ひな形!$O$18:$Q$26,2,FALSE),
IFERROR(VLOOKUP(①ひな形!Y36,①ひな形!$S$18:$U$26,2,FALSE),
IFERROR(VLOOKUP(①ひな形!Y36,①ひな形!$W$18:$Y$26,2,FALSE),
IFERROR(VLOOKUP(①ひな形!Y36,①ひな形!$AA$18:$AC$26,2,FALSE),
VLOOKUP(①ひな形!Y36,①ひな形!$AE$18:$AG$25,2,FALSE)))))))</f>
        <v>#N/A</v>
      </c>
      <c r="I101" s="660"/>
      <c r="J101" s="660"/>
      <c r="K101" s="709" t="e">
        <f>IFERROR(VLOOKUP(①ひな形!Z36,①ひな形!$G$18:$I$26,2,FALSE),
IFERROR(VLOOKUP(①ひな形!Z36,①ひな形!$K$18:$M$26,2,FALSE),
IFERROR(VLOOKUP(①ひな形!Z36,①ひな形!$O$18:$Q$26,2,FALSE),
IFERROR(VLOOKUP(①ひな形!Z36,①ひな形!$S$18:$U$26,2,FALSE),
IFERROR(VLOOKUP(①ひな形!Z36,①ひな形!$W$18:$Y$26,2,FALSE),
IFERROR(VLOOKUP(①ひな形!Z36,①ひな形!$AA$18:$AC$26,2,FALSE),
VLOOKUP(①ひな形!Z36,①ひな形!$AE$18:$AG$25,2,FALSE)))))))</f>
        <v>#N/A</v>
      </c>
      <c r="L101" s="660"/>
      <c r="M101" s="675"/>
      <c r="N101" s="710" t="e">
        <f>IFERROR(VLOOKUP(①ひな形!AA36,①ひな形!$G$18:$I$26,2,FALSE),
IFERROR(VLOOKUP(①ひな形!AA36,①ひな形!$K$18:$M$26,2,FALSE),
IFERROR(VLOOKUP(①ひな形!AA36,①ひな形!$O$18:$Q$26,2,FALSE),
IFERROR(VLOOKUP(①ひな形!AA36,①ひな形!$S$18:$U$26,2,FALSE),
IFERROR(VLOOKUP(①ひな形!AA36,①ひな形!$W$18:$Y$26,2,FALSE),
IFERROR(VLOOKUP(①ひな形!AA36,①ひな形!$AA$18:$AC$26,2,FALSE),
VLOOKUP(①ひな形!AA36,①ひな形!$AE$18:$AG$25,2,FALSE)))))))</f>
        <v>#N/A</v>
      </c>
      <c r="O101" s="660"/>
      <c r="P101" s="660"/>
      <c r="Q101" s="709" t="str">
        <f>IFERROR(VLOOKUP(①ひな形!AB36,①ひな形!$G$18:$I$26,2,FALSE),
IFERROR(VLOOKUP(①ひな形!AB36,①ひな形!$K$18:$M$26,2,FALSE),
IFERROR(VLOOKUP(①ひな形!AB36,①ひな形!$O$18:$Q$26,2,FALSE),
IFERROR(VLOOKUP(①ひな形!AB36,①ひな形!$S$18:$U$26,2,FALSE),
IFERROR(VLOOKUP(①ひな形!AB36,①ひな形!$W$18:$Y$26,2,FALSE),
IFERROR(VLOOKUP(①ひな形!AB36,①ひな形!$AA$18:$AC$26,2,FALSE),
VLOOKUP(①ひな形!AB36,①ひな形!$AE$18:$AG$25,2,FALSE)))))))</f>
        <v>Basic🔰</v>
      </c>
      <c r="R101" s="660"/>
      <c r="S101" s="675"/>
      <c r="T101" s="707" t="str">
        <f>IFERROR(VLOOKUP(①ひな形!AC36,①ひな形!$G$18:$I$26,2,FALSE),
IFERROR(VLOOKUP(①ひな形!AC36,①ひな形!$K$18:$M$26,2,FALSE),
IFERROR(VLOOKUP(①ひな形!AC36,①ひな形!$O$18:$Q$26,2,FALSE),
IFERROR(VLOOKUP(①ひな形!AC36,①ひな形!$S$18:$U$26,2,FALSE),
IFERROR(VLOOKUP(①ひな形!AC36,①ひな形!$W$18:$Y$26,2,FALSE),
IFERROR(VLOOKUP(①ひな形!AC36,①ひな形!$AA$18:$AC$26,2,FALSE),
VLOOKUP(①ひな形!AC36,①ひな形!$AE$18:$AG$25,2,FALSE)))))))</f>
        <v>Waist🔰</v>
      </c>
      <c r="U101" s="660"/>
      <c r="V101" s="660"/>
      <c r="W101" s="709" t="e">
        <f>IFERROR(VLOOKUP(①ひな形!AD36,①ひな形!$G$18:$I$26,2,FALSE),
IFERROR(VLOOKUP(①ひな形!AD36,①ひな形!$K$18:$M$26,2,FALSE),
IFERROR(VLOOKUP(①ひな形!AD36,①ひな形!$O$18:$Q$26,2,FALSE),
IFERROR(VLOOKUP(①ひな形!AD36,①ひな形!$S$18:$U$26,2,FALSE),
IFERROR(VLOOKUP(①ひな形!AD36,①ひな形!$W$18:$Y$26,2,FALSE),
IFERROR(VLOOKUP(①ひな形!AD36,①ひな形!$AA$18:$AC$26,2,FALSE),
VLOOKUP(①ひな形!AD36,①ひな形!$AE$18:$AG$25,2,FALSE)))))))</f>
        <v>#N/A</v>
      </c>
      <c r="X101" s="660"/>
      <c r="Y101" s="675"/>
      <c r="Z101" s="208"/>
      <c r="AA101" s="208"/>
      <c r="AB101" s="208"/>
      <c r="AC101" s="208"/>
      <c r="AD101" s="208"/>
      <c r="AE101" s="208"/>
      <c r="AF101" s="208"/>
      <c r="AG101" s="208"/>
      <c r="AH101" s="208"/>
      <c r="AI101" s="208"/>
      <c r="AJ101" s="208"/>
      <c r="AK101" s="208"/>
      <c r="AL101" s="208"/>
    </row>
    <row r="102" spans="1:38" ht="20.25" customHeight="1">
      <c r="A102" s="208"/>
      <c r="B102" s="674"/>
      <c r="C102" s="660"/>
      <c r="D102" s="660"/>
      <c r="E102" s="674"/>
      <c r="F102" s="660"/>
      <c r="G102" s="675"/>
      <c r="H102" s="660"/>
      <c r="I102" s="660"/>
      <c r="J102" s="660"/>
      <c r="K102" s="674"/>
      <c r="L102" s="660"/>
      <c r="M102" s="675"/>
      <c r="N102" s="660"/>
      <c r="O102" s="660"/>
      <c r="P102" s="660"/>
      <c r="Q102" s="674"/>
      <c r="R102" s="660"/>
      <c r="S102" s="675"/>
      <c r="T102" s="660"/>
      <c r="U102" s="660"/>
      <c r="V102" s="660"/>
      <c r="W102" s="674"/>
      <c r="X102" s="660"/>
      <c r="Y102" s="675"/>
      <c r="Z102" s="208"/>
      <c r="AA102" s="208"/>
      <c r="AB102" s="208"/>
      <c r="AC102" s="208"/>
      <c r="AD102" s="208"/>
      <c r="AE102" s="208"/>
      <c r="AF102" s="208"/>
      <c r="AG102" s="208"/>
      <c r="AH102" s="208"/>
      <c r="AI102" s="208"/>
      <c r="AJ102" s="208"/>
      <c r="AK102" s="208"/>
      <c r="AL102" s="208"/>
    </row>
    <row r="103" spans="1:38" ht="20.25" customHeight="1">
      <c r="A103" s="191"/>
      <c r="B103" s="708">
        <f>①ひな形!W37</f>
        <v>0</v>
      </c>
      <c r="C103" s="677"/>
      <c r="D103" s="678"/>
      <c r="E103" s="708">
        <f>①ひな形!X37</f>
        <v>0</v>
      </c>
      <c r="F103" s="677"/>
      <c r="G103" s="678"/>
      <c r="H103" s="708">
        <f>①ひな形!Y37</f>
        <v>0</v>
      </c>
      <c r="I103" s="677"/>
      <c r="J103" s="678"/>
      <c r="K103" s="708">
        <f>①ひな形!Z37</f>
        <v>0</v>
      </c>
      <c r="L103" s="677"/>
      <c r="M103" s="678"/>
      <c r="N103" s="708">
        <f>①ひな形!AA37</f>
        <v>0</v>
      </c>
      <c r="O103" s="677"/>
      <c r="P103" s="678"/>
      <c r="Q103" s="724" t="str">
        <f>①ひな形!AB37</f>
        <v>Rena.M</v>
      </c>
      <c r="R103" s="677"/>
      <c r="S103" s="678"/>
      <c r="T103" s="708" t="str">
        <f>①ひな形!AC37</f>
        <v>Nami.M</v>
      </c>
      <c r="U103" s="677"/>
      <c r="V103" s="678"/>
      <c r="W103" s="708">
        <f>①ひな形!AD37</f>
        <v>0</v>
      </c>
      <c r="X103" s="677"/>
      <c r="Y103" s="678"/>
      <c r="Z103" s="205"/>
      <c r="AA103" s="205"/>
      <c r="AB103" s="191"/>
      <c r="AC103" s="191"/>
      <c r="AD103" s="191"/>
      <c r="AE103" s="191"/>
      <c r="AF103" s="191"/>
      <c r="AG103" s="191"/>
      <c r="AH103" s="191"/>
      <c r="AI103" s="191"/>
      <c r="AJ103" s="191"/>
      <c r="AK103" s="191"/>
      <c r="AL103" s="191"/>
    </row>
    <row r="104" spans="1:38" ht="20.25" customHeight="1">
      <c r="A104" s="191"/>
      <c r="B104" s="201"/>
      <c r="C104" s="202" t="s">
        <v>195</v>
      </c>
      <c r="D104" s="203"/>
      <c r="E104" s="201"/>
      <c r="F104" s="202" t="s">
        <v>195</v>
      </c>
      <c r="G104" s="203"/>
      <c r="H104" s="201"/>
      <c r="I104" s="202" t="s">
        <v>195</v>
      </c>
      <c r="J104" s="203"/>
      <c r="K104" s="201"/>
      <c r="L104" s="202" t="s">
        <v>195</v>
      </c>
      <c r="M104" s="203"/>
      <c r="N104" s="201"/>
      <c r="O104" s="202" t="s">
        <v>195</v>
      </c>
      <c r="P104" s="203"/>
      <c r="Q104" s="201"/>
      <c r="R104" s="202" t="s">
        <v>195</v>
      </c>
      <c r="S104" s="203"/>
      <c r="T104" s="201"/>
      <c r="U104" s="202" t="s">
        <v>195</v>
      </c>
      <c r="V104" s="203"/>
      <c r="W104" s="201"/>
      <c r="X104" s="202" t="s">
        <v>195</v>
      </c>
      <c r="Y104" s="203"/>
      <c r="Z104" s="205"/>
      <c r="AA104" s="205"/>
      <c r="AB104" s="191"/>
      <c r="AC104" s="191"/>
      <c r="AD104" s="191"/>
      <c r="AE104" s="191"/>
      <c r="AF104" s="191"/>
      <c r="AG104" s="191"/>
      <c r="AH104" s="191"/>
      <c r="AI104" s="191"/>
      <c r="AJ104" s="191"/>
      <c r="AK104" s="191"/>
      <c r="AL104" s="191"/>
    </row>
    <row r="105" spans="1:38" ht="20.25" customHeight="1">
      <c r="A105" s="208"/>
      <c r="B105" s="709" t="e">
        <f>IFERROR(VLOOKUP(①ひな形!W38,①ひな形!$G$18:$I$26,2,FALSE),
IFERROR(VLOOKUP(①ひな形!W38,①ひな形!$K$18:$M$26,2,FALSE),
IFERROR(VLOOKUP(①ひな形!W38,①ひな形!$O$18:$Q$26,2,FALSE),
IFERROR(VLOOKUP(①ひな形!W38,①ひな形!$S$18:$U$26,2,FALSE),
IFERROR(VLOOKUP(①ひな形!W38,①ひな形!$W$18:$Y$26,2,FALSE),
IFERROR(VLOOKUP(①ひな形!W38,①ひな形!$AA$18:$AC$26,2,FALSE),
VLOOKUP(①ひな形!W38,①ひな形!$AE$18:$AG$25,2,FALSE)))))))</f>
        <v>#N/A</v>
      </c>
      <c r="C105" s="660"/>
      <c r="D105" s="660"/>
      <c r="E105" s="709" t="e">
        <f>IFERROR(VLOOKUP(①ひな形!X38,①ひな形!$G$18:$I$26,2,FALSE),
IFERROR(VLOOKUP(①ひな形!X38,①ひな形!$K$18:$M$26,2,FALSE),
IFERROR(VLOOKUP(①ひな形!X38,①ひな形!$O$18:$Q$26,2,FALSE),
IFERROR(VLOOKUP(①ひな形!X38,①ひな形!$S$18:$U$26,2,FALSE),
IFERROR(VLOOKUP(①ひな形!X38,①ひな形!$W$18:$Y$26,2,FALSE),
IFERROR(VLOOKUP(①ひな形!X38,①ひな形!$AA$18:$AC$26,2,FALSE),
VLOOKUP(①ひな形!X38,①ひな形!$AE$18:$AG$25,2,FALSE)))))))</f>
        <v>#N/A</v>
      </c>
      <c r="F105" s="660"/>
      <c r="G105" s="675"/>
      <c r="H105" s="710" t="e">
        <f>IFERROR(VLOOKUP(①ひな形!Y38,①ひな形!$G$18:$I$26,2,FALSE),
IFERROR(VLOOKUP(①ひな形!Y38,①ひな形!$K$18:$M$26,2,FALSE),
IFERROR(VLOOKUP(①ひな形!Y38,①ひな形!$O$18:$Q$26,2,FALSE),
IFERROR(VLOOKUP(①ひな形!Y38,①ひな形!$S$18:$U$26,2,FALSE),
IFERROR(VLOOKUP(①ひな形!Y38,①ひな形!$W$18:$Y$26,2,FALSE),
IFERROR(VLOOKUP(①ひな形!Y38,①ひな形!$AA$18:$AC$26,2,FALSE),
VLOOKUP(①ひな形!Y38,①ひな形!$AE$18:$AG$25,2,FALSE)))))))</f>
        <v>#N/A</v>
      </c>
      <c r="I105" s="660"/>
      <c r="J105" s="660"/>
      <c r="K105" s="709" t="e">
        <f>IFERROR(VLOOKUP(①ひな形!Z38,①ひな形!$G$18:$I$26,2,FALSE),
IFERROR(VLOOKUP(①ひな形!Z38,①ひな形!$K$18:$M$26,2,FALSE),
IFERROR(VLOOKUP(①ひな形!Z38,①ひな形!$O$18:$Q$26,2,FALSE),
IFERROR(VLOOKUP(①ひな形!Z38,①ひな形!$S$18:$U$26,2,FALSE),
IFERROR(VLOOKUP(①ひな形!Z38,①ひな形!$W$18:$Y$26,2,FALSE),
IFERROR(VLOOKUP(①ひな形!Z38,①ひな形!$AA$18:$AC$26,2,FALSE),
VLOOKUP(①ひな形!Z38,①ひな形!$AE$18:$AG$25,2,FALSE)))))))</f>
        <v>#N/A</v>
      </c>
      <c r="L105" s="660"/>
      <c r="M105" s="675"/>
      <c r="N105" s="707" t="e">
        <f>IFERROR(VLOOKUP(①ひな形!AA38,①ひな形!$G$18:$I$26,2,FALSE),
IFERROR(VLOOKUP(①ひな形!AA38,①ひな形!$K$18:$M$26,2,FALSE),
IFERROR(VLOOKUP(①ひな形!AA38,①ひな形!$O$18:$Q$26,2,FALSE),
IFERROR(VLOOKUP(①ひな形!AA38,①ひな形!$S$18:$U$26,2,FALSE),
IFERROR(VLOOKUP(①ひな形!AA38,①ひな形!$W$18:$Y$26,2,FALSE),
IFERROR(VLOOKUP(①ひな形!AA38,①ひな形!$AA$18:$AC$26,2,FALSE),
VLOOKUP(①ひな形!AA38,①ひな形!$AE$18:$AG$25,2,FALSE)))))))</f>
        <v>#N/A</v>
      </c>
      <c r="O105" s="660"/>
      <c r="P105" s="660"/>
      <c r="Q105" s="706" t="e">
        <f>IFERROR(VLOOKUP(①ひな形!AB38,①ひな形!$G$18:$I$26,2,FALSE),
IFERROR(VLOOKUP(①ひな形!AB38,①ひな形!$K$18:$M$26,2,FALSE),
IFERROR(VLOOKUP(①ひな形!AB38,①ひな形!$O$18:$Q$26,2,FALSE),
IFERROR(VLOOKUP(①ひな形!AB38,①ひな形!$S$18:$U$26,2,FALSE),
IFERROR(VLOOKUP(①ひな形!AB38,①ひな形!$W$18:$Y$26,2,FALSE),
IFERROR(VLOOKUP(①ひな形!AB38,①ひな形!$AA$18:$AC$26,2,FALSE),
VLOOKUP(①ひな形!AB38,①ひな形!$AE$18:$AG$25,2,FALSE)))))))</f>
        <v>#N/A</v>
      </c>
      <c r="R105" s="660"/>
      <c r="S105" s="675"/>
      <c r="T105" s="707" t="e">
        <f>IFERROR(VLOOKUP(①ひな形!AC38,①ひな形!$G$18:$I$26,2,FALSE),
IFERROR(VLOOKUP(①ひな形!AC38,①ひな形!$K$18:$M$26,2,FALSE),
IFERROR(VLOOKUP(①ひな形!AC38,①ひな形!$O$18:$Q$26,2,FALSE),
IFERROR(VLOOKUP(①ひな形!AC38,①ひな形!$S$18:$U$26,2,FALSE),
IFERROR(VLOOKUP(①ひな形!AC38,①ひな形!$W$18:$Y$26,2,FALSE),
IFERROR(VLOOKUP(①ひな形!AC38,①ひな形!$AA$18:$AC$26,2,FALSE),
VLOOKUP(①ひな形!AC38,①ひな形!$AE$18:$AG$25,2,FALSE)))))))</f>
        <v>#N/A</v>
      </c>
      <c r="U105" s="660"/>
      <c r="V105" s="660"/>
      <c r="W105" s="709" t="e">
        <f>IFERROR(VLOOKUP(①ひな形!AD38,①ひな形!$G$18:$I$26,2,FALSE),
IFERROR(VLOOKUP(①ひな形!AD38,①ひな形!$K$18:$M$26,2,FALSE),
IFERROR(VLOOKUP(①ひな形!AD38,①ひな形!$O$18:$Q$26,2,FALSE),
IFERROR(VLOOKUP(①ひな形!AD38,①ひな形!$S$18:$U$26,2,FALSE),
IFERROR(VLOOKUP(①ひな形!AD38,①ひな形!$W$18:$Y$26,2,FALSE),
IFERROR(VLOOKUP(①ひな形!AD38,①ひな形!$AA$18:$AC$26,2,FALSE),
VLOOKUP(①ひな形!AD38,①ひな形!$AE$18:$AG$25,2,FALSE)))))))</f>
        <v>#N/A</v>
      </c>
      <c r="X105" s="660"/>
      <c r="Y105" s="675"/>
      <c r="Z105" s="208"/>
      <c r="AA105" s="208"/>
      <c r="AB105" s="208"/>
      <c r="AC105" s="208"/>
      <c r="AD105" s="208"/>
      <c r="AE105" s="208"/>
      <c r="AF105" s="208"/>
      <c r="AG105" s="208"/>
      <c r="AH105" s="208"/>
      <c r="AI105" s="208"/>
      <c r="AJ105" s="208"/>
      <c r="AK105" s="208"/>
      <c r="AL105" s="208"/>
    </row>
    <row r="106" spans="1:38" ht="20.25" customHeight="1">
      <c r="A106" s="208"/>
      <c r="B106" s="674"/>
      <c r="C106" s="660"/>
      <c r="D106" s="660"/>
      <c r="E106" s="674"/>
      <c r="F106" s="660"/>
      <c r="G106" s="675"/>
      <c r="H106" s="660"/>
      <c r="I106" s="660"/>
      <c r="J106" s="660"/>
      <c r="K106" s="674"/>
      <c r="L106" s="660"/>
      <c r="M106" s="675"/>
      <c r="N106" s="660"/>
      <c r="O106" s="660"/>
      <c r="P106" s="660"/>
      <c r="Q106" s="674"/>
      <c r="R106" s="660"/>
      <c r="S106" s="675"/>
      <c r="T106" s="660"/>
      <c r="U106" s="660"/>
      <c r="V106" s="660"/>
      <c r="W106" s="674"/>
      <c r="X106" s="660"/>
      <c r="Y106" s="675"/>
      <c r="Z106" s="208"/>
      <c r="AA106" s="208"/>
      <c r="AB106" s="208"/>
      <c r="AC106" s="208"/>
      <c r="AD106" s="208"/>
      <c r="AE106" s="208"/>
      <c r="AF106" s="208"/>
      <c r="AG106" s="208"/>
      <c r="AH106" s="208"/>
      <c r="AI106" s="208"/>
      <c r="AJ106" s="208"/>
      <c r="AK106" s="208"/>
      <c r="AL106" s="208"/>
    </row>
    <row r="107" spans="1:38" ht="20.25" customHeight="1">
      <c r="A107" s="191"/>
      <c r="B107" s="708">
        <f>①ひな形!W39</f>
        <v>0</v>
      </c>
      <c r="C107" s="677"/>
      <c r="D107" s="678"/>
      <c r="E107" s="708">
        <f>①ひな形!X39</f>
        <v>0</v>
      </c>
      <c r="F107" s="677"/>
      <c r="G107" s="678"/>
      <c r="H107" s="708">
        <f>①ひな形!Y39</f>
        <v>0</v>
      </c>
      <c r="I107" s="677"/>
      <c r="J107" s="678"/>
      <c r="K107" s="708">
        <f>①ひな形!Z39</f>
        <v>0</v>
      </c>
      <c r="L107" s="677"/>
      <c r="M107" s="678"/>
      <c r="N107" s="708">
        <f>①ひな形!AA39</f>
        <v>0</v>
      </c>
      <c r="O107" s="677"/>
      <c r="P107" s="678"/>
      <c r="Q107" s="708">
        <f>①ひな形!AB39</f>
        <v>0</v>
      </c>
      <c r="R107" s="677"/>
      <c r="S107" s="678"/>
      <c r="T107" s="708">
        <f>①ひな形!AC39</f>
        <v>0</v>
      </c>
      <c r="U107" s="677"/>
      <c r="V107" s="678"/>
      <c r="W107" s="708">
        <f>①ひな形!AD39</f>
        <v>0</v>
      </c>
      <c r="X107" s="677"/>
      <c r="Y107" s="678"/>
      <c r="Z107" s="205"/>
      <c r="AA107" s="205"/>
      <c r="AB107" s="191"/>
      <c r="AC107" s="191"/>
      <c r="AD107" s="191"/>
      <c r="AE107" s="191"/>
      <c r="AF107" s="191"/>
      <c r="AG107" s="191"/>
      <c r="AH107" s="191"/>
      <c r="AI107" s="191"/>
      <c r="AJ107" s="191"/>
      <c r="AK107" s="191"/>
      <c r="AL107" s="191"/>
    </row>
    <row r="108" spans="1:38" ht="20.25" customHeight="1">
      <c r="A108" s="191"/>
      <c r="B108" s="201"/>
      <c r="C108" s="202" t="s">
        <v>195</v>
      </c>
      <c r="D108" s="203"/>
      <c r="E108" s="201"/>
      <c r="F108" s="202" t="s">
        <v>195</v>
      </c>
      <c r="G108" s="203"/>
      <c r="H108" s="201"/>
      <c r="I108" s="202" t="s">
        <v>195</v>
      </c>
      <c r="J108" s="203"/>
      <c r="K108" s="201"/>
      <c r="L108" s="202" t="s">
        <v>195</v>
      </c>
      <c r="M108" s="203"/>
      <c r="N108" s="201"/>
      <c r="O108" s="202" t="s">
        <v>195</v>
      </c>
      <c r="P108" s="203"/>
      <c r="Q108" s="198">
        <v>1730</v>
      </c>
      <c r="R108" s="199" t="s">
        <v>195</v>
      </c>
      <c r="S108" s="200">
        <v>1830</v>
      </c>
      <c r="T108" s="201"/>
      <c r="U108" s="202" t="s">
        <v>195</v>
      </c>
      <c r="V108" s="203"/>
      <c r="W108" s="201"/>
      <c r="X108" s="202" t="s">
        <v>195</v>
      </c>
      <c r="Y108" s="203"/>
      <c r="Z108" s="205"/>
      <c r="AA108" s="205"/>
      <c r="AB108" s="191"/>
      <c r="AC108" s="191"/>
      <c r="AD108" s="191"/>
      <c r="AE108" s="191"/>
      <c r="AF108" s="191"/>
      <c r="AG108" s="191"/>
      <c r="AH108" s="191"/>
      <c r="AI108" s="191"/>
      <c r="AJ108" s="191"/>
      <c r="AK108" s="191"/>
      <c r="AL108" s="191"/>
    </row>
    <row r="109" spans="1:38" ht="20.25" customHeight="1">
      <c r="A109" s="208"/>
      <c r="B109" s="709" t="e">
        <f>IFERROR(VLOOKUP(①ひな形!W40,①ひな形!$G$18:$I$26,2,FALSE),
IFERROR(VLOOKUP(①ひな形!W40,①ひな形!$K$18:$M$26,2,FALSE),
IFERROR(VLOOKUP(①ひな形!W40,①ひな形!$O$18:$Q$26,2,FALSE),
IFERROR(VLOOKUP(①ひな形!W40,①ひな形!$S$18:$U$26,2,FALSE),
IFERROR(VLOOKUP(①ひな形!W40,①ひな形!$W$18:$Y$26,2,FALSE),
IFERROR(VLOOKUP(①ひな形!W40,①ひな形!$AA$18:$AC$26,2,FALSE),
VLOOKUP(①ひな形!W40,①ひな形!$AE$18:$AG$25,2,FALSE)))))))</f>
        <v>#N/A</v>
      </c>
      <c r="C109" s="660"/>
      <c r="D109" s="660"/>
      <c r="E109" s="709" t="e">
        <f>IFERROR(VLOOKUP(①ひな形!X40,①ひな形!$G$18:$I$26,2,FALSE),
IFERROR(VLOOKUP(①ひな形!X40,①ひな形!$K$18:$M$26,2,FALSE),
IFERROR(VLOOKUP(①ひな形!X40,①ひな形!$O$18:$Q$26,2,FALSE),
IFERROR(VLOOKUP(①ひな形!X40,①ひな形!$S$18:$U$26,2,FALSE),
IFERROR(VLOOKUP(①ひな形!X40,①ひな形!$W$18:$Y$26,2,FALSE),
IFERROR(VLOOKUP(①ひな形!X40,①ひな形!$AA$18:$AC$26,2,FALSE),
VLOOKUP(①ひな形!X40,①ひな形!$AE$18:$AG$25,2,FALSE)))))))</f>
        <v>#N/A</v>
      </c>
      <c r="F109" s="660"/>
      <c r="G109" s="675"/>
      <c r="H109" s="710" t="e">
        <f>IFERROR(VLOOKUP(①ひな形!Y40,①ひな形!$G$18:$I$26,2,FALSE),
IFERROR(VLOOKUP(①ひな形!Y40,①ひな形!$K$18:$M$26,2,FALSE),
IFERROR(VLOOKUP(①ひな形!Y40,①ひな形!$O$18:$Q$26,2,FALSE),
IFERROR(VLOOKUP(①ひな形!Y40,①ひな形!$S$18:$U$26,2,FALSE),
IFERROR(VLOOKUP(①ひな形!Y40,①ひな形!$W$18:$Y$26,2,FALSE),
IFERROR(VLOOKUP(①ひな形!Y40,①ひな形!$AA$18:$AC$26,2,FALSE),
VLOOKUP(①ひな形!Y40,①ひな形!$AE$18:$AG$25,2,FALSE)))))))</f>
        <v>#N/A</v>
      </c>
      <c r="I109" s="660"/>
      <c r="J109" s="660"/>
      <c r="K109" s="706" t="e">
        <f>IFERROR(VLOOKUP(①ひな形!Z40,①ひな形!$G$18:$I$26,2,FALSE),
IFERROR(VLOOKUP(①ひな形!Z40,①ひな形!$K$18:$M$26,2,FALSE),
IFERROR(VLOOKUP(①ひな形!Z40,①ひな形!$O$18:$Q$26,2,FALSE),
IFERROR(VLOOKUP(①ひな形!Z40,①ひな形!$S$18:$U$26,2,FALSE),
IFERROR(VLOOKUP(①ひな形!Z40,①ひな形!$W$18:$Y$26,2,FALSE),
IFERROR(VLOOKUP(①ひな形!Z40,①ひな形!$AA$18:$AC$26,2,FALSE),
VLOOKUP(①ひな形!Z40,①ひな形!$AE$18:$AG$25,2,FALSE)))))))</f>
        <v>#N/A</v>
      </c>
      <c r="L109" s="660"/>
      <c r="M109" s="675"/>
      <c r="N109" s="710" t="e">
        <f>IFERROR(VLOOKUP(①ひな形!AA40,①ひな形!$G$18:$I$26,2,FALSE),
IFERROR(VLOOKUP(①ひな形!AA40,①ひな形!$K$18:$M$26,2,FALSE),
IFERROR(VLOOKUP(①ひな形!AA40,①ひな形!$O$18:$Q$26,2,FALSE),
IFERROR(VLOOKUP(①ひな形!AA40,①ひな形!$S$18:$U$26,2,FALSE),
IFERROR(VLOOKUP(①ひな形!AA40,①ひな形!$W$18:$Y$26,2,FALSE),
IFERROR(VLOOKUP(①ひな形!AA40,①ひな形!$AA$18:$AC$26,2,FALSE),
VLOOKUP(①ひな形!AA40,①ひな形!$AE$18:$AG$25,2,FALSE)))))))</f>
        <v>#N/A</v>
      </c>
      <c r="O109" s="660"/>
      <c r="P109" s="660"/>
      <c r="Q109" s="709" t="str">
        <f>IFERROR(VLOOKUP(①ひな形!AB40,①ひな形!$G$18:$I$26,2,FALSE),
IFERROR(VLOOKUP(①ひな形!AB40,①ひな形!$K$18:$M$26,2,FALSE),
IFERROR(VLOOKUP(①ひな形!AB40,①ひな形!$O$18:$Q$26,2,FALSE),
IFERROR(VLOOKUP(①ひな形!AB40,①ひな形!$S$18:$U$26,2,FALSE),
IFERROR(VLOOKUP(①ひな形!AB40,①ひな形!$W$18:$Y$26,2,FALSE),
IFERROR(VLOOKUP(①ひな形!AB40,①ひな形!$AA$18:$AC$26,2,FALSE),
VLOOKUP(①ひな形!AB40,①ひな形!$AE$18:$AG$25,2,FALSE)))))))</f>
        <v>Waist🔰</v>
      </c>
      <c r="R109" s="660"/>
      <c r="S109" s="675"/>
      <c r="T109" s="710" t="e">
        <f>IFERROR(VLOOKUP(①ひな形!AC40,①ひな形!$G$18:$I$26,2,FALSE),
IFERROR(VLOOKUP(①ひな形!AC40,①ひな形!$K$18:$M$26,2,FALSE),
IFERROR(VLOOKUP(①ひな形!AC40,①ひな形!$O$18:$Q$26,2,FALSE),
IFERROR(VLOOKUP(①ひな形!AC40,①ひな形!$S$18:$U$26,2,FALSE),
IFERROR(VLOOKUP(①ひな形!AC40,①ひな形!$W$18:$Y$26,2,FALSE),
IFERROR(VLOOKUP(①ひな形!AC40,①ひな形!$AA$18:$AC$26,2,FALSE),
VLOOKUP(①ひな形!AC40,①ひな形!$AE$18:$AG$25,2,FALSE)))))))</f>
        <v>#N/A</v>
      </c>
      <c r="U109" s="660"/>
      <c r="V109" s="660"/>
      <c r="W109" s="706" t="e">
        <f>IFERROR(VLOOKUP(①ひな形!AD40,①ひな形!$G$18:$I$26,2,FALSE),
IFERROR(VLOOKUP(①ひな形!AD40,①ひな形!$K$18:$M$26,2,FALSE),
IFERROR(VLOOKUP(①ひな形!AD40,①ひな形!$O$18:$Q$26,2,FALSE),
IFERROR(VLOOKUP(①ひな形!AD40,①ひな形!$S$18:$U$26,2,FALSE),
IFERROR(VLOOKUP(①ひな形!AD40,①ひな形!$W$18:$Y$26,2,FALSE),
IFERROR(VLOOKUP(①ひな形!AD40,①ひな形!$AA$18:$AC$26,2,FALSE),
VLOOKUP(①ひな形!AD40,①ひな形!$AE$18:$AG$25,2,FALSE)))))))</f>
        <v>#N/A</v>
      </c>
      <c r="X109" s="660"/>
      <c r="Y109" s="675"/>
      <c r="Z109" s="208"/>
      <c r="AA109" s="208"/>
      <c r="AB109" s="208"/>
      <c r="AC109" s="208"/>
      <c r="AD109" s="208"/>
      <c r="AE109" s="208"/>
      <c r="AF109" s="208"/>
      <c r="AG109" s="208"/>
      <c r="AH109" s="208"/>
      <c r="AI109" s="208"/>
      <c r="AJ109" s="208"/>
      <c r="AK109" s="208"/>
      <c r="AL109" s="208"/>
    </row>
    <row r="110" spans="1:38" ht="20.25" customHeight="1">
      <c r="A110" s="208"/>
      <c r="B110" s="674"/>
      <c r="C110" s="660"/>
      <c r="D110" s="660"/>
      <c r="E110" s="674"/>
      <c r="F110" s="660"/>
      <c r="G110" s="675"/>
      <c r="H110" s="660"/>
      <c r="I110" s="660"/>
      <c r="J110" s="660"/>
      <c r="K110" s="674"/>
      <c r="L110" s="660"/>
      <c r="M110" s="675"/>
      <c r="N110" s="660"/>
      <c r="O110" s="660"/>
      <c r="P110" s="660"/>
      <c r="Q110" s="674"/>
      <c r="R110" s="660"/>
      <c r="S110" s="675"/>
      <c r="T110" s="660"/>
      <c r="U110" s="660"/>
      <c r="V110" s="660"/>
      <c r="W110" s="674"/>
      <c r="X110" s="660"/>
      <c r="Y110" s="675"/>
      <c r="Z110" s="208"/>
      <c r="AA110" s="208"/>
      <c r="AB110" s="208"/>
      <c r="AC110" s="208"/>
      <c r="AD110" s="208"/>
      <c r="AE110" s="208"/>
      <c r="AF110" s="208"/>
      <c r="AG110" s="208"/>
      <c r="AH110" s="208"/>
      <c r="AI110" s="208"/>
      <c r="AJ110" s="208"/>
      <c r="AK110" s="208"/>
      <c r="AL110" s="208"/>
    </row>
    <row r="111" spans="1:38" ht="20.25" customHeight="1">
      <c r="A111" s="191"/>
      <c r="B111" s="708">
        <f>①ひな形!W41</f>
        <v>0</v>
      </c>
      <c r="C111" s="677"/>
      <c r="D111" s="678"/>
      <c r="E111" s="708">
        <f>①ひな形!X41</f>
        <v>0</v>
      </c>
      <c r="F111" s="677"/>
      <c r="G111" s="678"/>
      <c r="H111" s="708">
        <f>①ひな形!Y41</f>
        <v>0</v>
      </c>
      <c r="I111" s="677"/>
      <c r="J111" s="678"/>
      <c r="K111" s="708">
        <f>①ひな形!Z41</f>
        <v>0</v>
      </c>
      <c r="L111" s="677"/>
      <c r="M111" s="678"/>
      <c r="N111" s="708">
        <f>①ひな形!AA41</f>
        <v>0</v>
      </c>
      <c r="O111" s="677"/>
      <c r="P111" s="678"/>
      <c r="Q111" s="708" t="str">
        <f>①ひな形!AB41</f>
        <v>Shiho.Y</v>
      </c>
      <c r="R111" s="677"/>
      <c r="S111" s="678"/>
      <c r="T111" s="708">
        <f>①ひな形!AC41</f>
        <v>0</v>
      </c>
      <c r="U111" s="677"/>
      <c r="V111" s="678"/>
      <c r="W111" s="708">
        <f>①ひな形!AD41</f>
        <v>0</v>
      </c>
      <c r="X111" s="677"/>
      <c r="Y111" s="678"/>
      <c r="Z111" s="205"/>
      <c r="AA111" s="205"/>
      <c r="AB111" s="191"/>
      <c r="AC111" s="191"/>
      <c r="AD111" s="191"/>
      <c r="AE111" s="191"/>
      <c r="AF111" s="191"/>
      <c r="AG111" s="191"/>
      <c r="AH111" s="191"/>
      <c r="AI111" s="191"/>
      <c r="AJ111" s="191"/>
      <c r="AK111" s="191"/>
      <c r="AL111" s="191"/>
    </row>
    <row r="112" spans="1:38" ht="20.25" customHeight="1">
      <c r="A112" s="191"/>
      <c r="B112" s="201"/>
      <c r="C112" s="202" t="s">
        <v>195</v>
      </c>
      <c r="D112" s="203"/>
      <c r="E112" s="201"/>
      <c r="F112" s="202" t="s">
        <v>195</v>
      </c>
      <c r="G112" s="203"/>
      <c r="H112" s="206">
        <v>1800</v>
      </c>
      <c r="I112" s="199" t="s">
        <v>195</v>
      </c>
      <c r="J112" s="200">
        <v>1900</v>
      </c>
      <c r="K112" s="206">
        <v>1800</v>
      </c>
      <c r="L112" s="199" t="s">
        <v>195</v>
      </c>
      <c r="M112" s="200">
        <v>1900</v>
      </c>
      <c r="N112" s="206">
        <v>1800</v>
      </c>
      <c r="O112" s="199" t="s">
        <v>195</v>
      </c>
      <c r="P112" s="200">
        <v>1900</v>
      </c>
      <c r="Q112" s="201"/>
      <c r="R112" s="202" t="s">
        <v>195</v>
      </c>
      <c r="S112" s="203"/>
      <c r="T112" s="201"/>
      <c r="U112" s="202" t="s">
        <v>195</v>
      </c>
      <c r="V112" s="203"/>
      <c r="W112" s="201"/>
      <c r="X112" s="202" t="s">
        <v>195</v>
      </c>
      <c r="Y112" s="203"/>
      <c r="Z112" s="205"/>
      <c r="AA112" s="205"/>
      <c r="AB112" s="191"/>
      <c r="AC112" s="191"/>
      <c r="AD112" s="191"/>
      <c r="AE112" s="191"/>
      <c r="AF112" s="191"/>
      <c r="AG112" s="191"/>
      <c r="AH112" s="191"/>
      <c r="AI112" s="191"/>
      <c r="AJ112" s="191"/>
      <c r="AK112" s="191"/>
      <c r="AL112" s="191"/>
    </row>
    <row r="113" spans="1:38" ht="20.25" customHeight="1">
      <c r="A113" s="208"/>
      <c r="B113" s="709" t="e">
        <f>IFERROR(VLOOKUP(①ひな形!W42,①ひな形!$G$18:$I$26,2,FALSE),
IFERROR(VLOOKUP(①ひな形!W42,①ひな形!$K$18:$M$26,2,FALSE),
IFERROR(VLOOKUP(①ひな形!W42,①ひな形!$O$18:$Q$26,2,FALSE),
IFERROR(VLOOKUP(①ひな形!W42,①ひな形!$S$18:$U$26,2,FALSE),
IFERROR(VLOOKUP(①ひな形!W42,①ひな形!$W$18:$Y$26,2,FALSE),
IFERROR(VLOOKUP(①ひな形!W42,①ひな形!$AA$18:$AC$26,2,FALSE),
VLOOKUP(①ひな形!W42,①ひな形!$AE$18:$AG$25,2,FALSE)))))))</f>
        <v>#N/A</v>
      </c>
      <c r="C113" s="660"/>
      <c r="D113" s="660"/>
      <c r="E113" s="706" t="e">
        <f>IFERROR(VLOOKUP(①ひな形!X42,①ひな形!$G$18:$I$26,2,FALSE),
IFERROR(VLOOKUP(①ひな形!X42,①ひな形!$K$18:$M$26,2,FALSE),
IFERROR(VLOOKUP(①ひな形!X42,①ひな形!$O$18:$Q$26,2,FALSE),
IFERROR(VLOOKUP(①ひな形!X42,①ひな形!$S$18:$U$26,2,FALSE),
IFERROR(VLOOKUP(①ひな形!X42,①ひな形!$W$18:$Y$26,2,FALSE),
IFERROR(VLOOKUP(①ひな形!X42,①ひな形!$AA$18:$AC$26,2,FALSE),
VLOOKUP(①ひな形!X42,①ひな形!$AE$18:$AG$25,2,FALSE)))))))</f>
        <v>#N/A</v>
      </c>
      <c r="F113" s="660"/>
      <c r="G113" s="675"/>
      <c r="H113" s="710" t="str">
        <f>IFERROR(VLOOKUP(①ひな形!Y42,①ひな形!$G$18:$I$26,2,FALSE),
IFERROR(VLOOKUP(①ひな形!Y42,①ひな形!$K$18:$M$26,2,FALSE),
IFERROR(VLOOKUP(①ひな形!Y42,①ひな形!$O$18:$Q$26,2,FALSE),
IFERROR(VLOOKUP(①ひな形!Y42,①ひな形!$S$18:$U$26,2,FALSE),
IFERROR(VLOOKUP(①ひな形!Y42,①ひな形!$W$18:$Y$26,2,FALSE),
IFERROR(VLOOKUP(①ひな形!Y42,①ひな形!$AA$18:$AC$26,2,FALSE),
VLOOKUP(①ひな形!Y42,①ひな形!$AE$18:$AG$25,2,FALSE)))))))</f>
        <v>jump to burn</v>
      </c>
      <c r="I113" s="660"/>
      <c r="J113" s="660"/>
      <c r="K113" s="709" t="str">
        <f>IFERROR(VLOOKUP(①ひな形!Z42,①ひな形!$G$18:$I$26,2,FALSE),
IFERROR(VLOOKUP(①ひな形!Z42,①ひな形!$K$18:$M$26,2,FALSE),
IFERROR(VLOOKUP(①ひな形!Z42,①ひな形!$O$18:$Q$26,2,FALSE),
IFERROR(VLOOKUP(①ひな形!Z42,①ひな形!$S$18:$U$26,2,FALSE),
IFERROR(VLOOKUP(①ひな形!Z42,①ひな形!$W$18:$Y$26,2,FALSE),
IFERROR(VLOOKUP(①ひな形!Z42,①ひな形!$AA$18:$AC$26,2,FALSE),
VLOOKUP(①ひな形!Z42,①ひな形!$AE$18:$AG$25,2,FALSE)))))))</f>
        <v>Body Balance</v>
      </c>
      <c r="L113" s="660"/>
      <c r="M113" s="675"/>
      <c r="N113" s="710" t="str">
        <f>IFERROR(VLOOKUP(①ひな形!AA42,①ひな形!$G$18:$I$26,2,FALSE),
IFERROR(VLOOKUP(①ひな形!AA42,①ひな形!$K$18:$M$26,2,FALSE),
IFERROR(VLOOKUP(①ひな形!AA42,①ひな形!$O$18:$Q$26,2,FALSE),
IFERROR(VLOOKUP(①ひな形!AA42,①ひな形!$S$18:$U$26,2,FALSE),
IFERROR(VLOOKUP(①ひな形!AA42,①ひな形!$W$18:$Y$26,2,FALSE),
IFERROR(VLOOKUP(①ひな形!AA42,①ひな形!$AA$18:$AC$26,2,FALSE),
VLOOKUP(①ひな形!AA42,①ひな形!$AE$18:$AG$25,2,FALSE)))))))</f>
        <v>Back＆Arm🔰</v>
      </c>
      <c r="O113" s="660"/>
      <c r="P113" s="660"/>
      <c r="Q113" s="709" t="e">
        <f>IFERROR(VLOOKUP(①ひな形!AB42,①ひな形!$G$18:$I$26,2,FALSE),
IFERROR(VLOOKUP(①ひな形!AB42,①ひな形!$K$18:$M$26,2,FALSE),
IFERROR(VLOOKUP(①ひな形!AB42,①ひな形!$O$18:$Q$26,2,FALSE),
IFERROR(VLOOKUP(①ひな形!AB42,①ひな形!$S$18:$U$26,2,FALSE),
IFERROR(VLOOKUP(①ひな形!AB42,①ひな形!$W$18:$Y$26,2,FALSE),
IFERROR(VLOOKUP(①ひな形!AB42,①ひな形!$AA$18:$AC$26,2,FALSE),
VLOOKUP(①ひな形!AB42,①ひな形!$AE$18:$AG$25,2,FALSE)))))))</f>
        <v>#N/A</v>
      </c>
      <c r="R113" s="660"/>
      <c r="S113" s="675"/>
      <c r="T113" s="710" t="e">
        <f>IFERROR(VLOOKUP(①ひな形!AC42,①ひな形!$G$18:$I$26,2,FALSE),
IFERROR(VLOOKUP(①ひな形!AC42,①ひな形!$K$18:$M$26,2,FALSE),
IFERROR(VLOOKUP(①ひな形!AC42,①ひな形!$O$18:$Q$26,2,FALSE),
IFERROR(VLOOKUP(①ひな形!AC42,①ひな形!$S$18:$U$26,2,FALSE),
IFERROR(VLOOKUP(①ひな形!AC42,①ひな形!$W$18:$Y$26,2,FALSE),
IFERROR(VLOOKUP(①ひな形!AC42,①ひな形!$AA$18:$AC$26,2,FALSE),
VLOOKUP(①ひな形!AC42,①ひな形!$AE$18:$AG$25,2,FALSE)))))))</f>
        <v>#N/A</v>
      </c>
      <c r="U113" s="660"/>
      <c r="V113" s="660"/>
      <c r="W113" s="706" t="e">
        <f>IFERROR(VLOOKUP(①ひな形!AD42,①ひな形!$G$18:$I$26,2,FALSE),
IFERROR(VLOOKUP(①ひな形!AD42,①ひな形!$K$18:$M$26,2,FALSE),
IFERROR(VLOOKUP(①ひな形!AD42,①ひな形!$O$18:$Q$26,2,FALSE),
IFERROR(VLOOKUP(①ひな形!AD42,①ひな形!$S$18:$U$26,2,FALSE),
IFERROR(VLOOKUP(①ひな形!AD42,①ひな形!$W$18:$Y$26,2,FALSE),
IFERROR(VLOOKUP(①ひな形!AD42,①ひな形!$AA$18:$AC$26,2,FALSE),
VLOOKUP(①ひな形!AD42,①ひな形!$AE$18:$AG$25,2,FALSE)))))))</f>
        <v>#N/A</v>
      </c>
      <c r="X113" s="660"/>
      <c r="Y113" s="675"/>
      <c r="Z113" s="208"/>
      <c r="AA113" s="208"/>
      <c r="AB113" s="208"/>
      <c r="AC113" s="208"/>
      <c r="AD113" s="208"/>
      <c r="AE113" s="208"/>
      <c r="AF113" s="208"/>
      <c r="AG113" s="208"/>
      <c r="AH113" s="208"/>
      <c r="AI113" s="208"/>
      <c r="AJ113" s="208"/>
      <c r="AK113" s="208"/>
      <c r="AL113" s="208"/>
    </row>
    <row r="114" spans="1:38" ht="20.25" customHeight="1">
      <c r="A114" s="208"/>
      <c r="B114" s="674"/>
      <c r="C114" s="660"/>
      <c r="D114" s="660"/>
      <c r="E114" s="674"/>
      <c r="F114" s="660"/>
      <c r="G114" s="675"/>
      <c r="H114" s="660"/>
      <c r="I114" s="660"/>
      <c r="J114" s="660"/>
      <c r="K114" s="674"/>
      <c r="L114" s="660"/>
      <c r="M114" s="675"/>
      <c r="N114" s="660"/>
      <c r="O114" s="660"/>
      <c r="P114" s="660"/>
      <c r="Q114" s="674"/>
      <c r="R114" s="660"/>
      <c r="S114" s="675"/>
      <c r="T114" s="660"/>
      <c r="U114" s="660"/>
      <c r="V114" s="660"/>
      <c r="W114" s="674"/>
      <c r="X114" s="660"/>
      <c r="Y114" s="675"/>
      <c r="Z114" s="208"/>
      <c r="AA114" s="208"/>
      <c r="AB114" s="208"/>
      <c r="AC114" s="208"/>
      <c r="AD114" s="208"/>
      <c r="AE114" s="208"/>
      <c r="AF114" s="208"/>
      <c r="AG114" s="208"/>
      <c r="AH114" s="208"/>
      <c r="AI114" s="208"/>
      <c r="AJ114" s="208"/>
      <c r="AK114" s="208"/>
      <c r="AL114" s="208"/>
    </row>
    <row r="115" spans="1:38" ht="20.25" customHeight="1">
      <c r="A115" s="191"/>
      <c r="B115" s="708">
        <f>①ひな形!W43</f>
        <v>0</v>
      </c>
      <c r="C115" s="677"/>
      <c r="D115" s="678"/>
      <c r="E115" s="708">
        <f>①ひな形!X43</f>
        <v>0</v>
      </c>
      <c r="F115" s="677"/>
      <c r="G115" s="678"/>
      <c r="H115" s="708" t="str">
        <f>①ひな形!Y43</f>
        <v>nanami</v>
      </c>
      <c r="I115" s="677"/>
      <c r="J115" s="678"/>
      <c r="K115" s="708" t="str">
        <f>①ひな形!Z43</f>
        <v>nanami</v>
      </c>
      <c r="L115" s="677"/>
      <c r="M115" s="678"/>
      <c r="N115" s="724" t="str">
        <f>①ひな形!AA43</f>
        <v>Rena.M</v>
      </c>
      <c r="O115" s="677"/>
      <c r="P115" s="678"/>
      <c r="Q115" s="708">
        <f>①ひな形!AB43</f>
        <v>0</v>
      </c>
      <c r="R115" s="677"/>
      <c r="S115" s="678"/>
      <c r="T115" s="708">
        <f>①ひな形!AC43</f>
        <v>0</v>
      </c>
      <c r="U115" s="677"/>
      <c r="V115" s="678"/>
      <c r="W115" s="708">
        <f>①ひな形!AD43</f>
        <v>0</v>
      </c>
      <c r="X115" s="677"/>
      <c r="Y115" s="678"/>
      <c r="Z115" s="205"/>
      <c r="AA115" s="205"/>
      <c r="AB115" s="191"/>
      <c r="AC115" s="191"/>
      <c r="AD115" s="191"/>
      <c r="AE115" s="191"/>
      <c r="AF115" s="191"/>
      <c r="AG115" s="191"/>
      <c r="AH115" s="191"/>
      <c r="AI115" s="191"/>
      <c r="AJ115" s="191"/>
      <c r="AK115" s="191"/>
      <c r="AL115" s="191"/>
    </row>
    <row r="116" spans="1:38" ht="20.25" customHeight="1">
      <c r="A116" s="191"/>
      <c r="B116" s="201"/>
      <c r="C116" s="202" t="s">
        <v>195</v>
      </c>
      <c r="D116" s="203"/>
      <c r="E116" s="201"/>
      <c r="F116" s="202" t="s">
        <v>195</v>
      </c>
      <c r="G116" s="203"/>
      <c r="H116" s="198">
        <v>1930</v>
      </c>
      <c r="I116" s="199" t="s">
        <v>195</v>
      </c>
      <c r="J116" s="200">
        <v>2030</v>
      </c>
      <c r="K116" s="198">
        <v>1930</v>
      </c>
      <c r="L116" s="199" t="s">
        <v>195</v>
      </c>
      <c r="M116" s="200">
        <v>2030</v>
      </c>
      <c r="N116" s="198">
        <v>1930</v>
      </c>
      <c r="O116" s="199" t="s">
        <v>195</v>
      </c>
      <c r="P116" s="200">
        <v>2030</v>
      </c>
      <c r="Q116" s="201"/>
      <c r="R116" s="202" t="s">
        <v>195</v>
      </c>
      <c r="S116" s="203"/>
      <c r="T116" s="201"/>
      <c r="U116" s="202" t="s">
        <v>195</v>
      </c>
      <c r="V116" s="203"/>
      <c r="W116" s="201"/>
      <c r="X116" s="202" t="s">
        <v>195</v>
      </c>
      <c r="Y116" s="203"/>
      <c r="Z116" s="205"/>
      <c r="AA116" s="205"/>
      <c r="AB116" s="191"/>
      <c r="AC116" s="191"/>
      <c r="AD116" s="191"/>
      <c r="AE116" s="191"/>
      <c r="AF116" s="191"/>
      <c r="AG116" s="191"/>
      <c r="AH116" s="191"/>
      <c r="AI116" s="191"/>
      <c r="AJ116" s="191"/>
      <c r="AK116" s="191"/>
      <c r="AL116" s="191"/>
    </row>
    <row r="117" spans="1:38" ht="20.25" customHeight="1">
      <c r="A117" s="208"/>
      <c r="B117" s="709" t="e">
        <f>IFERROR(VLOOKUP(①ひな形!W44,①ひな形!$G$18:$I$26,2,FALSE),
IFERROR(VLOOKUP(①ひな形!W44,①ひな形!$K$18:$M$26,2,FALSE),
IFERROR(VLOOKUP(①ひな形!W44,①ひな形!$O$18:$Q$26,2,FALSE),
IFERROR(VLOOKUP(①ひな形!W44,①ひな形!$S$18:$U$26,2,FALSE),
IFERROR(VLOOKUP(①ひな形!W44,①ひな形!$W$18:$Y$26,2,FALSE),
IFERROR(VLOOKUP(①ひな形!W44,①ひな形!$AA$18:$AC$26,2,FALSE),
VLOOKUP(①ひな形!W44,①ひな形!$AE$18:$AG$25,2,FALSE)))))))</f>
        <v>#N/A</v>
      </c>
      <c r="C117" s="660"/>
      <c r="D117" s="660"/>
      <c r="E117" s="709" t="e">
        <f>IFERROR(VLOOKUP(①ひな形!X44,①ひな形!$G$18:$I$26,2,FALSE),
IFERROR(VLOOKUP(①ひな形!X44,①ひな形!$K$18:$M$26,2,FALSE),
IFERROR(VLOOKUP(①ひな形!X44,①ひな形!$O$18:$Q$26,2,FALSE),
IFERROR(VLOOKUP(①ひな形!X44,①ひな形!$S$18:$U$26,2,FALSE),
IFERROR(VLOOKUP(①ひな形!X44,①ひな形!$W$18:$Y$26,2,FALSE),
IFERROR(VLOOKUP(①ひな形!X44,①ひな形!$AA$18:$AC$26,2,FALSE),
VLOOKUP(①ひな形!X44,①ひな形!$AE$18:$AG$25,2,FALSE)))))))</f>
        <v>#N/A</v>
      </c>
      <c r="F117" s="660"/>
      <c r="G117" s="675"/>
      <c r="H117" s="710" t="str">
        <f>IFERROR(VLOOKUP(①ひな形!Y44,①ひな形!$G$18:$I$26,2,FALSE),
IFERROR(VLOOKUP(①ひな形!Y44,①ひな形!$K$18:$M$26,2,FALSE),
IFERROR(VLOOKUP(①ひな形!Y44,①ひな形!$O$18:$Q$26,2,FALSE),
IFERROR(VLOOKUP(①ひな形!Y44,①ひな形!$S$18:$U$26,2,FALSE),
IFERROR(VLOOKUP(①ひな形!Y44,①ひな形!$W$18:$Y$26,2,FALSE),
IFERROR(VLOOKUP(①ひな形!Y44,①ひな形!$AA$18:$AC$26,2,FALSE),
VLOOKUP(①ひな形!Y44,①ひな形!$AE$18:$AG$25,2,FALSE)))))))</f>
        <v>Back＆Arm🔰</v>
      </c>
      <c r="I117" s="660"/>
      <c r="J117" s="660"/>
      <c r="K117" s="706" t="str">
        <f>IFERROR(VLOOKUP(①ひな形!Z44,①ひな形!$G$18:$I$26,2,FALSE),
IFERROR(VLOOKUP(①ひな形!Z44,①ひな形!$K$18:$M$26,2,FALSE),
IFERROR(VLOOKUP(①ひな形!Z44,①ひな形!$O$18:$Q$26,2,FALSE),
IFERROR(VLOOKUP(①ひな形!Z44,①ひな形!$S$18:$U$26,2,FALSE),
IFERROR(VLOOKUP(①ひな形!Z44,①ひな形!$W$18:$Y$26,2,FALSE),
IFERROR(VLOOKUP(①ひな形!Z44,①ひな形!$AA$18:$AC$26,2,FALSE),
VLOOKUP(①ひな形!Z44,①ひな形!$AE$18:$AG$25,2,FALSE)))))))</f>
        <v>Hip＆Leg🔰</v>
      </c>
      <c r="L117" s="660"/>
      <c r="M117" s="675"/>
      <c r="N117" s="710" t="str">
        <f>IFERROR(VLOOKUP(①ひな形!AA44,①ひな形!$G$18:$I$26,2,FALSE),
IFERROR(VLOOKUP(①ひな形!AA44,①ひな形!$K$18:$M$26,2,FALSE),
IFERROR(VLOOKUP(①ひな形!AA44,①ひな形!$O$18:$Q$26,2,FALSE),
IFERROR(VLOOKUP(①ひな形!AA44,①ひな形!$S$18:$U$26,2,FALSE),
IFERROR(VLOOKUP(①ひな形!AA44,①ひな形!$W$18:$Y$26,2,FALSE),
IFERROR(VLOOKUP(①ひな形!AA44,①ひな形!$AA$18:$AC$26,2,FALSE),
VLOOKUP(①ひな形!AA44,①ひな形!$AE$18:$AG$25,2,FALSE)))))))</f>
        <v>Shape up waist</v>
      </c>
      <c r="O117" s="660"/>
      <c r="P117" s="660"/>
      <c r="Q117" s="709" t="e">
        <f>IFERROR(VLOOKUP(①ひな形!AB44,①ひな形!$G$18:$I$26,2,FALSE),
IFERROR(VLOOKUP(①ひな形!AB44,①ひな形!$K$18:$M$26,2,FALSE),
IFERROR(VLOOKUP(①ひな形!AB44,①ひな形!$O$18:$Q$26,2,FALSE),
IFERROR(VLOOKUP(①ひな形!AB44,①ひな形!$S$18:$U$26,2,FALSE),
IFERROR(VLOOKUP(①ひな形!AB44,①ひな形!$W$18:$Y$26,2,FALSE),
IFERROR(VLOOKUP(①ひな形!AB44,①ひな形!$AA$18:$AC$26,2,FALSE),
VLOOKUP(①ひな形!AB44,①ひな形!$AE$18:$AG$25,2,FALSE)))))))</f>
        <v>#N/A</v>
      </c>
      <c r="R117" s="660"/>
      <c r="S117" s="675"/>
      <c r="T117" s="710" t="e">
        <f>IFERROR(VLOOKUP(①ひな形!AC44,①ひな形!$G$18:$I$26,2,FALSE),
IFERROR(VLOOKUP(①ひな形!AC44,①ひな形!$K$18:$M$26,2,FALSE),
IFERROR(VLOOKUP(①ひな形!AC44,①ひな形!$O$18:$Q$26,2,FALSE),
IFERROR(VLOOKUP(①ひな形!AC44,①ひな形!$S$18:$U$26,2,FALSE),
IFERROR(VLOOKUP(①ひな形!AC44,①ひな形!$W$18:$Y$26,2,FALSE),
IFERROR(VLOOKUP(①ひな形!AC44,①ひな形!$AA$18:$AC$26,2,FALSE),
VLOOKUP(①ひな形!AC44,①ひな形!$AE$18:$AG$25,2,FALSE)))))))</f>
        <v>#N/A</v>
      </c>
      <c r="U117" s="660"/>
      <c r="V117" s="660"/>
      <c r="W117" s="706" t="e">
        <f>IFERROR(VLOOKUP(①ひな形!AD44,①ひな形!$G$18:$I$26,2,FALSE),
IFERROR(VLOOKUP(①ひな形!AD44,①ひな形!$K$18:$M$26,2,FALSE),
IFERROR(VLOOKUP(①ひな形!AD44,①ひな形!$O$18:$Q$26,2,FALSE),
IFERROR(VLOOKUP(①ひな形!AD44,①ひな形!$S$18:$U$26,2,FALSE),
IFERROR(VLOOKUP(①ひな形!AD44,①ひな形!$W$18:$Y$26,2,FALSE),
IFERROR(VLOOKUP(①ひな形!AD44,①ひな形!$AA$18:$AC$26,2,FALSE),
VLOOKUP(①ひな形!AD44,①ひな形!$AE$18:$AG$25,2,FALSE)))))))</f>
        <v>#N/A</v>
      </c>
      <c r="X117" s="660"/>
      <c r="Y117" s="675"/>
      <c r="Z117" s="208"/>
      <c r="AA117" s="208"/>
      <c r="AB117" s="208"/>
      <c r="AC117" s="208"/>
      <c r="AD117" s="208"/>
      <c r="AE117" s="208"/>
      <c r="AF117" s="208"/>
      <c r="AG117" s="208"/>
      <c r="AH117" s="208"/>
      <c r="AI117" s="208"/>
      <c r="AJ117" s="208"/>
      <c r="AK117" s="208"/>
      <c r="AL117" s="208"/>
    </row>
    <row r="118" spans="1:38" ht="20.25" customHeight="1">
      <c r="A118" s="208"/>
      <c r="B118" s="674"/>
      <c r="C118" s="660"/>
      <c r="D118" s="660"/>
      <c r="E118" s="674"/>
      <c r="F118" s="660"/>
      <c r="G118" s="675"/>
      <c r="H118" s="660"/>
      <c r="I118" s="660"/>
      <c r="J118" s="660"/>
      <c r="K118" s="674"/>
      <c r="L118" s="660"/>
      <c r="M118" s="675"/>
      <c r="N118" s="660"/>
      <c r="O118" s="660"/>
      <c r="P118" s="660"/>
      <c r="Q118" s="674"/>
      <c r="R118" s="660"/>
      <c r="S118" s="675"/>
      <c r="T118" s="660"/>
      <c r="U118" s="660"/>
      <c r="V118" s="660"/>
      <c r="W118" s="674"/>
      <c r="X118" s="660"/>
      <c r="Y118" s="675"/>
      <c r="Z118" s="208"/>
      <c r="AA118" s="208"/>
      <c r="AB118" s="208"/>
      <c r="AC118" s="208"/>
      <c r="AD118" s="208"/>
      <c r="AE118" s="208"/>
      <c r="AF118" s="208"/>
      <c r="AG118" s="208"/>
      <c r="AH118" s="208"/>
      <c r="AI118" s="208"/>
      <c r="AJ118" s="208"/>
      <c r="AK118" s="208"/>
      <c r="AL118" s="208"/>
    </row>
    <row r="119" spans="1:38" ht="20.25" customHeight="1">
      <c r="A119" s="191"/>
      <c r="B119" s="708">
        <f>①ひな形!W45</f>
        <v>0</v>
      </c>
      <c r="C119" s="677"/>
      <c r="D119" s="678"/>
      <c r="E119" s="708">
        <f>①ひな形!X45</f>
        <v>0</v>
      </c>
      <c r="F119" s="677"/>
      <c r="G119" s="678"/>
      <c r="H119" s="724" t="str">
        <f>①ひな形!Y45</f>
        <v>Rena.M</v>
      </c>
      <c r="I119" s="677"/>
      <c r="J119" s="678"/>
      <c r="K119" s="708" t="str">
        <f>①ひな形!Z45</f>
        <v>Shiho.Y</v>
      </c>
      <c r="L119" s="677"/>
      <c r="M119" s="678"/>
      <c r="N119" s="708" t="str">
        <f>①ひな形!AA45</f>
        <v>nanami</v>
      </c>
      <c r="O119" s="677"/>
      <c r="P119" s="678"/>
      <c r="Q119" s="708">
        <f>①ひな形!AB45</f>
        <v>0</v>
      </c>
      <c r="R119" s="677"/>
      <c r="S119" s="678"/>
      <c r="T119" s="708">
        <f>①ひな形!AC45</f>
        <v>0</v>
      </c>
      <c r="U119" s="677"/>
      <c r="V119" s="678"/>
      <c r="W119" s="708">
        <f>①ひな形!AD45</f>
        <v>0</v>
      </c>
      <c r="X119" s="677"/>
      <c r="Y119" s="678"/>
      <c r="Z119" s="205"/>
      <c r="AA119" s="205"/>
      <c r="AB119" s="191"/>
      <c r="AC119" s="191"/>
      <c r="AD119" s="191"/>
      <c r="AE119" s="191"/>
      <c r="AF119" s="191"/>
      <c r="AG119" s="191"/>
      <c r="AH119" s="191"/>
      <c r="AI119" s="191"/>
      <c r="AJ119" s="191"/>
      <c r="AK119" s="191"/>
      <c r="AL119" s="191"/>
    </row>
    <row r="120" spans="1:38" ht="20.25" customHeight="1">
      <c r="A120" s="191"/>
      <c r="B120" s="201"/>
      <c r="C120" s="202" t="s">
        <v>195</v>
      </c>
      <c r="D120" s="203"/>
      <c r="E120" s="201"/>
      <c r="F120" s="202" t="s">
        <v>195</v>
      </c>
      <c r="G120" s="203"/>
      <c r="H120" s="206">
        <v>2100</v>
      </c>
      <c r="I120" s="199" t="s">
        <v>195</v>
      </c>
      <c r="J120" s="200">
        <v>2200</v>
      </c>
      <c r="K120" s="206">
        <v>2100</v>
      </c>
      <c r="L120" s="199" t="s">
        <v>195</v>
      </c>
      <c r="M120" s="200">
        <v>2200</v>
      </c>
      <c r="N120" s="206">
        <v>2100</v>
      </c>
      <c r="O120" s="199" t="s">
        <v>195</v>
      </c>
      <c r="P120" s="200">
        <v>2200</v>
      </c>
      <c r="Q120" s="201"/>
      <c r="R120" s="202" t="s">
        <v>195</v>
      </c>
      <c r="S120" s="203"/>
      <c r="T120" s="201"/>
      <c r="U120" s="202" t="s">
        <v>195</v>
      </c>
      <c r="V120" s="203"/>
      <c r="W120" s="201"/>
      <c r="X120" s="202" t="s">
        <v>195</v>
      </c>
      <c r="Y120" s="203"/>
      <c r="Z120" s="205"/>
      <c r="AA120" s="205"/>
      <c r="AB120" s="191"/>
      <c r="AC120" s="191"/>
      <c r="AD120" s="191"/>
      <c r="AE120" s="191"/>
      <c r="AF120" s="191"/>
      <c r="AG120" s="191"/>
      <c r="AH120" s="191"/>
      <c r="AI120" s="191"/>
      <c r="AJ120" s="191"/>
      <c r="AK120" s="191"/>
      <c r="AL120" s="191"/>
    </row>
    <row r="121" spans="1:38" ht="20.25" customHeight="1">
      <c r="A121" s="208"/>
      <c r="B121" s="709" t="e">
        <f>IFERROR(VLOOKUP(①ひな形!W46,①ひな形!$G$18:$I$26,2,FALSE),
IFERROR(VLOOKUP(①ひな形!W46,①ひな形!$K$18:$M$26,2,FALSE),
IFERROR(VLOOKUP(①ひな形!W46,①ひな形!$O$18:$Q$26,2,FALSE),
IFERROR(VLOOKUP(①ひな形!W46,①ひな形!$S$18:$U$26,2,FALSE),
IFERROR(VLOOKUP(①ひな形!W46,①ひな形!$W$18:$Y$26,2,FALSE),
IFERROR(VLOOKUP(①ひな形!W46,①ひな形!$AA$18:$AC$26,2,FALSE),
VLOOKUP(①ひな形!W46,①ひな形!$AE$18:$AG$25,2,FALSE)))))))</f>
        <v>#N/A</v>
      </c>
      <c r="C121" s="660"/>
      <c r="D121" s="660"/>
      <c r="E121" s="706" t="e">
        <f>IFERROR(VLOOKUP(①ひな形!X46,①ひな形!$G$18:$I$26,2,FALSE),
IFERROR(VLOOKUP(①ひな形!X46,①ひな形!$K$18:$M$26,2,FALSE),
IFERROR(VLOOKUP(①ひな形!X46,①ひな形!$O$18:$Q$26,2,FALSE),
IFERROR(VLOOKUP(①ひな形!X46,①ひな形!$S$18:$U$26,2,FALSE),
IFERROR(VLOOKUP(①ひな形!X46,①ひな形!$W$18:$Y$26,2,FALSE),
IFERROR(VLOOKUP(①ひな形!X46,①ひな形!$AA$18:$AC$26,2,FALSE),
VLOOKUP(①ひな形!X46,①ひな形!$AE$18:$AG$25,2,FALSE)))))))</f>
        <v>#N/A</v>
      </c>
      <c r="F121" s="660"/>
      <c r="G121" s="675"/>
      <c r="H121" s="710" t="str">
        <f>IFERROR(VLOOKUP(①ひな形!Y46,①ひな形!$G$18:$I$26,2,FALSE),
IFERROR(VLOOKUP(①ひな形!Y46,①ひな形!$K$18:$M$26,2,FALSE),
IFERROR(VLOOKUP(①ひな形!Y46,①ひな形!$O$18:$Q$26,2,FALSE),
IFERROR(VLOOKUP(①ひな形!Y46,①ひな形!$S$18:$U$26,2,FALSE),
IFERROR(VLOOKUP(①ひな形!Y46,①ひな形!$W$18:$Y$26,2,FALSE),
IFERROR(VLOOKUP(①ひな形!Y46,①ひな形!$AA$18:$AC$26,2,FALSE),
VLOOKUP(①ひな形!Y46,①ひな形!$AE$18:$AG$25,2,FALSE)))))))</f>
        <v>Waist🔰</v>
      </c>
      <c r="I121" s="660"/>
      <c r="J121" s="660"/>
      <c r="K121" s="709" t="str">
        <f>IFERROR(VLOOKUP(①ひな形!Z46,①ひな形!$G$18:$I$26,2,FALSE),
IFERROR(VLOOKUP(①ひな形!Z46,①ひな形!$K$18:$M$26,2,FALSE),
IFERROR(VLOOKUP(①ひな形!Z46,①ひな形!$O$18:$Q$26,2,FALSE),
IFERROR(VLOOKUP(①ひな形!Z46,①ひな形!$S$18:$U$26,2,FALSE),
IFERROR(VLOOKUP(①ひな形!Z46,①ひな形!$W$18:$Y$26,2,FALSE),
IFERROR(VLOOKUP(①ひな形!Z46,①ひな形!$AA$18:$AC$26,2,FALSE),
VLOOKUP(①ひな形!Z46,①ひな形!$AE$18:$AG$25,2,FALSE)))))))</f>
        <v>Basic🔰</v>
      </c>
      <c r="L121" s="660"/>
      <c r="M121" s="675"/>
      <c r="N121" s="710" t="str">
        <f>IFERROR(VLOOKUP(①ひな形!AA46,①ひな形!$G$18:$I$26,2,FALSE),
IFERROR(VLOOKUP(①ひな形!AA46,①ひな形!$K$18:$M$26,2,FALSE),
IFERROR(VLOOKUP(①ひな形!AA46,①ひな形!$O$18:$Q$26,2,FALSE),
IFERROR(VLOOKUP(①ひな形!AA46,①ひな形!$S$18:$U$26,2,FALSE),
IFERROR(VLOOKUP(①ひな形!AA46,①ひな形!$W$18:$Y$26,2,FALSE),
IFERROR(VLOOKUP(①ひな形!AA46,①ひな形!$AA$18:$AC$26,2,FALSE),
VLOOKUP(①ひな形!AA46,①ひな形!$AE$18:$AG$25,2,FALSE)))))))</f>
        <v>jump to burn</v>
      </c>
      <c r="O121" s="660"/>
      <c r="P121" s="660"/>
      <c r="Q121" s="706" t="e">
        <f>IFERROR(VLOOKUP(①ひな形!AB46,①ひな形!$G$18:$I$26,2,FALSE),
IFERROR(VLOOKUP(①ひな形!AB46,①ひな形!$K$18:$M$26,2,FALSE),
IFERROR(VLOOKUP(①ひな形!AB46,①ひな形!$O$18:$Q$26,2,FALSE),
IFERROR(VLOOKUP(①ひな形!AB46,①ひな形!$S$18:$U$26,2,FALSE),
IFERROR(VLOOKUP(①ひな形!AB46,①ひな形!$W$18:$Y$26,2,FALSE),
IFERROR(VLOOKUP(①ひな形!AB46,①ひな形!$AA$18:$AC$26,2,FALSE),
VLOOKUP(①ひな形!AB46,①ひな形!$AE$18:$AG$25,2,FALSE)))))))</f>
        <v>#N/A</v>
      </c>
      <c r="R121" s="660"/>
      <c r="S121" s="675"/>
      <c r="T121" s="710" t="e">
        <f>IFERROR(VLOOKUP(①ひな形!AC46,①ひな形!$G$18:$I$26,2,FALSE),
IFERROR(VLOOKUP(①ひな形!AC46,①ひな形!$K$18:$M$26,2,FALSE),
IFERROR(VLOOKUP(①ひな形!AC46,①ひな形!$O$18:$Q$26,2,FALSE),
IFERROR(VLOOKUP(①ひな形!AC46,①ひな形!$S$18:$U$26,2,FALSE),
IFERROR(VLOOKUP(①ひな形!AC46,①ひな形!$W$18:$Y$26,2,FALSE),
IFERROR(VLOOKUP(①ひな形!AC46,①ひな形!$AA$18:$AC$26,2,FALSE),
VLOOKUP(①ひな形!AC46,①ひな形!$AE$18:$AG$25,2,FALSE)))))))</f>
        <v>#N/A</v>
      </c>
      <c r="U121" s="660"/>
      <c r="V121" s="660"/>
      <c r="W121" s="709" t="e">
        <f>IFERROR(VLOOKUP(①ひな形!AD46,①ひな形!$G$18:$I$26,2,FALSE),
IFERROR(VLOOKUP(①ひな形!AD46,①ひな形!$K$18:$M$26,2,FALSE),
IFERROR(VLOOKUP(①ひな形!AD46,①ひな形!$O$18:$Q$26,2,FALSE),
IFERROR(VLOOKUP(①ひな形!AD46,①ひな形!$S$18:$U$26,2,FALSE),
IFERROR(VLOOKUP(①ひな形!AD46,①ひな形!$W$18:$Y$26,2,FALSE),
IFERROR(VLOOKUP(①ひな形!AD46,①ひな形!$AA$18:$AC$26,2,FALSE),
VLOOKUP(①ひな形!AD46,①ひな形!$AE$18:$AG$25,2,FALSE)))))))</f>
        <v>#N/A</v>
      </c>
      <c r="X121" s="660"/>
      <c r="Y121" s="675"/>
      <c r="Z121" s="208"/>
      <c r="AA121" s="208"/>
      <c r="AB121" s="208"/>
      <c r="AC121" s="208"/>
      <c r="AD121" s="208"/>
      <c r="AE121" s="208"/>
      <c r="AF121" s="208"/>
      <c r="AG121" s="208"/>
      <c r="AH121" s="208"/>
      <c r="AI121" s="208"/>
      <c r="AJ121" s="208"/>
      <c r="AK121" s="208"/>
      <c r="AL121" s="208"/>
    </row>
    <row r="122" spans="1:38" ht="20.25" customHeight="1">
      <c r="A122" s="208"/>
      <c r="B122" s="674"/>
      <c r="C122" s="660"/>
      <c r="D122" s="660"/>
      <c r="E122" s="674"/>
      <c r="F122" s="660"/>
      <c r="G122" s="675"/>
      <c r="H122" s="660"/>
      <c r="I122" s="660"/>
      <c r="J122" s="660"/>
      <c r="K122" s="674"/>
      <c r="L122" s="660"/>
      <c r="M122" s="675"/>
      <c r="N122" s="660"/>
      <c r="O122" s="660"/>
      <c r="P122" s="660"/>
      <c r="Q122" s="674"/>
      <c r="R122" s="660"/>
      <c r="S122" s="675"/>
      <c r="T122" s="660"/>
      <c r="U122" s="660"/>
      <c r="V122" s="660"/>
      <c r="W122" s="674"/>
      <c r="X122" s="660"/>
      <c r="Y122" s="675"/>
      <c r="Z122" s="208"/>
      <c r="AA122" s="208"/>
      <c r="AB122" s="208"/>
      <c r="AC122" s="208"/>
      <c r="AD122" s="208"/>
      <c r="AE122" s="208"/>
      <c r="AF122" s="208"/>
      <c r="AG122" s="208"/>
      <c r="AH122" s="208"/>
      <c r="AI122" s="208"/>
      <c r="AJ122" s="208"/>
      <c r="AK122" s="208"/>
      <c r="AL122" s="208"/>
    </row>
    <row r="123" spans="1:38" ht="20.25" customHeight="1">
      <c r="A123" s="191"/>
      <c r="B123" s="708">
        <f>①ひな形!W47</f>
        <v>0</v>
      </c>
      <c r="C123" s="677"/>
      <c r="D123" s="678"/>
      <c r="E123" s="708">
        <f>①ひな形!X47</f>
        <v>0</v>
      </c>
      <c r="F123" s="677"/>
      <c r="G123" s="678"/>
      <c r="H123" s="708" t="str">
        <f>①ひな形!Y47</f>
        <v>Nami.M</v>
      </c>
      <c r="I123" s="677"/>
      <c r="J123" s="678"/>
      <c r="K123" s="708" t="str">
        <f>①ひな形!Z47</f>
        <v>nanami</v>
      </c>
      <c r="L123" s="677"/>
      <c r="M123" s="678"/>
      <c r="N123" s="724" t="str">
        <f>①ひな形!AA47</f>
        <v>Rena.M</v>
      </c>
      <c r="O123" s="677"/>
      <c r="P123" s="678"/>
      <c r="Q123" s="708">
        <f>①ひな形!AB47</f>
        <v>0</v>
      </c>
      <c r="R123" s="677"/>
      <c r="S123" s="678"/>
      <c r="T123" s="708">
        <f>①ひな形!AC47</f>
        <v>0</v>
      </c>
      <c r="U123" s="677"/>
      <c r="V123" s="678"/>
      <c r="W123" s="708">
        <f>①ひな形!AD47</f>
        <v>0</v>
      </c>
      <c r="X123" s="677"/>
      <c r="Y123" s="678"/>
      <c r="Z123" s="205"/>
      <c r="AA123" s="205"/>
      <c r="AB123" s="191"/>
      <c r="AC123" s="191"/>
      <c r="AD123" s="191"/>
      <c r="AE123" s="191"/>
      <c r="AF123" s="191"/>
      <c r="AG123" s="191"/>
      <c r="AH123" s="191"/>
      <c r="AI123" s="191"/>
      <c r="AJ123" s="191"/>
      <c r="AK123" s="191"/>
      <c r="AL123" s="191"/>
    </row>
    <row r="124" spans="1:38" ht="20.25" customHeight="1">
      <c r="A124" s="19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2"/>
      <c r="X124" s="212"/>
      <c r="Y124" s="212"/>
      <c r="Z124" s="205"/>
      <c r="AA124" s="205"/>
      <c r="AB124" s="191"/>
      <c r="AC124" s="191"/>
      <c r="AD124" s="191"/>
      <c r="AE124" s="191"/>
      <c r="AF124" s="191"/>
      <c r="AG124" s="191"/>
      <c r="AH124" s="191"/>
      <c r="AI124" s="191"/>
      <c r="AJ124" s="191"/>
      <c r="AK124" s="191"/>
      <c r="AL124" s="191"/>
    </row>
    <row r="125" spans="1:38" ht="20.25" customHeight="1">
      <c r="A125" s="19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2"/>
      <c r="X125" s="212"/>
      <c r="Y125" s="212"/>
      <c r="Z125" s="205"/>
      <c r="AA125" s="205"/>
      <c r="AB125" s="191"/>
      <c r="AC125" s="191"/>
      <c r="AD125" s="191"/>
      <c r="AE125" s="191"/>
      <c r="AF125" s="191"/>
      <c r="AG125" s="191"/>
      <c r="AH125" s="191"/>
      <c r="AI125" s="191"/>
      <c r="AJ125" s="191"/>
      <c r="AK125" s="191"/>
      <c r="AL125" s="191"/>
    </row>
    <row r="126" spans="1:38" ht="26.25" customHeight="1">
      <c r="A126" s="191"/>
      <c r="B126" s="726" t="str">
        <f>B43</f>
        <v>pilatesK ゆめﾀｳﾝ姫路店</v>
      </c>
      <c r="C126" s="660"/>
      <c r="D126" s="660"/>
      <c r="E126" s="660"/>
      <c r="F126" s="213"/>
      <c r="G126" s="215" t="s">
        <v>190</v>
      </c>
      <c r="H126" s="713">
        <f>B127</f>
        <v>45986</v>
      </c>
      <c r="I126" s="660"/>
      <c r="J126" s="215" t="s">
        <v>191</v>
      </c>
      <c r="K126" s="727">
        <v>45991</v>
      </c>
      <c r="L126" s="660"/>
      <c r="M126" s="215" t="s">
        <v>192</v>
      </c>
      <c r="N126" s="714" t="s">
        <v>193</v>
      </c>
      <c r="O126" s="660"/>
      <c r="P126" s="660"/>
      <c r="Q126" s="212"/>
      <c r="R126" s="212"/>
      <c r="S126" s="212"/>
      <c r="T126" s="715">
        <f ca="1">TODAY()</f>
        <v>45944</v>
      </c>
      <c r="U126" s="660"/>
      <c r="V126" s="212" t="s">
        <v>194</v>
      </c>
      <c r="W126" s="212"/>
      <c r="X126" s="212"/>
      <c r="Y126" s="212"/>
      <c r="Z126" s="205"/>
      <c r="AA126" s="205"/>
      <c r="AB126" s="191"/>
      <c r="AC126" s="191"/>
      <c r="AD126" s="191"/>
      <c r="AE126" s="191"/>
      <c r="AF126" s="191"/>
      <c r="AG126" s="191"/>
      <c r="AH126" s="191"/>
      <c r="AI126" s="191"/>
      <c r="AJ126" s="191"/>
      <c r="AK126" s="191"/>
      <c r="AL126" s="191"/>
    </row>
    <row r="127" spans="1:38" ht="20.25" customHeight="1">
      <c r="A127" s="167"/>
      <c r="B127" s="723">
        <f>$B$3+24</f>
        <v>45986</v>
      </c>
      <c r="C127" s="698"/>
      <c r="D127" s="656"/>
      <c r="E127" s="723">
        <f>$B$3+25</f>
        <v>45987</v>
      </c>
      <c r="F127" s="698"/>
      <c r="G127" s="656"/>
      <c r="H127" s="723">
        <f>$B$3+26</f>
        <v>45988</v>
      </c>
      <c r="I127" s="698"/>
      <c r="J127" s="656"/>
      <c r="K127" s="723">
        <f>$B$3+27</f>
        <v>45989</v>
      </c>
      <c r="L127" s="698"/>
      <c r="M127" s="656"/>
      <c r="N127" s="723">
        <f>$B$3+28</f>
        <v>45990</v>
      </c>
      <c r="O127" s="698"/>
      <c r="P127" s="656"/>
      <c r="Q127" s="723">
        <f>$B$3+29</f>
        <v>45991</v>
      </c>
      <c r="R127" s="698"/>
      <c r="S127" s="656"/>
      <c r="T127" s="218"/>
      <c r="U127" s="218"/>
      <c r="V127" s="218"/>
      <c r="W127" s="167"/>
      <c r="X127" s="167"/>
      <c r="Y127" s="167"/>
      <c r="Z127" s="167"/>
      <c r="AA127" s="167"/>
      <c r="AB127" s="167"/>
      <c r="AC127" s="167"/>
      <c r="AD127" s="167"/>
      <c r="AE127" s="167"/>
      <c r="AF127" s="167"/>
      <c r="AG127" s="167"/>
      <c r="AH127" s="167"/>
      <c r="AI127" s="167"/>
    </row>
    <row r="128" spans="1:38" ht="20.25" customHeight="1">
      <c r="A128" s="167"/>
      <c r="B128" s="717" t="str">
        <f>TEXT(B127,"ddd")</f>
        <v>Tue</v>
      </c>
      <c r="C128" s="698"/>
      <c r="D128" s="656"/>
      <c r="E128" s="717" t="str">
        <f>TEXT(E127,"ddd")</f>
        <v>Wed</v>
      </c>
      <c r="F128" s="698"/>
      <c r="G128" s="656"/>
      <c r="H128" s="717" t="str">
        <f>TEXT(H127,"ddd")</f>
        <v>Thu</v>
      </c>
      <c r="I128" s="698"/>
      <c r="J128" s="656"/>
      <c r="K128" s="717" t="str">
        <f>TEXT(K127,"ddd")</f>
        <v>Fri</v>
      </c>
      <c r="L128" s="698"/>
      <c r="M128" s="656"/>
      <c r="N128" s="717" t="str">
        <f>TEXT(N127,"ddd")</f>
        <v>Sat</v>
      </c>
      <c r="O128" s="698"/>
      <c r="P128" s="656"/>
      <c r="Q128" s="717" t="str">
        <f>TEXT(Q127,"ddd")</f>
        <v>Sun</v>
      </c>
      <c r="R128" s="698"/>
      <c r="S128" s="656"/>
      <c r="T128" s="218"/>
      <c r="U128" s="218"/>
      <c r="V128" s="218"/>
      <c r="W128" s="167"/>
      <c r="X128" s="167"/>
      <c r="Y128" s="167"/>
      <c r="Z128" s="167"/>
      <c r="AA128" s="167"/>
      <c r="AB128" s="167"/>
      <c r="AC128" s="167"/>
      <c r="AD128" s="167"/>
      <c r="AE128" s="167"/>
      <c r="AF128" s="167"/>
      <c r="AG128" s="167"/>
      <c r="AH128" s="167"/>
      <c r="AI128" s="167"/>
    </row>
    <row r="129" spans="1:35" ht="20.25" customHeight="1">
      <c r="A129" s="191"/>
      <c r="B129" s="198">
        <v>1030</v>
      </c>
      <c r="C129" s="199" t="s">
        <v>195</v>
      </c>
      <c r="D129" s="200">
        <v>1130</v>
      </c>
      <c r="E129" s="198">
        <v>1030</v>
      </c>
      <c r="F129" s="199" t="s">
        <v>195</v>
      </c>
      <c r="G129" s="200">
        <v>1130</v>
      </c>
      <c r="H129" s="201"/>
      <c r="I129" s="202" t="s">
        <v>195</v>
      </c>
      <c r="J129" s="203"/>
      <c r="K129" s="198">
        <v>1030</v>
      </c>
      <c r="L129" s="199" t="s">
        <v>195</v>
      </c>
      <c r="M129" s="200">
        <v>1130</v>
      </c>
      <c r="N129" s="198">
        <v>1030</v>
      </c>
      <c r="O129" s="199" t="s">
        <v>195</v>
      </c>
      <c r="P129" s="200">
        <v>1130</v>
      </c>
      <c r="Q129" s="198">
        <v>1030</v>
      </c>
      <c r="R129" s="199" t="s">
        <v>195</v>
      </c>
      <c r="S129" s="200">
        <v>1130</v>
      </c>
      <c r="T129" s="219"/>
      <c r="U129" s="219"/>
      <c r="V129" s="219"/>
      <c r="W129" s="205"/>
      <c r="X129" s="205"/>
      <c r="Y129" s="191"/>
      <c r="Z129" s="191"/>
      <c r="AA129" s="191"/>
      <c r="AB129" s="191"/>
      <c r="AC129" s="191"/>
      <c r="AD129" s="191"/>
      <c r="AE129" s="191"/>
      <c r="AF129" s="191"/>
      <c r="AG129" s="191"/>
      <c r="AH129" s="191"/>
      <c r="AI129" s="191"/>
    </row>
    <row r="130" spans="1:35" ht="20.25" customHeight="1">
      <c r="A130" s="208"/>
      <c r="B130" s="709" t="str">
        <f>IFERROR(VLOOKUP(①ひな形!AE30,①ひな形!$G$18:$I$26,2,FALSE),
IFERROR(VLOOKUP(①ひな形!AE30,①ひな形!$K$18:$M$26,2,FALSE),
IFERROR(VLOOKUP(①ひな形!AE30,①ひな形!$O$18:$Q$26,2,FALSE),
IFERROR(VLOOKUP(①ひな形!AE30,①ひな形!$S$18:$U$26,2,FALSE),
IFERROR(VLOOKUP(①ひな形!AE30,①ひな形!$W$18:$Y$26,2,FALSE),
IFERROR(VLOOKUP(①ひな形!AE30,①ひな形!$AA$18:$AC$26,2,FALSE),
VLOOKUP(①ひな形!AE30,①ひな形!$AE$18:$AG$25,2,FALSE)))))))</f>
        <v>Basic🔰</v>
      </c>
      <c r="C130" s="660"/>
      <c r="D130" s="660"/>
      <c r="E130" s="709" t="str">
        <f>IFERROR(VLOOKUP(①ひな形!AF30,①ひな形!$G$18:$I$26,2,FALSE),
IFERROR(VLOOKUP(①ひな形!AF30,①ひな形!$K$18:$M$26,2,FALSE),
IFERROR(VLOOKUP(①ひな形!AF30,①ひな形!$O$18:$Q$26,2,FALSE),
IFERROR(VLOOKUP(①ひな形!AF30,①ひな形!$S$18:$U$26,2,FALSE),
IFERROR(VLOOKUP(①ひな形!AF30,①ひな形!$W$18:$Y$26,2,FALSE),
IFERROR(VLOOKUP(①ひな形!AF30,①ひな形!$AA$18:$AC$26,2,FALSE),
VLOOKUP(①ひな形!AF30,①ひな形!$AE$18:$AG$25,2,FALSE)))))))</f>
        <v>jump to burn</v>
      </c>
      <c r="F130" s="660"/>
      <c r="G130" s="675"/>
      <c r="H130" s="710" t="e">
        <f>IFERROR(VLOOKUP(①ひな形!AG30,①ひな形!$G$18:$I$26,2,FALSE),
IFERROR(VLOOKUP(①ひな形!AG30,①ひな形!$K$18:$M$26,2,FALSE),
IFERROR(VLOOKUP(①ひな形!AG30,①ひな形!$O$18:$Q$26,2,FALSE),
IFERROR(VLOOKUP(①ひな形!AG30,①ひな形!$S$18:$U$26,2,FALSE),
IFERROR(VLOOKUP(①ひな形!AG30,①ひな形!$W$18:$Y$26,2,FALSE),
IFERROR(VLOOKUP(①ひな形!AG30,①ひな形!$AA$18:$AC$26,2,FALSE),
VLOOKUP(①ひな形!AG30,①ひな形!$AE$18:$AG$25,2,FALSE)))))))</f>
        <v>#N/A</v>
      </c>
      <c r="I130" s="660"/>
      <c r="J130" s="660"/>
      <c r="K130" s="706" t="str">
        <f>IFERROR(VLOOKUP(①ひな形!AH30,①ひな形!$G$18:$I$26,2,FALSE),
IFERROR(VLOOKUP(①ひな形!AH30,①ひな形!$K$18:$M$26,2,FALSE),
IFERROR(VLOOKUP(①ひな形!AH30,①ひな形!$O$18:$Q$26,2,FALSE),
IFERROR(VLOOKUP(①ひな形!AH30,①ひな形!$S$18:$U$26,2,FALSE),
IFERROR(VLOOKUP(①ひな形!AH30,①ひな形!$W$18:$Y$26,2,FALSE),
IFERROR(VLOOKUP(①ひな形!AH30,①ひな形!$AA$18:$AC$26,2,FALSE),
VLOOKUP(①ひな形!AH30,①ひな形!$AE$18:$AG$25,2,FALSE)))))))</f>
        <v>Waist🔰</v>
      </c>
      <c r="L130" s="660"/>
      <c r="M130" s="675"/>
      <c r="N130" s="710" t="str">
        <f>IFERROR(VLOOKUP(①ひな形!AI30,①ひな形!$G$18:$I$26,2,FALSE),
IFERROR(VLOOKUP(①ひな形!AI30,①ひな形!$K$18:$M$26,2,FALSE),
IFERROR(VLOOKUP(①ひな形!AI30,①ひな形!$O$18:$Q$26,2,FALSE),
IFERROR(VLOOKUP(①ひな形!AI30,①ひな形!$S$18:$U$26,2,FALSE),
IFERROR(VLOOKUP(①ひな形!AI30,①ひな形!$W$18:$Y$26,2,FALSE),
IFERROR(VLOOKUP(①ひな形!AI30,①ひな形!$AA$18:$AC$26,2,FALSE),
VLOOKUP(①ひな形!AI30,①ひな形!$AE$18:$AG$25,2,FALSE)))))))</f>
        <v>jump to burn</v>
      </c>
      <c r="O130" s="660"/>
      <c r="P130" s="660"/>
      <c r="Q130" s="709" t="str">
        <f>IFERROR(VLOOKUP(①ひな形!AJ30,①ひな形!$G$18:$I$26,2,FALSE),
IFERROR(VLOOKUP(①ひな形!AJ30,①ひな形!$K$18:$M$26,2,FALSE),
IFERROR(VLOOKUP(①ひな形!AJ30,①ひな形!$O$18:$Q$26,2,FALSE),
IFERROR(VLOOKUP(①ひな形!AJ30,①ひな形!$S$18:$U$26,2,FALSE),
IFERROR(VLOOKUP(①ひな形!AJ30,①ひな形!$W$18:$Y$26,2,FALSE),
IFERROR(VLOOKUP(①ひな形!AJ30,①ひな形!$AA$18:$AC$26,2,FALSE),
VLOOKUP(①ひな形!AJ30,①ひな形!$AE$18:$AG$25,2,FALSE)))))))</f>
        <v>Basic🔰</v>
      </c>
      <c r="R130" s="660"/>
      <c r="S130" s="675"/>
      <c r="T130" s="220"/>
      <c r="U130" s="220"/>
      <c r="V130" s="220"/>
      <c r="W130" s="208"/>
      <c r="X130" s="208"/>
      <c r="Y130" s="208"/>
      <c r="Z130" s="208"/>
      <c r="AA130" s="208"/>
      <c r="AB130" s="208"/>
      <c r="AC130" s="208"/>
      <c r="AD130" s="208"/>
      <c r="AE130" s="208"/>
      <c r="AF130" s="208"/>
      <c r="AG130" s="208"/>
      <c r="AH130" s="208"/>
      <c r="AI130" s="208"/>
    </row>
    <row r="131" spans="1:35" ht="20.25" customHeight="1">
      <c r="A131" s="208"/>
      <c r="B131" s="674"/>
      <c r="C131" s="660"/>
      <c r="D131" s="660"/>
      <c r="E131" s="674"/>
      <c r="F131" s="660"/>
      <c r="G131" s="675"/>
      <c r="H131" s="660"/>
      <c r="I131" s="660"/>
      <c r="J131" s="660"/>
      <c r="K131" s="674"/>
      <c r="L131" s="660"/>
      <c r="M131" s="675"/>
      <c r="N131" s="660"/>
      <c r="O131" s="660"/>
      <c r="P131" s="660"/>
      <c r="Q131" s="674"/>
      <c r="R131" s="660"/>
      <c r="S131" s="675"/>
      <c r="T131" s="220"/>
      <c r="U131" s="220"/>
      <c r="V131" s="220"/>
      <c r="W131" s="208"/>
      <c r="X131" s="208"/>
      <c r="Y131" s="208"/>
      <c r="Z131" s="208"/>
      <c r="AA131" s="208"/>
      <c r="AB131" s="208"/>
      <c r="AC131" s="208"/>
      <c r="AD131" s="208"/>
      <c r="AE131" s="208"/>
      <c r="AF131" s="208"/>
      <c r="AG131" s="208"/>
      <c r="AH131" s="208"/>
      <c r="AI131" s="208"/>
    </row>
    <row r="132" spans="1:35" ht="20.25" customHeight="1">
      <c r="A132" s="191"/>
      <c r="B132" s="708" t="str">
        <f>①ひな形!AE31</f>
        <v>nozomi.y</v>
      </c>
      <c r="C132" s="677"/>
      <c r="D132" s="678"/>
      <c r="E132" s="708" t="str">
        <f>①ひな形!AF31</f>
        <v>Kei</v>
      </c>
      <c r="F132" s="677"/>
      <c r="G132" s="678"/>
      <c r="H132" s="708">
        <f>①ひな形!AG31</f>
        <v>0</v>
      </c>
      <c r="I132" s="677"/>
      <c r="J132" s="678"/>
      <c r="K132" s="708" t="str">
        <f>①ひな形!AH31</f>
        <v>Nami.M</v>
      </c>
      <c r="L132" s="677"/>
      <c r="M132" s="678"/>
      <c r="N132" s="708" t="str">
        <f>①ひな形!AI31</f>
        <v>nanami</v>
      </c>
      <c r="O132" s="677"/>
      <c r="P132" s="678"/>
      <c r="Q132" s="708" t="str">
        <f>①ひな形!AJ31</f>
        <v>nozomi.y</v>
      </c>
      <c r="R132" s="677"/>
      <c r="S132" s="678"/>
      <c r="T132" s="212"/>
      <c r="U132" s="212"/>
      <c r="V132" s="212"/>
      <c r="W132" s="205"/>
      <c r="X132" s="205"/>
      <c r="Y132" s="191"/>
      <c r="Z132" s="191"/>
      <c r="AA132" s="191"/>
      <c r="AB132" s="191"/>
      <c r="AC132" s="191"/>
      <c r="AD132" s="191"/>
      <c r="AE132" s="191"/>
      <c r="AF132" s="191"/>
      <c r="AG132" s="191"/>
      <c r="AH132" s="191"/>
      <c r="AI132" s="191"/>
    </row>
    <row r="133" spans="1:35" ht="20.25" customHeight="1">
      <c r="A133" s="191"/>
      <c r="B133" s="198">
        <v>1200</v>
      </c>
      <c r="C133" s="199" t="s">
        <v>195</v>
      </c>
      <c r="D133" s="200">
        <v>1300</v>
      </c>
      <c r="E133" s="206">
        <v>1230</v>
      </c>
      <c r="F133" s="199" t="s">
        <v>195</v>
      </c>
      <c r="G133" s="200">
        <v>1330</v>
      </c>
      <c r="H133" s="201"/>
      <c r="I133" s="202" t="s">
        <v>195</v>
      </c>
      <c r="J133" s="203"/>
      <c r="K133" s="198">
        <v>1200</v>
      </c>
      <c r="L133" s="199" t="s">
        <v>195</v>
      </c>
      <c r="M133" s="200">
        <v>1300</v>
      </c>
      <c r="N133" s="198">
        <v>1200</v>
      </c>
      <c r="O133" s="199" t="s">
        <v>195</v>
      </c>
      <c r="P133" s="200">
        <v>1300</v>
      </c>
      <c r="Q133" s="206">
        <v>1230</v>
      </c>
      <c r="R133" s="199" t="s">
        <v>195</v>
      </c>
      <c r="S133" s="200">
        <v>1330</v>
      </c>
      <c r="T133" s="212"/>
      <c r="U133" s="212"/>
      <c r="V133" s="212"/>
      <c r="W133" s="205"/>
      <c r="X133" s="205"/>
      <c r="Y133" s="191"/>
      <c r="Z133" s="191"/>
      <c r="AA133" s="191"/>
      <c r="AB133" s="191"/>
      <c r="AC133" s="191"/>
      <c r="AD133" s="191"/>
      <c r="AE133" s="191"/>
      <c r="AF133" s="191"/>
      <c r="AG133" s="191"/>
      <c r="AH133" s="191"/>
      <c r="AI133" s="191"/>
    </row>
    <row r="134" spans="1:35" ht="20.25" customHeight="1">
      <c r="A134" s="208"/>
      <c r="B134" s="709" t="str">
        <f>IFERROR(VLOOKUP(①ひな形!AE32,①ひな形!$G$18:$I$26,2,FALSE),
IFERROR(VLOOKUP(①ひな形!AE32,①ひな形!$K$18:$M$26,2,FALSE),
IFERROR(VLOOKUP(①ひな形!AE32,①ひな形!$O$18:$Q$26,2,FALSE),
IFERROR(VLOOKUP(①ひな形!AE32,①ひな形!$S$18:$U$26,2,FALSE),
IFERROR(VLOOKUP(①ひな形!AE32,①ひな形!$W$18:$Y$26,2,FALSE),
IFERROR(VLOOKUP(①ひな形!AE32,①ひな形!$AA$18:$AC$26,2,FALSE),
VLOOKUP(①ひな形!AE32,①ひな形!$AE$18:$AG$25,2,FALSE)))))))</f>
        <v>Hip＆Leg🔰</v>
      </c>
      <c r="C134" s="660"/>
      <c r="D134" s="660"/>
      <c r="E134" s="709" t="str">
        <f>IFERROR(VLOOKUP(①ひな形!AF32,①ひな形!$G$18:$I$26,2,FALSE),
IFERROR(VLOOKUP(①ひな形!AF32,①ひな形!$K$18:$M$26,2,FALSE),
IFERROR(VLOOKUP(①ひな形!AF32,①ひな形!$O$18:$Q$26,2,FALSE),
IFERROR(VLOOKUP(①ひな形!AF32,①ひな形!$S$18:$U$26,2,FALSE),
IFERROR(VLOOKUP(①ひな形!AF32,①ひな形!$W$18:$Y$26,2,FALSE),
IFERROR(VLOOKUP(①ひな形!AF32,①ひな形!$AA$18:$AC$26,2,FALSE),
VLOOKUP(①ひな形!AF32,①ひな形!$AE$18:$AG$25,2,FALSE)))))))</f>
        <v>Release&amp;Strength</v>
      </c>
      <c r="F134" s="660"/>
      <c r="G134" s="675"/>
      <c r="H134" s="710" t="e">
        <f>IFERROR(VLOOKUP(①ひな形!AG32,①ひな形!$G$18:$I$26,2,FALSE),
IFERROR(VLOOKUP(①ひな形!AG32,①ひな形!$K$18:$M$26,2,FALSE),
IFERROR(VLOOKUP(①ひな形!AG32,①ひな形!$O$18:$Q$26,2,FALSE),
IFERROR(VLOOKUP(①ひな形!AG32,①ひな形!$S$18:$U$26,2,FALSE),
IFERROR(VLOOKUP(①ひな形!AG32,①ひな形!$W$18:$Y$26,2,FALSE),
IFERROR(VLOOKUP(①ひな形!AG32,①ひな形!$AA$18:$AC$26,2,FALSE),
VLOOKUP(①ひな形!AG32,①ひな形!$AE$18:$AG$25,2,FALSE)))))))</f>
        <v>#N/A</v>
      </c>
      <c r="I134" s="660"/>
      <c r="J134" s="660"/>
      <c r="K134" s="709" t="str">
        <f>IFERROR(VLOOKUP(①ひな形!AH32,①ひな形!$G$18:$I$26,2,FALSE),
IFERROR(VLOOKUP(①ひな形!AH32,①ひな形!$K$18:$M$26,2,FALSE),
IFERROR(VLOOKUP(①ひな形!AH32,①ひな形!$O$18:$Q$26,2,FALSE),
IFERROR(VLOOKUP(①ひな形!AH32,①ひな形!$S$18:$U$26,2,FALSE),
IFERROR(VLOOKUP(①ひな形!AH32,①ひな形!$W$18:$Y$26,2,FALSE),
IFERROR(VLOOKUP(①ひな形!AH32,①ひな形!$AA$18:$AC$26,2,FALSE),
VLOOKUP(①ひな形!AH32,①ひな形!$AE$18:$AG$25,2,FALSE)))))))</f>
        <v>Basic🔰</v>
      </c>
      <c r="L134" s="660"/>
      <c r="M134" s="675"/>
      <c r="N134" s="710" t="str">
        <f>IFERROR(VLOOKUP(①ひな形!AI32,①ひな形!$G$18:$I$26,2,FALSE),
IFERROR(VLOOKUP(①ひな形!AI32,①ひな形!$K$18:$M$26,2,FALSE),
IFERROR(VLOOKUP(①ひな形!AI32,①ひな形!$O$18:$Q$26,2,FALSE),
IFERROR(VLOOKUP(①ひな形!AI32,①ひな形!$S$18:$U$26,2,FALSE),
IFERROR(VLOOKUP(①ひな形!AI32,①ひな形!$W$18:$Y$26,2,FALSE),
IFERROR(VLOOKUP(①ひな形!AI32,①ひな形!$AA$18:$AC$26,2,FALSE),
VLOOKUP(①ひな形!AI32,①ひな形!$AE$18:$AG$25,2,FALSE)))))))</f>
        <v>Waist🔰</v>
      </c>
      <c r="O134" s="660"/>
      <c r="P134" s="660"/>
      <c r="Q134" s="706" t="str">
        <f>IFERROR(VLOOKUP(①ひな形!AJ32,①ひな形!$G$18:$I$26,2,FALSE),
IFERROR(VLOOKUP(①ひな形!AJ32,①ひな形!$K$18:$M$26,2,FALSE),
IFERROR(VLOOKUP(①ひな形!AJ32,①ひな形!$O$18:$Q$26,2,FALSE),
IFERROR(VLOOKUP(①ひな形!AJ32,①ひな形!$S$18:$U$26,2,FALSE),
IFERROR(VLOOKUP(①ひな形!AJ32,①ひな形!$W$18:$Y$26,2,FALSE),
IFERROR(VLOOKUP(①ひな形!AJ32,①ひな形!$AA$18:$AC$26,2,FALSE),
VLOOKUP(①ひな形!AJ32,①ひな形!$AE$18:$AG$25,2,FALSE)))))))</f>
        <v>Hip＆Leg🔰</v>
      </c>
      <c r="R134" s="660"/>
      <c r="S134" s="675"/>
      <c r="T134" s="220"/>
      <c r="U134" s="220"/>
      <c r="V134" s="220"/>
      <c r="W134" s="208"/>
      <c r="X134" s="208"/>
      <c r="Y134" s="208"/>
      <c r="Z134" s="208"/>
      <c r="AA134" s="208"/>
      <c r="AB134" s="208"/>
      <c r="AC134" s="208"/>
      <c r="AD134" s="208"/>
      <c r="AE134" s="208"/>
      <c r="AF134" s="208"/>
      <c r="AG134" s="208"/>
      <c r="AH134" s="208"/>
      <c r="AI134" s="208"/>
    </row>
    <row r="135" spans="1:35" ht="20.25" customHeight="1">
      <c r="A135" s="208"/>
      <c r="B135" s="674"/>
      <c r="C135" s="660"/>
      <c r="D135" s="660"/>
      <c r="E135" s="674"/>
      <c r="F135" s="660"/>
      <c r="G135" s="675"/>
      <c r="H135" s="660"/>
      <c r="I135" s="660"/>
      <c r="J135" s="660"/>
      <c r="K135" s="674"/>
      <c r="L135" s="660"/>
      <c r="M135" s="675"/>
      <c r="N135" s="660"/>
      <c r="O135" s="660"/>
      <c r="P135" s="660"/>
      <c r="Q135" s="674"/>
      <c r="R135" s="660"/>
      <c r="S135" s="675"/>
      <c r="T135" s="220"/>
      <c r="U135" s="220"/>
      <c r="V135" s="220"/>
      <c r="W135" s="208"/>
      <c r="X135" s="208"/>
      <c r="Y135" s="208"/>
      <c r="Z135" s="208"/>
      <c r="AA135" s="208"/>
      <c r="AB135" s="208"/>
      <c r="AC135" s="208"/>
      <c r="AD135" s="208"/>
      <c r="AE135" s="208"/>
      <c r="AF135" s="208"/>
      <c r="AG135" s="208"/>
      <c r="AH135" s="208"/>
      <c r="AI135" s="208"/>
    </row>
    <row r="136" spans="1:35" ht="20.25" customHeight="1">
      <c r="A136" s="191"/>
      <c r="B136" s="708" t="str">
        <f>①ひな形!AE33</f>
        <v>Shiho.Y</v>
      </c>
      <c r="C136" s="677"/>
      <c r="D136" s="678"/>
      <c r="E136" s="708" t="str">
        <f>①ひな形!AF33</f>
        <v>Kei</v>
      </c>
      <c r="F136" s="677"/>
      <c r="G136" s="678"/>
      <c r="H136" s="708">
        <f>①ひな形!AG33</f>
        <v>0</v>
      </c>
      <c r="I136" s="677"/>
      <c r="J136" s="678"/>
      <c r="K136" s="708" t="str">
        <f>①ひな形!AH33</f>
        <v>nozomi.y</v>
      </c>
      <c r="L136" s="677"/>
      <c r="M136" s="678"/>
      <c r="N136" s="708" t="str">
        <f>①ひな形!AI33</f>
        <v>Nami.M</v>
      </c>
      <c r="O136" s="677"/>
      <c r="P136" s="678"/>
      <c r="Q136" s="708" t="str">
        <f>①ひな形!AJ33</f>
        <v>Shiho.Y</v>
      </c>
      <c r="R136" s="677"/>
      <c r="S136" s="678"/>
      <c r="T136" s="212"/>
      <c r="U136" s="212"/>
      <c r="V136" s="212"/>
      <c r="W136" s="205"/>
      <c r="X136" s="205"/>
      <c r="Y136" s="191"/>
      <c r="Z136" s="191"/>
      <c r="AA136" s="191"/>
      <c r="AB136" s="191"/>
      <c r="AC136" s="191"/>
      <c r="AD136" s="191"/>
      <c r="AE136" s="191"/>
      <c r="AF136" s="191"/>
      <c r="AG136" s="191"/>
      <c r="AH136" s="191"/>
      <c r="AI136" s="191"/>
    </row>
    <row r="137" spans="1:35" ht="20.25" customHeight="1">
      <c r="A137" s="191"/>
      <c r="B137" s="198">
        <v>1330</v>
      </c>
      <c r="C137" s="199" t="s">
        <v>195</v>
      </c>
      <c r="D137" s="200">
        <v>1430</v>
      </c>
      <c r="E137" s="201"/>
      <c r="F137" s="202" t="s">
        <v>195</v>
      </c>
      <c r="G137" s="203"/>
      <c r="H137" s="201"/>
      <c r="I137" s="202" t="s">
        <v>195</v>
      </c>
      <c r="J137" s="203"/>
      <c r="K137" s="198">
        <v>1330</v>
      </c>
      <c r="L137" s="199" t="s">
        <v>195</v>
      </c>
      <c r="M137" s="200">
        <v>1430</v>
      </c>
      <c r="N137" s="198">
        <v>1330</v>
      </c>
      <c r="O137" s="199" t="s">
        <v>195</v>
      </c>
      <c r="P137" s="200">
        <v>1430</v>
      </c>
      <c r="Q137" s="198">
        <v>1430</v>
      </c>
      <c r="R137" s="199" t="s">
        <v>195</v>
      </c>
      <c r="S137" s="200">
        <v>1530</v>
      </c>
      <c r="T137" s="212"/>
      <c r="U137" s="212"/>
      <c r="V137" s="212"/>
      <c r="W137" s="205"/>
      <c r="X137" s="205"/>
      <c r="Y137" s="191"/>
      <c r="Z137" s="191"/>
      <c r="AA137" s="191"/>
      <c r="AB137" s="191"/>
      <c r="AC137" s="191"/>
      <c r="AD137" s="191"/>
      <c r="AE137" s="191"/>
      <c r="AF137" s="191"/>
      <c r="AG137" s="191"/>
      <c r="AH137" s="191"/>
      <c r="AI137" s="191"/>
    </row>
    <row r="138" spans="1:35" ht="20.25" customHeight="1">
      <c r="A138" s="208"/>
      <c r="B138" s="706" t="str">
        <f>IFERROR(VLOOKUP(①ひな形!AE34,①ひな形!$G$18:$I$26,2,FALSE),
IFERROR(VLOOKUP(①ひな形!AE34,①ひな形!$K$18:$M$26,2,FALSE),
IFERROR(VLOOKUP(①ひな形!AE34,①ひな形!$O$18:$Q$26,2,FALSE),
IFERROR(VLOOKUP(①ひな形!AE34,①ひな形!$S$18:$U$26,2,FALSE),
IFERROR(VLOOKUP(①ひな形!AE34,①ひな形!$W$18:$Y$26,2,FALSE),
IFERROR(VLOOKUP(①ひな形!AE34,①ひな形!$AA$18:$AC$26,2,FALSE),
VLOOKUP(①ひな形!AE34,①ひな形!$AE$18:$AG$25,2,FALSE)))))))</f>
        <v>Stretch＆Conditioning🔰</v>
      </c>
      <c r="C138" s="660"/>
      <c r="D138" s="660"/>
      <c r="E138" s="709" t="e">
        <f>IFERROR(VLOOKUP(①ひな形!AF34,①ひな形!$G$18:$I$26,2,FALSE),
IFERROR(VLOOKUP(①ひな形!AF34,①ひな形!$K$18:$M$26,2,FALSE),
IFERROR(VLOOKUP(①ひな形!AF34,①ひな形!$O$18:$Q$26,2,FALSE),
IFERROR(VLOOKUP(①ひな形!AF34,①ひな形!$S$18:$U$26,2,FALSE),
IFERROR(VLOOKUP(①ひな形!AF34,①ひな形!$W$18:$Y$26,2,FALSE),
IFERROR(VLOOKUP(①ひな形!AF34,①ひな形!$AA$18:$AC$26,2,FALSE),
VLOOKUP(①ひな形!AF34,①ひな形!$AE$18:$AG$25,2,FALSE)))))))</f>
        <v>#N/A</v>
      </c>
      <c r="F138" s="660"/>
      <c r="G138" s="675"/>
      <c r="H138" s="710" t="e">
        <f>IFERROR(VLOOKUP(①ひな形!AG34,①ひな形!$G$18:$I$26,2,FALSE),
IFERROR(VLOOKUP(①ひな形!AG34,①ひな形!$K$18:$M$26,2,FALSE),
IFERROR(VLOOKUP(①ひな形!AG34,①ひな形!$O$18:$Q$26,2,FALSE),
IFERROR(VLOOKUP(①ひな形!AG34,①ひな形!$S$18:$U$26,2,FALSE),
IFERROR(VLOOKUP(①ひな形!AG34,①ひな形!$W$18:$Y$26,2,FALSE),
IFERROR(VLOOKUP(①ひな形!AG34,①ひな形!$AA$18:$AC$26,2,FALSE),
VLOOKUP(①ひな形!AG34,①ひな形!$AE$18:$AG$25,2,FALSE)))))))</f>
        <v>#N/A</v>
      </c>
      <c r="I138" s="660"/>
      <c r="J138" s="660"/>
      <c r="K138" s="709" t="str">
        <f>IFERROR(VLOOKUP(①ひな形!AH34,①ひな形!$G$18:$I$26,2,FALSE),
IFERROR(VLOOKUP(①ひな形!AH34,①ひな形!$K$18:$M$26,2,FALSE),
IFERROR(VLOOKUP(①ひな形!AH34,①ひな形!$O$18:$Q$26,2,FALSE),
IFERROR(VLOOKUP(①ひな形!AH34,①ひな形!$S$18:$U$26,2,FALSE),
IFERROR(VLOOKUP(①ひな形!AH34,①ひな形!$W$18:$Y$26,2,FALSE),
IFERROR(VLOOKUP(①ひな形!AH34,①ひな形!$AA$18:$AC$26,2,FALSE),
VLOOKUP(①ひな形!AH34,①ひな形!$AE$18:$AG$25,2,FALSE)))))))</f>
        <v>Waist🔰</v>
      </c>
      <c r="L138" s="660"/>
      <c r="M138" s="675"/>
      <c r="N138" s="710" t="str">
        <f>IFERROR(VLOOKUP(①ひな形!AI34,①ひな形!$G$18:$I$26,2,FALSE),
IFERROR(VLOOKUP(①ひな形!AI34,①ひな形!$K$18:$M$26,2,FALSE),
IFERROR(VLOOKUP(①ひな形!AI34,①ひな形!$O$18:$Q$26,2,FALSE),
IFERROR(VLOOKUP(①ひな形!AI34,①ひな形!$S$18:$U$26,2,FALSE),
IFERROR(VLOOKUP(①ひな形!AI34,①ひな形!$W$18:$Y$26,2,FALSE),
IFERROR(VLOOKUP(①ひな形!AI34,①ひな形!$AA$18:$AC$26,2,FALSE),
VLOOKUP(①ひな形!AI34,①ひな形!$AE$18:$AG$25,2,FALSE)))))))</f>
        <v>Basic🔰</v>
      </c>
      <c r="O138" s="660"/>
      <c r="P138" s="660"/>
      <c r="Q138" s="709" t="str">
        <f>IFERROR(VLOOKUP(①ひな形!AJ34,①ひな形!$G$18:$I$26,2,FALSE),
IFERROR(VLOOKUP(①ひな形!AJ34,①ひな形!$K$18:$M$26,2,FALSE),
IFERROR(VLOOKUP(①ひな形!AJ34,①ひな形!$O$18:$Q$26,2,FALSE),
IFERROR(VLOOKUP(①ひな形!AJ34,①ひな形!$S$18:$U$26,2,FALSE),
IFERROR(VLOOKUP(①ひな形!AJ34,①ひな形!$W$18:$Y$26,2,FALSE),
IFERROR(VLOOKUP(①ひな形!AJ34,①ひな形!$AA$18:$AC$26,2,FALSE),
VLOOKUP(①ひな形!AJ34,①ひな形!$AE$18:$AG$25,2,FALSE)))))))</f>
        <v>Release&amp;Strength</v>
      </c>
      <c r="R138" s="660"/>
      <c r="S138" s="675"/>
      <c r="T138" s="220"/>
      <c r="U138" s="220"/>
      <c r="V138" s="220"/>
      <c r="W138" s="208"/>
      <c r="X138" s="208"/>
      <c r="Y138" s="208"/>
      <c r="Z138" s="208"/>
      <c r="AA138" s="208"/>
      <c r="AB138" s="208"/>
      <c r="AC138" s="208"/>
      <c r="AD138" s="208"/>
      <c r="AE138" s="208"/>
      <c r="AF138" s="208"/>
      <c r="AG138" s="208"/>
      <c r="AH138" s="208"/>
      <c r="AI138" s="208"/>
    </row>
    <row r="139" spans="1:35" ht="20.25" customHeight="1">
      <c r="A139" s="208"/>
      <c r="B139" s="674"/>
      <c r="C139" s="660"/>
      <c r="D139" s="660"/>
      <c r="E139" s="674"/>
      <c r="F139" s="660"/>
      <c r="G139" s="675"/>
      <c r="H139" s="660"/>
      <c r="I139" s="660"/>
      <c r="J139" s="660"/>
      <c r="K139" s="674"/>
      <c r="L139" s="660"/>
      <c r="M139" s="675"/>
      <c r="N139" s="660"/>
      <c r="O139" s="660"/>
      <c r="P139" s="660"/>
      <c r="Q139" s="674"/>
      <c r="R139" s="660"/>
      <c r="S139" s="675"/>
      <c r="T139" s="220"/>
      <c r="U139" s="220"/>
      <c r="V139" s="220"/>
      <c r="W139" s="208"/>
      <c r="X139" s="208"/>
      <c r="Y139" s="208"/>
      <c r="Z139" s="208"/>
      <c r="AA139" s="208"/>
      <c r="AB139" s="208"/>
      <c r="AC139" s="208"/>
      <c r="AD139" s="208"/>
      <c r="AE139" s="208"/>
      <c r="AF139" s="208"/>
      <c r="AG139" s="208"/>
      <c r="AH139" s="208"/>
      <c r="AI139" s="208"/>
    </row>
    <row r="140" spans="1:35" ht="20.25" customHeight="1">
      <c r="A140" s="191"/>
      <c r="B140" s="708" t="str">
        <f>①ひな形!AE35</f>
        <v>Shiho.Y</v>
      </c>
      <c r="C140" s="677"/>
      <c r="D140" s="678"/>
      <c r="E140" s="708">
        <f>①ひな形!AF35</f>
        <v>0</v>
      </c>
      <c r="F140" s="677"/>
      <c r="G140" s="678"/>
      <c r="H140" s="708">
        <f>①ひな形!AG35</f>
        <v>0</v>
      </c>
      <c r="I140" s="677"/>
      <c r="J140" s="678"/>
      <c r="K140" s="708" t="str">
        <f>①ひな形!AH35</f>
        <v>Nami.M</v>
      </c>
      <c r="L140" s="677"/>
      <c r="M140" s="678"/>
      <c r="N140" s="708" t="str">
        <f>①ひな形!AI35</f>
        <v>nozomi.y</v>
      </c>
      <c r="O140" s="677"/>
      <c r="P140" s="678"/>
      <c r="Q140" s="708" t="str">
        <f>①ひな形!AJ35</f>
        <v>nanami</v>
      </c>
      <c r="R140" s="677"/>
      <c r="S140" s="678"/>
      <c r="T140" s="212"/>
      <c r="U140" s="212"/>
      <c r="V140" s="212"/>
      <c r="W140" s="205"/>
      <c r="X140" s="205"/>
      <c r="Y140" s="191"/>
      <c r="Z140" s="191"/>
      <c r="AA140" s="191"/>
      <c r="AB140" s="191"/>
      <c r="AC140" s="191"/>
      <c r="AD140" s="191"/>
      <c r="AE140" s="191"/>
      <c r="AF140" s="191"/>
      <c r="AG140" s="191"/>
      <c r="AH140" s="191"/>
      <c r="AI140" s="191"/>
    </row>
    <row r="141" spans="1:35" ht="20.25" customHeight="1">
      <c r="A141" s="191"/>
      <c r="B141" s="201"/>
      <c r="C141" s="202" t="s">
        <v>195</v>
      </c>
      <c r="D141" s="203"/>
      <c r="E141" s="201"/>
      <c r="F141" s="202" t="s">
        <v>195</v>
      </c>
      <c r="G141" s="203"/>
      <c r="H141" s="201"/>
      <c r="I141" s="202" t="s">
        <v>195</v>
      </c>
      <c r="J141" s="203"/>
      <c r="K141" s="201"/>
      <c r="L141" s="202" t="s">
        <v>195</v>
      </c>
      <c r="M141" s="203"/>
      <c r="N141" s="198">
        <v>1500</v>
      </c>
      <c r="O141" s="199" t="s">
        <v>195</v>
      </c>
      <c r="P141" s="200">
        <v>1600</v>
      </c>
      <c r="Q141" s="198">
        <v>1630</v>
      </c>
      <c r="R141" s="199" t="s">
        <v>195</v>
      </c>
      <c r="S141" s="200">
        <v>1730</v>
      </c>
      <c r="T141" s="212"/>
      <c r="U141" s="212"/>
      <c r="V141" s="212"/>
      <c r="W141" s="205"/>
      <c r="X141" s="205"/>
      <c r="Y141" s="191"/>
      <c r="Z141" s="191"/>
      <c r="AA141" s="191"/>
      <c r="AB141" s="191"/>
      <c r="AC141" s="191"/>
      <c r="AD141" s="191"/>
      <c r="AE141" s="191"/>
      <c r="AF141" s="191"/>
      <c r="AG141" s="191"/>
      <c r="AH141" s="191"/>
      <c r="AI141" s="191"/>
    </row>
    <row r="142" spans="1:35" ht="20.25" customHeight="1">
      <c r="A142" s="208"/>
      <c r="B142" s="709" t="e">
        <f>IFERROR(VLOOKUP(①ひな形!AE36,①ひな形!$G$18:$I$26,2,FALSE),
IFERROR(VLOOKUP(①ひな形!AE36,①ひな形!$K$18:$M$26,2,FALSE),
IFERROR(VLOOKUP(①ひな形!AE36,①ひな形!$O$18:$Q$26,2,FALSE),
IFERROR(VLOOKUP(①ひな形!AE36,①ひな形!$S$18:$U$26,2,FALSE),
IFERROR(VLOOKUP(①ひな形!AE36,①ひな形!$W$18:$Y$26,2,FALSE),
IFERROR(VLOOKUP(①ひな形!AE36,①ひな形!$AA$18:$AC$26,2,FALSE),
VLOOKUP(①ひな形!AE36,①ひな形!$AE$18:$AG$25,2,FALSE)))))))</f>
        <v>#N/A</v>
      </c>
      <c r="C142" s="660"/>
      <c r="D142" s="660"/>
      <c r="E142" s="706" t="e">
        <f>IFERROR(VLOOKUP(①ひな形!AF36,①ひな形!$G$18:$I$26,2,FALSE),
IFERROR(VLOOKUP(①ひな形!AF36,①ひな形!$K$18:$M$26,2,FALSE),
IFERROR(VLOOKUP(①ひな形!AF36,①ひな形!$O$18:$Q$26,2,FALSE),
IFERROR(VLOOKUP(①ひな形!AF36,①ひな形!$S$18:$U$26,2,FALSE),
IFERROR(VLOOKUP(①ひな形!AF36,①ひな形!$W$18:$Y$26,2,FALSE),
IFERROR(VLOOKUP(①ひな形!AF36,①ひな形!$AA$18:$AC$26,2,FALSE),
VLOOKUP(①ひな形!AF36,①ひな形!$AE$18:$AG$25,2,FALSE)))))))</f>
        <v>#N/A</v>
      </c>
      <c r="F142" s="660"/>
      <c r="G142" s="675"/>
      <c r="H142" s="710" t="e">
        <f>IFERROR(VLOOKUP(①ひな形!AG36,①ひな形!$G$18:$I$26,2,FALSE),
IFERROR(VLOOKUP(①ひな形!AG36,①ひな形!$K$18:$M$26,2,FALSE),
IFERROR(VLOOKUP(①ひな形!AG36,①ひな形!$O$18:$Q$26,2,FALSE),
IFERROR(VLOOKUP(①ひな形!AG36,①ひな形!$S$18:$U$26,2,FALSE),
IFERROR(VLOOKUP(①ひな形!AG36,①ひな形!$W$18:$Y$26,2,FALSE),
IFERROR(VLOOKUP(①ひな形!AG36,①ひな形!$AA$18:$AC$26,2,FALSE),
VLOOKUP(①ひな形!AG36,①ひな形!$AE$18:$AG$25,2,FALSE)))))))</f>
        <v>#N/A</v>
      </c>
      <c r="I142" s="660"/>
      <c r="J142" s="660"/>
      <c r="K142" s="706" t="e">
        <f>IFERROR(VLOOKUP(①ひな形!AH36,①ひな形!$G$18:$I$26,2,FALSE),
IFERROR(VLOOKUP(①ひな形!AH36,①ひな形!$K$18:$M$26,2,FALSE),
IFERROR(VLOOKUP(①ひな形!AH36,①ひな形!$O$18:$Q$26,2,FALSE),
IFERROR(VLOOKUP(①ひな形!AH36,①ひな形!$S$18:$U$26,2,FALSE),
IFERROR(VLOOKUP(①ひな形!AH36,①ひな形!$W$18:$Y$26,2,FALSE),
IFERROR(VLOOKUP(①ひな形!AH36,①ひな形!$AA$18:$AC$26,2,FALSE),
VLOOKUP(①ひな形!AH36,①ひな形!$AE$18:$AG$25,2,FALSE)))))))</f>
        <v>#N/A</v>
      </c>
      <c r="L142" s="660"/>
      <c r="M142" s="675"/>
      <c r="N142" s="707" t="str">
        <f>IFERROR(VLOOKUP(①ひな形!AI36,①ひな形!$G$18:$I$26,2,FALSE),
IFERROR(VLOOKUP(①ひな形!AI36,①ひな形!$K$18:$M$26,2,FALSE),
IFERROR(VLOOKUP(①ひな形!AI36,①ひな形!$O$18:$Q$26,2,FALSE),
IFERROR(VLOOKUP(①ひな形!AI36,①ひな形!$S$18:$U$26,2,FALSE),
IFERROR(VLOOKUP(①ひな形!AI36,①ひな形!$W$18:$Y$26,2,FALSE),
IFERROR(VLOOKUP(①ひな形!AI36,①ひな形!$AA$18:$AC$26,2,FALSE),
VLOOKUP(①ひな形!AI36,①ひな形!$AE$18:$AG$25,2,FALSE)))))))</f>
        <v>Back＆Arm🔰</v>
      </c>
      <c r="O142" s="660"/>
      <c r="P142" s="660"/>
      <c r="Q142" s="709" t="str">
        <f>IFERROR(VLOOKUP(①ひな形!AJ36,①ひな形!$G$18:$I$26,2,FALSE),
IFERROR(VLOOKUP(①ひな形!AJ36,①ひな形!$K$18:$M$26,2,FALSE),
IFERROR(VLOOKUP(①ひな形!AJ36,①ひな形!$O$18:$Q$26,2,FALSE),
IFERROR(VLOOKUP(①ひな形!AJ36,①ひな形!$S$18:$U$26,2,FALSE),
IFERROR(VLOOKUP(①ひな形!AJ36,①ひな形!$W$18:$Y$26,2,FALSE),
IFERROR(VLOOKUP(①ひな形!AJ36,①ひな形!$AA$18:$AC$26,2,FALSE),
VLOOKUP(①ひな形!AJ36,①ひな形!$AE$18:$AG$25,2,FALSE)))))))</f>
        <v>Shape up waist</v>
      </c>
      <c r="R142" s="660"/>
      <c r="S142" s="675"/>
      <c r="T142" s="220"/>
      <c r="U142" s="220"/>
      <c r="V142" s="220"/>
      <c r="W142" s="208"/>
      <c r="X142" s="208"/>
      <c r="Y142" s="208"/>
      <c r="Z142" s="208"/>
      <c r="AA142" s="208"/>
      <c r="AB142" s="208"/>
      <c r="AC142" s="208"/>
      <c r="AD142" s="208"/>
      <c r="AE142" s="208"/>
      <c r="AF142" s="208"/>
      <c r="AG142" s="208"/>
      <c r="AH142" s="208"/>
      <c r="AI142" s="208"/>
    </row>
    <row r="143" spans="1:35" ht="20.25" customHeight="1">
      <c r="A143" s="208"/>
      <c r="B143" s="674"/>
      <c r="C143" s="660"/>
      <c r="D143" s="660"/>
      <c r="E143" s="674"/>
      <c r="F143" s="660"/>
      <c r="G143" s="675"/>
      <c r="H143" s="660"/>
      <c r="I143" s="660"/>
      <c r="J143" s="660"/>
      <c r="K143" s="674"/>
      <c r="L143" s="660"/>
      <c r="M143" s="675"/>
      <c r="N143" s="660"/>
      <c r="O143" s="660"/>
      <c r="P143" s="660"/>
      <c r="Q143" s="674"/>
      <c r="R143" s="660"/>
      <c r="S143" s="675"/>
      <c r="T143" s="220"/>
      <c r="U143" s="220"/>
      <c r="V143" s="220"/>
      <c r="W143" s="208"/>
      <c r="X143" s="208"/>
      <c r="Y143" s="208"/>
      <c r="Z143" s="208"/>
      <c r="AA143" s="208"/>
      <c r="AB143" s="208"/>
      <c r="AC143" s="208"/>
      <c r="AD143" s="208"/>
      <c r="AE143" s="208"/>
      <c r="AF143" s="208"/>
      <c r="AG143" s="208"/>
      <c r="AH143" s="208"/>
      <c r="AI143" s="208"/>
    </row>
    <row r="144" spans="1:35" ht="20.25" customHeight="1">
      <c r="A144" s="191"/>
      <c r="B144" s="708">
        <f>①ひな形!AE37</f>
        <v>0</v>
      </c>
      <c r="C144" s="677"/>
      <c r="D144" s="678"/>
      <c r="E144" s="708">
        <f>①ひな形!AF37</f>
        <v>0</v>
      </c>
      <c r="F144" s="677"/>
      <c r="G144" s="678"/>
      <c r="H144" s="708">
        <f>①ひな形!AG37</f>
        <v>0</v>
      </c>
      <c r="I144" s="677"/>
      <c r="J144" s="678"/>
      <c r="K144" s="708">
        <f>①ひな形!AH37</f>
        <v>0</v>
      </c>
      <c r="L144" s="677"/>
      <c r="M144" s="678"/>
      <c r="N144" s="708" t="str">
        <f>①ひな形!AI37</f>
        <v>nanami</v>
      </c>
      <c r="O144" s="677"/>
      <c r="P144" s="678"/>
      <c r="Q144" s="708" t="str">
        <f>①ひな形!AJ37</f>
        <v>nanami</v>
      </c>
      <c r="R144" s="677"/>
      <c r="S144" s="678"/>
      <c r="T144" s="212"/>
      <c r="U144" s="212"/>
      <c r="V144" s="212"/>
      <c r="W144" s="205"/>
      <c r="X144" s="205"/>
      <c r="Y144" s="191"/>
      <c r="Z144" s="191"/>
      <c r="AA144" s="191"/>
      <c r="AB144" s="191"/>
      <c r="AC144" s="191"/>
      <c r="AD144" s="191"/>
      <c r="AE144" s="191"/>
      <c r="AF144" s="191"/>
      <c r="AG144" s="191"/>
      <c r="AH144" s="191"/>
      <c r="AI144" s="191"/>
    </row>
    <row r="145" spans="1:35" ht="20.25" customHeight="1">
      <c r="A145" s="191"/>
      <c r="B145" s="201"/>
      <c r="C145" s="202" t="s">
        <v>195</v>
      </c>
      <c r="D145" s="203"/>
      <c r="E145" s="201"/>
      <c r="F145" s="202" t="s">
        <v>195</v>
      </c>
      <c r="G145" s="203"/>
      <c r="H145" s="201"/>
      <c r="I145" s="202" t="s">
        <v>195</v>
      </c>
      <c r="J145" s="203"/>
      <c r="K145" s="201"/>
      <c r="L145" s="202" t="s">
        <v>195</v>
      </c>
      <c r="M145" s="203"/>
      <c r="N145" s="201"/>
      <c r="O145" s="202" t="s">
        <v>195</v>
      </c>
      <c r="P145" s="203"/>
      <c r="Q145" s="201"/>
      <c r="R145" s="202" t="s">
        <v>195</v>
      </c>
      <c r="S145" s="203"/>
      <c r="T145" s="212"/>
      <c r="U145" s="212"/>
      <c r="V145" s="212"/>
      <c r="W145" s="205"/>
      <c r="X145" s="205"/>
      <c r="Y145" s="191"/>
      <c r="Z145" s="191"/>
      <c r="AA145" s="191"/>
      <c r="AB145" s="191"/>
      <c r="AC145" s="191"/>
      <c r="AD145" s="191"/>
      <c r="AE145" s="191"/>
      <c r="AF145" s="191"/>
      <c r="AG145" s="191"/>
      <c r="AH145" s="191"/>
      <c r="AI145" s="191"/>
    </row>
    <row r="146" spans="1:35" ht="20.25" customHeight="1">
      <c r="A146" s="208"/>
      <c r="B146" s="706" t="e">
        <f>IFERROR(VLOOKUP(①ひな形!AE38,①ひな形!$G$18:$I$26,2,FALSE),
IFERROR(VLOOKUP(①ひな形!AE38,①ひな形!$K$18:$M$26,2,FALSE),
IFERROR(VLOOKUP(①ひな形!AE38,①ひな形!$O$18:$Q$26,2,FALSE),
IFERROR(VLOOKUP(①ひな形!AE38,①ひな形!$S$18:$U$26,2,FALSE),
IFERROR(VLOOKUP(①ひな形!AE38,①ひな形!$W$18:$Y$26,2,FALSE),
IFERROR(VLOOKUP(①ひな形!AE38,①ひな形!$AA$18:$AC$26,2,FALSE),
VLOOKUP(①ひな形!AE38,①ひな形!$AE$18:$AG$25,2,FALSE)))))))</f>
        <v>#N/A</v>
      </c>
      <c r="C146" s="660"/>
      <c r="D146" s="660"/>
      <c r="E146" s="709" t="e">
        <f>IFERROR(VLOOKUP(①ひな形!AF38,①ひな形!$G$18:$I$26,2,FALSE),
IFERROR(VLOOKUP(①ひな形!AF38,①ひな形!$K$18:$M$26,2,FALSE),
IFERROR(VLOOKUP(①ひな形!AF38,①ひな形!$O$18:$Q$26,2,FALSE),
IFERROR(VLOOKUP(①ひな形!AF38,①ひな形!$S$18:$U$26,2,FALSE),
IFERROR(VLOOKUP(①ひな形!AF38,①ひな形!$W$18:$Y$26,2,FALSE),
IFERROR(VLOOKUP(①ひな形!AF38,①ひな形!$AA$18:$AC$26,2,FALSE),
VLOOKUP(①ひな形!AF38,①ひな形!$AE$18:$AG$25,2,FALSE)))))))</f>
        <v>#N/A</v>
      </c>
      <c r="F146" s="660"/>
      <c r="G146" s="675"/>
      <c r="H146" s="707" t="e">
        <f>IFERROR(VLOOKUP(①ひな形!AG38,①ひな形!$G$18:$I$26,2,FALSE),
IFERROR(VLOOKUP(①ひな形!AG38,①ひな形!$K$18:$M$26,2,FALSE),
IFERROR(VLOOKUP(①ひな形!AG38,①ひな形!$O$18:$Q$26,2,FALSE),
IFERROR(VLOOKUP(①ひな形!AG38,①ひな形!$S$18:$U$26,2,FALSE),
IFERROR(VLOOKUP(①ひな形!AG38,①ひな形!$W$18:$Y$26,2,FALSE),
IFERROR(VLOOKUP(①ひな形!AG38,①ひな形!$AA$18:$AC$26,2,FALSE),
VLOOKUP(①ひな形!AG38,①ひな形!$AE$18:$AG$25,2,FALSE)))))))</f>
        <v>#N/A</v>
      </c>
      <c r="I146" s="660"/>
      <c r="J146" s="660"/>
      <c r="K146" s="709" t="e">
        <f>IFERROR(VLOOKUP(①ひな形!AH38,①ひな形!$G$18:$I$26,2,FALSE),
IFERROR(VLOOKUP(①ひな形!AH38,①ひな形!$K$18:$M$26,2,FALSE),
IFERROR(VLOOKUP(①ひな形!AH38,①ひな形!$O$18:$Q$26,2,FALSE),
IFERROR(VLOOKUP(①ひな形!AH38,①ひな形!$S$18:$U$26,2,FALSE),
IFERROR(VLOOKUP(①ひな形!AH38,①ひな形!$W$18:$Y$26,2,FALSE),
IFERROR(VLOOKUP(①ひな形!AH38,①ひな形!$AA$18:$AC$26,2,FALSE),
VLOOKUP(①ひな形!AH38,①ひな形!$AE$18:$AG$25,2,FALSE)))))))</f>
        <v>#N/A</v>
      </c>
      <c r="L146" s="660"/>
      <c r="M146" s="675"/>
      <c r="N146" s="710" t="e">
        <f>IFERROR(VLOOKUP(①ひな形!AI38,①ひな形!$G$18:$I$26,2,FALSE),
IFERROR(VLOOKUP(①ひな形!AI38,①ひな形!$K$18:$M$26,2,FALSE),
IFERROR(VLOOKUP(①ひな形!AI38,①ひな形!$O$18:$Q$26,2,FALSE),
IFERROR(VLOOKUP(①ひな形!AI38,①ひな形!$S$18:$U$26,2,FALSE),
IFERROR(VLOOKUP(①ひな形!AI38,①ひな形!$W$18:$Y$26,2,FALSE),
IFERROR(VLOOKUP(①ひな形!AI38,①ひな形!$AA$18:$AC$26,2,FALSE),
VLOOKUP(①ひな形!AI38,①ひな形!$AE$18:$AG$25,2,FALSE)))))))</f>
        <v>#N/A</v>
      </c>
      <c r="O146" s="660"/>
      <c r="P146" s="660"/>
      <c r="Q146" s="709" t="e">
        <f>IFERROR(VLOOKUP(①ひな形!AJ38,①ひな形!$G$18:$I$26,2,FALSE),
IFERROR(VLOOKUP(①ひな形!AJ38,①ひな形!$K$18:$M$26,2,FALSE),
IFERROR(VLOOKUP(①ひな形!AJ38,①ひな形!$O$18:$Q$26,2,FALSE),
IFERROR(VLOOKUP(①ひな形!AJ38,①ひな形!$S$18:$U$26,2,FALSE),
IFERROR(VLOOKUP(①ひな形!AJ38,①ひな形!$W$18:$Y$26,2,FALSE),
IFERROR(VLOOKUP(①ひな形!AJ38,①ひな形!$AA$18:$AC$26,2,FALSE),
VLOOKUP(①ひな形!AJ38,①ひな形!$AE$18:$AG$25,2,FALSE)))))))</f>
        <v>#N/A</v>
      </c>
      <c r="R146" s="660"/>
      <c r="S146" s="675"/>
      <c r="T146" s="220"/>
      <c r="U146" s="220"/>
      <c r="V146" s="220"/>
      <c r="W146" s="208"/>
      <c r="X146" s="208"/>
      <c r="Y146" s="208"/>
      <c r="Z146" s="208"/>
      <c r="AA146" s="208"/>
      <c r="AB146" s="208"/>
      <c r="AC146" s="208"/>
      <c r="AD146" s="208"/>
      <c r="AE146" s="208"/>
      <c r="AF146" s="208"/>
      <c r="AG146" s="208"/>
      <c r="AH146" s="208"/>
      <c r="AI146" s="208"/>
    </row>
    <row r="147" spans="1:35" ht="20.25" customHeight="1">
      <c r="A147" s="208"/>
      <c r="B147" s="674"/>
      <c r="C147" s="660"/>
      <c r="D147" s="660"/>
      <c r="E147" s="674"/>
      <c r="F147" s="660"/>
      <c r="G147" s="675"/>
      <c r="H147" s="660"/>
      <c r="I147" s="660"/>
      <c r="J147" s="660"/>
      <c r="K147" s="674"/>
      <c r="L147" s="660"/>
      <c r="M147" s="675"/>
      <c r="N147" s="660"/>
      <c r="O147" s="660"/>
      <c r="P147" s="660"/>
      <c r="Q147" s="674"/>
      <c r="R147" s="660"/>
      <c r="S147" s="675"/>
      <c r="T147" s="220"/>
      <c r="U147" s="220"/>
      <c r="V147" s="220"/>
      <c r="W147" s="208"/>
      <c r="X147" s="208"/>
      <c r="Y147" s="208"/>
      <c r="Z147" s="208"/>
      <c r="AA147" s="208"/>
      <c r="AB147" s="208"/>
      <c r="AC147" s="208"/>
      <c r="AD147" s="208"/>
      <c r="AE147" s="208"/>
      <c r="AF147" s="208"/>
      <c r="AG147" s="208"/>
      <c r="AH147" s="208"/>
      <c r="AI147" s="208"/>
    </row>
    <row r="148" spans="1:35" ht="20.25" customHeight="1">
      <c r="A148" s="191"/>
      <c r="B148" s="708">
        <f>①ひな形!AE39</f>
        <v>0</v>
      </c>
      <c r="C148" s="677"/>
      <c r="D148" s="678"/>
      <c r="E148" s="708">
        <f>①ひな形!AF39</f>
        <v>0</v>
      </c>
      <c r="F148" s="677"/>
      <c r="G148" s="678"/>
      <c r="H148" s="708">
        <f>①ひな形!AG39</f>
        <v>0</v>
      </c>
      <c r="I148" s="677"/>
      <c r="J148" s="678"/>
      <c r="K148" s="708">
        <f>①ひな形!AH39</f>
        <v>0</v>
      </c>
      <c r="L148" s="677"/>
      <c r="M148" s="678"/>
      <c r="N148" s="708">
        <f>①ひな形!AI39</f>
        <v>0</v>
      </c>
      <c r="O148" s="677"/>
      <c r="P148" s="678"/>
      <c r="Q148" s="708">
        <f>①ひな形!AJ39</f>
        <v>0</v>
      </c>
      <c r="R148" s="677"/>
      <c r="S148" s="678"/>
      <c r="T148" s="212"/>
      <c r="U148" s="212"/>
      <c r="V148" s="212"/>
      <c r="W148" s="205"/>
      <c r="X148" s="205"/>
      <c r="Y148" s="191"/>
      <c r="Z148" s="191"/>
      <c r="AA148" s="191"/>
      <c r="AB148" s="191"/>
      <c r="AC148" s="191"/>
      <c r="AD148" s="191"/>
      <c r="AE148" s="191"/>
      <c r="AF148" s="191"/>
      <c r="AG148" s="191"/>
      <c r="AH148" s="191"/>
      <c r="AI148" s="191"/>
    </row>
    <row r="149" spans="1:35" ht="20.25" customHeight="1">
      <c r="A149" s="191"/>
      <c r="B149" s="201"/>
      <c r="C149" s="202" t="s">
        <v>195</v>
      </c>
      <c r="D149" s="203"/>
      <c r="E149" s="201"/>
      <c r="F149" s="202" t="s">
        <v>195</v>
      </c>
      <c r="G149" s="203"/>
      <c r="H149" s="201"/>
      <c r="I149" s="202" t="s">
        <v>195</v>
      </c>
      <c r="J149" s="203"/>
      <c r="K149" s="201"/>
      <c r="L149" s="202" t="s">
        <v>195</v>
      </c>
      <c r="M149" s="203"/>
      <c r="N149" s="198">
        <v>1730</v>
      </c>
      <c r="O149" s="199" t="s">
        <v>195</v>
      </c>
      <c r="P149" s="200">
        <v>1830</v>
      </c>
      <c r="Q149" s="201"/>
      <c r="R149" s="202" t="s">
        <v>195</v>
      </c>
      <c r="S149" s="203"/>
      <c r="T149" s="219"/>
      <c r="U149" s="219"/>
      <c r="V149" s="219"/>
      <c r="W149" s="205"/>
      <c r="X149" s="205"/>
      <c r="Y149" s="191"/>
      <c r="Z149" s="191"/>
      <c r="AA149" s="191"/>
      <c r="AB149" s="191"/>
      <c r="AC149" s="191"/>
      <c r="AD149" s="191"/>
      <c r="AE149" s="191"/>
      <c r="AF149" s="191"/>
      <c r="AG149" s="191"/>
      <c r="AH149" s="191"/>
      <c r="AI149" s="191"/>
    </row>
    <row r="150" spans="1:35" ht="20.25" customHeight="1">
      <c r="A150" s="208"/>
      <c r="B150" s="706" t="e">
        <f>IFERROR(VLOOKUP(①ひな形!AE40,①ひな形!$G$18:$I$26,2,FALSE),
IFERROR(VLOOKUP(①ひな形!AE40,①ひな形!$K$18:$M$26,2,FALSE),
IFERROR(VLOOKUP(①ひな形!AE40,①ひな形!$O$18:$Q$26,2,FALSE),
IFERROR(VLOOKUP(①ひな形!AE40,①ひな形!$S$18:$U$26,2,FALSE),
IFERROR(VLOOKUP(①ひな形!AE40,①ひな形!$W$18:$Y$26,2,FALSE),
IFERROR(VLOOKUP(①ひな形!AE40,①ひな形!$AA$18:$AC$26,2,FALSE),
VLOOKUP(①ひな形!AE40,①ひな形!$AE$18:$AG$25,2,FALSE)))))))</f>
        <v>#N/A</v>
      </c>
      <c r="C150" s="660"/>
      <c r="D150" s="660"/>
      <c r="E150" s="706" t="e">
        <f>IFERROR(VLOOKUP(①ひな形!AF40,①ひな形!$G$18:$I$26,2,FALSE),
IFERROR(VLOOKUP(①ひな形!AF40,①ひな形!$K$18:$M$26,2,FALSE),
IFERROR(VLOOKUP(①ひな形!AF40,①ひな形!$O$18:$Q$26,2,FALSE),
IFERROR(VLOOKUP(①ひな形!AF40,①ひな形!$S$18:$U$26,2,FALSE),
IFERROR(VLOOKUP(①ひな形!AF40,①ひな形!$W$18:$Y$26,2,FALSE),
IFERROR(VLOOKUP(①ひな形!AF40,①ひな形!$AA$18:$AC$26,2,FALSE),
VLOOKUP(①ひな形!AF40,①ひな形!$AE$18:$AG$25,2,FALSE)))))))</f>
        <v>#N/A</v>
      </c>
      <c r="F150" s="660"/>
      <c r="G150" s="675"/>
      <c r="H150" s="710" t="e">
        <f>IFERROR(VLOOKUP(①ひな形!AG40,①ひな形!$G$18:$I$26,2,FALSE),
IFERROR(VLOOKUP(①ひな形!AG40,①ひな形!$K$18:$M$26,2,FALSE),
IFERROR(VLOOKUP(①ひな形!AG40,①ひな形!$O$18:$Q$26,2,FALSE),
IFERROR(VLOOKUP(①ひな形!AG40,①ひな形!$S$18:$U$26,2,FALSE),
IFERROR(VLOOKUP(①ひな形!AG40,①ひな形!$W$18:$Y$26,2,FALSE),
IFERROR(VLOOKUP(①ひな形!AG40,①ひな形!$AA$18:$AC$26,2,FALSE),
VLOOKUP(①ひな形!AG40,①ひな形!$AE$18:$AG$25,2,FALSE)))))))</f>
        <v>#N/A</v>
      </c>
      <c r="I150" s="660"/>
      <c r="J150" s="660"/>
      <c r="K150" s="709" t="e">
        <f>IFERROR(VLOOKUP(①ひな形!AH40,①ひな形!$G$18:$I$26,2,FALSE),
IFERROR(VLOOKUP(①ひな形!AH40,①ひな形!$K$18:$M$26,2,FALSE),
IFERROR(VLOOKUP(①ひな形!AH40,①ひな形!$O$18:$Q$26,2,FALSE),
IFERROR(VLOOKUP(①ひな形!AH40,①ひな形!$S$18:$U$26,2,FALSE),
IFERROR(VLOOKUP(①ひな形!AH40,①ひな形!$W$18:$Y$26,2,FALSE),
IFERROR(VLOOKUP(①ひな形!AH40,①ひな形!$AA$18:$AC$26,2,FALSE),
VLOOKUP(①ひな形!AH40,①ひな形!$AE$18:$AG$25,2,FALSE)))))))</f>
        <v>#N/A</v>
      </c>
      <c r="L150" s="660"/>
      <c r="M150" s="675"/>
      <c r="N150" s="710" t="str">
        <f>IFERROR(VLOOKUP(①ひな形!AI40,①ひな形!$G$18:$I$26,2,FALSE),
IFERROR(VLOOKUP(①ひな形!AI40,①ひな形!$K$18:$M$26,2,FALSE),
IFERROR(VLOOKUP(①ひな形!AI40,①ひな形!$O$18:$Q$26,2,FALSE),
IFERROR(VLOOKUP(①ひな形!AI40,①ひな形!$S$18:$U$26,2,FALSE),
IFERROR(VLOOKUP(①ひな形!AI40,①ひな形!$W$18:$Y$26,2,FALSE),
IFERROR(VLOOKUP(①ひな形!AI40,①ひな形!$AA$18:$AC$26,2,FALSE),
VLOOKUP(①ひな形!AI40,①ひな形!$AE$18:$AG$25,2,FALSE)))))))</f>
        <v>Body Balance</v>
      </c>
      <c r="O150" s="660"/>
      <c r="P150" s="660"/>
      <c r="Q150" s="706" t="e">
        <f>IFERROR(VLOOKUP(①ひな形!AJ40,①ひな形!$G$18:$I$26,2,FALSE),
IFERROR(VLOOKUP(①ひな形!AJ40,①ひな形!$K$18:$M$26,2,FALSE),
IFERROR(VLOOKUP(①ひな形!AJ40,①ひな形!$O$18:$Q$26,2,FALSE),
IFERROR(VLOOKUP(①ひな形!AJ40,①ひな形!$S$18:$U$26,2,FALSE),
IFERROR(VLOOKUP(①ひな形!AJ40,①ひな形!$W$18:$Y$26,2,FALSE),
IFERROR(VLOOKUP(①ひな形!AJ40,①ひな形!$AA$18:$AC$26,2,FALSE),
VLOOKUP(①ひな形!AJ40,①ひな形!$AE$18:$AG$25,2,FALSE)))))))</f>
        <v>#N/A</v>
      </c>
      <c r="R150" s="660"/>
      <c r="S150" s="675"/>
      <c r="T150" s="220"/>
      <c r="U150" s="220"/>
      <c r="V150" s="220"/>
      <c r="W150" s="208"/>
      <c r="X150" s="208"/>
      <c r="Y150" s="208"/>
      <c r="Z150" s="208"/>
      <c r="AA150" s="208"/>
      <c r="AB150" s="208"/>
      <c r="AC150" s="208"/>
      <c r="AD150" s="208"/>
      <c r="AE150" s="208"/>
      <c r="AF150" s="208"/>
      <c r="AG150" s="208"/>
      <c r="AH150" s="208"/>
      <c r="AI150" s="208"/>
    </row>
    <row r="151" spans="1:35" ht="20.25" customHeight="1">
      <c r="A151" s="208"/>
      <c r="B151" s="674"/>
      <c r="C151" s="660"/>
      <c r="D151" s="660"/>
      <c r="E151" s="674"/>
      <c r="F151" s="660"/>
      <c r="G151" s="675"/>
      <c r="H151" s="660"/>
      <c r="I151" s="660"/>
      <c r="J151" s="660"/>
      <c r="K151" s="674"/>
      <c r="L151" s="660"/>
      <c r="M151" s="675"/>
      <c r="N151" s="660"/>
      <c r="O151" s="660"/>
      <c r="P151" s="660"/>
      <c r="Q151" s="674"/>
      <c r="R151" s="660"/>
      <c r="S151" s="675"/>
      <c r="T151" s="220"/>
      <c r="U151" s="220"/>
      <c r="V151" s="220"/>
      <c r="W151" s="208"/>
      <c r="X151" s="208"/>
      <c r="Y151" s="208"/>
      <c r="Z151" s="208"/>
      <c r="AA151" s="208"/>
      <c r="AB151" s="208"/>
      <c r="AC151" s="208"/>
      <c r="AD151" s="208"/>
      <c r="AE151" s="208"/>
      <c r="AF151" s="208"/>
      <c r="AG151" s="208"/>
      <c r="AH151" s="208"/>
      <c r="AI151" s="208"/>
    </row>
    <row r="152" spans="1:35" ht="20.25" customHeight="1">
      <c r="A152" s="191"/>
      <c r="B152" s="708">
        <f>①ひな形!AE41</f>
        <v>0</v>
      </c>
      <c r="C152" s="677"/>
      <c r="D152" s="678"/>
      <c r="E152" s="708">
        <f>①ひな形!AF41</f>
        <v>0</v>
      </c>
      <c r="F152" s="677"/>
      <c r="G152" s="678"/>
      <c r="H152" s="708">
        <f>①ひな形!AG41</f>
        <v>0</v>
      </c>
      <c r="I152" s="677"/>
      <c r="J152" s="678"/>
      <c r="K152" s="708">
        <f>①ひな形!AH41</f>
        <v>0</v>
      </c>
      <c r="L152" s="677"/>
      <c r="M152" s="678"/>
      <c r="N152" s="708" t="str">
        <f>①ひな形!AI41</f>
        <v>nanami</v>
      </c>
      <c r="O152" s="677"/>
      <c r="P152" s="678"/>
      <c r="Q152" s="708">
        <f>①ひな形!AJ41</f>
        <v>0</v>
      </c>
      <c r="R152" s="677"/>
      <c r="S152" s="678"/>
      <c r="T152" s="212"/>
      <c r="U152" s="212"/>
      <c r="V152" s="212"/>
      <c r="W152" s="205"/>
      <c r="X152" s="205"/>
      <c r="Y152" s="191"/>
      <c r="Z152" s="191"/>
      <c r="AA152" s="191"/>
      <c r="AB152" s="191"/>
      <c r="AC152" s="191"/>
      <c r="AD152" s="191"/>
      <c r="AE152" s="191"/>
      <c r="AF152" s="191"/>
      <c r="AG152" s="191"/>
      <c r="AH152" s="191"/>
      <c r="AI152" s="191"/>
    </row>
    <row r="153" spans="1:35" ht="20.25" customHeight="1">
      <c r="A153" s="191"/>
      <c r="B153" s="206">
        <v>1800</v>
      </c>
      <c r="C153" s="199" t="s">
        <v>195</v>
      </c>
      <c r="D153" s="200">
        <v>1900</v>
      </c>
      <c r="E153" s="206">
        <v>1800</v>
      </c>
      <c r="F153" s="199" t="s">
        <v>195</v>
      </c>
      <c r="G153" s="200">
        <v>1900</v>
      </c>
      <c r="H153" s="206">
        <v>1800</v>
      </c>
      <c r="I153" s="199" t="s">
        <v>195</v>
      </c>
      <c r="J153" s="200">
        <v>1900</v>
      </c>
      <c r="K153" s="206">
        <v>1800</v>
      </c>
      <c r="L153" s="199" t="s">
        <v>195</v>
      </c>
      <c r="M153" s="200">
        <v>1900</v>
      </c>
      <c r="N153" s="201"/>
      <c r="O153" s="202" t="s">
        <v>195</v>
      </c>
      <c r="P153" s="203"/>
      <c r="Q153" s="201"/>
      <c r="R153" s="202" t="s">
        <v>195</v>
      </c>
      <c r="S153" s="203"/>
      <c r="T153" s="219"/>
      <c r="U153" s="219"/>
      <c r="V153" s="219"/>
      <c r="W153" s="205"/>
      <c r="X153" s="205"/>
      <c r="Y153" s="191"/>
      <c r="Z153" s="191"/>
      <c r="AA153" s="191"/>
      <c r="AB153" s="191"/>
      <c r="AC153" s="191"/>
      <c r="AD153" s="191"/>
      <c r="AE153" s="191"/>
      <c r="AF153" s="191"/>
      <c r="AG153" s="191"/>
      <c r="AH153" s="191"/>
      <c r="AI153" s="191"/>
    </row>
    <row r="154" spans="1:35" ht="20.25" customHeight="1">
      <c r="A154" s="208"/>
      <c r="B154" s="709" t="str">
        <f>IFERROR(VLOOKUP(①ひな形!AE42,①ひな形!$G$18:$I$26,2,FALSE),
IFERROR(VLOOKUP(①ひな形!AE42,①ひな形!$K$18:$M$26,2,FALSE),
IFERROR(VLOOKUP(①ひな形!AE42,①ひな形!$O$18:$Q$26,2,FALSE),
IFERROR(VLOOKUP(①ひな形!AE42,①ひな形!$S$18:$U$26,2,FALSE),
IFERROR(VLOOKUP(①ひな形!AE42,①ひな形!$W$18:$Y$26,2,FALSE),
IFERROR(VLOOKUP(①ひな形!AE42,①ひな形!$AA$18:$AC$26,2,FALSE),
VLOOKUP(①ひな形!AE42,①ひな形!$AE$18:$AG$25,2,FALSE)))))))</f>
        <v>Waist🔰</v>
      </c>
      <c r="C154" s="660"/>
      <c r="D154" s="660"/>
      <c r="E154" s="709" t="str">
        <f>IFERROR(VLOOKUP(①ひな形!AF42,①ひな形!$G$18:$I$26,2,FALSE),
IFERROR(VLOOKUP(①ひな形!AF42,①ひな形!$K$18:$M$26,2,FALSE),
IFERROR(VLOOKUP(①ひな形!AF42,①ひな形!$O$18:$Q$26,2,FALSE),
IFERROR(VLOOKUP(①ひな形!AF42,①ひな形!$S$18:$U$26,2,FALSE),
IFERROR(VLOOKUP(①ひな形!AF42,①ひな形!$W$18:$Y$26,2,FALSE),
IFERROR(VLOOKUP(①ひな形!AF42,①ひな形!$AA$18:$AC$26,2,FALSE),
VLOOKUP(①ひな形!AF42,①ひな形!$AE$18:$AG$25,2,FALSE)))))))</f>
        <v>Hip＆Leg🔰</v>
      </c>
      <c r="F154" s="660"/>
      <c r="G154" s="675"/>
      <c r="H154" s="710" t="str">
        <f>IFERROR(VLOOKUP(①ひな形!AG42,①ひな形!$G$18:$I$26,2,FALSE),
IFERROR(VLOOKUP(①ひな形!AG42,①ひな形!$K$18:$M$26,2,FALSE),
IFERROR(VLOOKUP(①ひな形!AG42,①ひな形!$O$18:$Q$26,2,FALSE),
IFERROR(VLOOKUP(①ひな形!AG42,①ひな形!$S$18:$U$26,2,FALSE),
IFERROR(VLOOKUP(①ひな形!AG42,①ひな形!$W$18:$Y$26,2,FALSE),
IFERROR(VLOOKUP(①ひな形!AG42,①ひな形!$AA$18:$AC$26,2,FALSE),
VLOOKUP(①ひな形!AG42,①ひな形!$AE$18:$AG$25,2,FALSE)))))))</f>
        <v>Waist🔰</v>
      </c>
      <c r="I154" s="660"/>
      <c r="J154" s="660"/>
      <c r="K154" s="709" t="str">
        <f>IFERROR(VLOOKUP(①ひな形!AH42,①ひな形!$G$18:$I$26,2,FALSE),
IFERROR(VLOOKUP(①ひな形!AH42,①ひな形!$K$18:$M$26,2,FALSE),
IFERROR(VLOOKUP(①ひな形!AH42,①ひな形!$O$18:$Q$26,2,FALSE),
IFERROR(VLOOKUP(①ひな形!AH42,①ひな形!$S$18:$U$26,2,FALSE),
IFERROR(VLOOKUP(①ひな形!AH42,①ひな形!$W$18:$Y$26,2,FALSE),
IFERROR(VLOOKUP(①ひな形!AH42,①ひな形!$AA$18:$AC$26,2,FALSE),
VLOOKUP(①ひな形!AH42,①ひな形!$AE$18:$AG$25,2,FALSE)))))))</f>
        <v>Basic🔰</v>
      </c>
      <c r="L154" s="660"/>
      <c r="M154" s="675"/>
      <c r="N154" s="710" t="e">
        <f>IFERROR(VLOOKUP(①ひな形!AI42,①ひな形!$G$18:$I$26,2,FALSE),
IFERROR(VLOOKUP(①ひな形!AI42,①ひな形!$K$18:$M$26,2,FALSE),
IFERROR(VLOOKUP(①ひな形!AI42,①ひな形!$O$18:$Q$26,2,FALSE),
IFERROR(VLOOKUP(①ひな形!AI42,①ひな形!$S$18:$U$26,2,FALSE),
IFERROR(VLOOKUP(①ひな形!AI42,①ひな形!$W$18:$Y$26,2,FALSE),
IFERROR(VLOOKUP(①ひな形!AI42,①ひな形!$AA$18:$AC$26,2,FALSE),
VLOOKUP(①ひな形!AI42,①ひな形!$AE$18:$AG$25,2,FALSE)))))))</f>
        <v>#N/A</v>
      </c>
      <c r="O154" s="660"/>
      <c r="P154" s="660"/>
      <c r="Q154" s="706" t="e">
        <f>IFERROR(VLOOKUP(①ひな形!AJ42,①ひな形!$G$18:$I$26,2,FALSE),
IFERROR(VLOOKUP(①ひな形!AJ42,①ひな形!$K$18:$M$26,2,FALSE),
IFERROR(VLOOKUP(①ひな形!AJ42,①ひな形!$O$18:$Q$26,2,FALSE),
IFERROR(VLOOKUP(①ひな形!AJ42,①ひな形!$S$18:$U$26,2,FALSE),
IFERROR(VLOOKUP(①ひな形!AJ42,①ひな形!$W$18:$Y$26,2,FALSE),
IFERROR(VLOOKUP(①ひな形!AJ42,①ひな形!$AA$18:$AC$26,2,FALSE),
VLOOKUP(①ひな形!AJ42,①ひな形!$AE$18:$AG$25,2,FALSE)))))))</f>
        <v>#N/A</v>
      </c>
      <c r="R154" s="660"/>
      <c r="S154" s="675"/>
      <c r="T154" s="220"/>
      <c r="U154" s="220"/>
      <c r="V154" s="220"/>
      <c r="W154" s="208"/>
      <c r="X154" s="208"/>
      <c r="Y154" s="208"/>
      <c r="Z154" s="208"/>
      <c r="AA154" s="208"/>
      <c r="AB154" s="208"/>
      <c r="AC154" s="208"/>
      <c r="AD154" s="208"/>
      <c r="AE154" s="208"/>
      <c r="AF154" s="208"/>
      <c r="AG154" s="208"/>
      <c r="AH154" s="208"/>
      <c r="AI154" s="208"/>
    </row>
    <row r="155" spans="1:35" ht="20.25" customHeight="1">
      <c r="A155" s="208"/>
      <c r="B155" s="674"/>
      <c r="C155" s="660"/>
      <c r="D155" s="660"/>
      <c r="E155" s="674"/>
      <c r="F155" s="660"/>
      <c r="G155" s="675"/>
      <c r="H155" s="660"/>
      <c r="I155" s="660"/>
      <c r="J155" s="660"/>
      <c r="K155" s="674"/>
      <c r="L155" s="660"/>
      <c r="M155" s="675"/>
      <c r="N155" s="660"/>
      <c r="O155" s="660"/>
      <c r="P155" s="660"/>
      <c r="Q155" s="674"/>
      <c r="R155" s="660"/>
      <c r="S155" s="675"/>
      <c r="T155" s="220"/>
      <c r="U155" s="220"/>
      <c r="V155" s="220"/>
      <c r="W155" s="208"/>
      <c r="X155" s="208"/>
      <c r="Y155" s="208"/>
      <c r="Z155" s="208"/>
      <c r="AA155" s="208"/>
      <c r="AB155" s="208"/>
      <c r="AC155" s="208"/>
      <c r="AD155" s="208"/>
      <c r="AE155" s="208"/>
      <c r="AF155" s="208"/>
      <c r="AG155" s="208"/>
      <c r="AH155" s="208"/>
      <c r="AI155" s="208"/>
    </row>
    <row r="156" spans="1:35" ht="20.25" customHeight="1">
      <c r="A156" s="191"/>
      <c r="B156" s="708" t="str">
        <f>①ひな形!AE43</f>
        <v>Nami.M</v>
      </c>
      <c r="C156" s="677"/>
      <c r="D156" s="678"/>
      <c r="E156" s="708" t="str">
        <f>①ひな形!AF43</f>
        <v>Shiho.Y</v>
      </c>
      <c r="F156" s="677"/>
      <c r="G156" s="678"/>
      <c r="H156" s="708" t="str">
        <f>①ひな形!AG43</f>
        <v>Nami.M</v>
      </c>
      <c r="I156" s="677"/>
      <c r="J156" s="678"/>
      <c r="K156" s="708" t="str">
        <f>①ひな形!AH43</f>
        <v>nozomi.y</v>
      </c>
      <c r="L156" s="677"/>
      <c r="M156" s="678"/>
      <c r="N156" s="708">
        <f>①ひな形!AI43</f>
        <v>0</v>
      </c>
      <c r="O156" s="677"/>
      <c r="P156" s="678"/>
      <c r="Q156" s="708">
        <f>①ひな形!AJ43</f>
        <v>0</v>
      </c>
      <c r="R156" s="677"/>
      <c r="S156" s="678"/>
      <c r="T156" s="212"/>
      <c r="U156" s="212"/>
      <c r="V156" s="212"/>
      <c r="W156" s="205"/>
      <c r="X156" s="205"/>
      <c r="Y156" s="191"/>
      <c r="Z156" s="191"/>
      <c r="AA156" s="191"/>
      <c r="AB156" s="191"/>
      <c r="AC156" s="191"/>
      <c r="AD156" s="191"/>
      <c r="AE156" s="191"/>
      <c r="AF156" s="191"/>
      <c r="AG156" s="191"/>
      <c r="AH156" s="191"/>
      <c r="AI156" s="191"/>
    </row>
    <row r="157" spans="1:35" ht="20.25" customHeight="1">
      <c r="A157" s="191"/>
      <c r="B157" s="198">
        <v>1930</v>
      </c>
      <c r="C157" s="199" t="s">
        <v>195</v>
      </c>
      <c r="D157" s="200">
        <v>2030</v>
      </c>
      <c r="E157" s="198">
        <v>1930</v>
      </c>
      <c r="F157" s="199" t="s">
        <v>195</v>
      </c>
      <c r="G157" s="200">
        <v>2030</v>
      </c>
      <c r="H157" s="198">
        <v>1930</v>
      </c>
      <c r="I157" s="199" t="s">
        <v>195</v>
      </c>
      <c r="J157" s="200">
        <v>2030</v>
      </c>
      <c r="K157" s="198">
        <v>1930</v>
      </c>
      <c r="L157" s="199" t="s">
        <v>195</v>
      </c>
      <c r="M157" s="200">
        <v>2030</v>
      </c>
      <c r="N157" s="201"/>
      <c r="O157" s="202" t="s">
        <v>195</v>
      </c>
      <c r="P157" s="203"/>
      <c r="Q157" s="201"/>
      <c r="R157" s="202" t="s">
        <v>195</v>
      </c>
      <c r="S157" s="203"/>
      <c r="T157" s="212"/>
      <c r="U157" s="212"/>
      <c r="V157" s="212"/>
      <c r="W157" s="205"/>
      <c r="X157" s="205"/>
      <c r="Y157" s="191"/>
      <c r="Z157" s="191"/>
      <c r="AA157" s="191"/>
      <c r="AB157" s="191"/>
      <c r="AC157" s="191"/>
      <c r="AD157" s="191"/>
      <c r="AE157" s="191"/>
      <c r="AF157" s="191"/>
      <c r="AG157" s="191"/>
      <c r="AH157" s="191"/>
      <c r="AI157" s="191"/>
    </row>
    <row r="158" spans="1:35" ht="20.25" customHeight="1">
      <c r="A158" s="208"/>
      <c r="B158" s="709" t="str">
        <f>IFERROR(VLOOKUP(①ひな形!AE44,①ひな形!$G$18:$I$26,2,FALSE),
IFERROR(VLOOKUP(①ひな形!AE44,①ひな形!$K$18:$M$26,2,FALSE),
IFERROR(VLOOKUP(①ひな形!AE44,①ひな形!$O$18:$Q$26,2,FALSE),
IFERROR(VLOOKUP(①ひな形!AE44,①ひな形!$S$18:$U$26,2,FALSE),
IFERROR(VLOOKUP(①ひな形!AE44,①ひな形!$W$18:$Y$26,2,FALSE),
IFERROR(VLOOKUP(①ひな形!AE44,①ひな形!$AA$18:$AC$26,2,FALSE),
VLOOKUP(①ひな形!AE44,①ひな形!$AE$18:$AG$25,2,FALSE)))))))</f>
        <v>Basic🔰</v>
      </c>
      <c r="C158" s="660"/>
      <c r="D158" s="660"/>
      <c r="E158" s="709" t="str">
        <f>IFERROR(VLOOKUP(①ひな形!AF44,①ひな形!$G$18:$I$26,2,FALSE),
IFERROR(VLOOKUP(①ひな形!AF44,①ひな形!$K$18:$M$26,2,FALSE),
IFERROR(VLOOKUP(①ひな形!AF44,①ひな形!$O$18:$Q$26,2,FALSE),
IFERROR(VLOOKUP(①ひな形!AF44,①ひな形!$S$18:$U$26,2,FALSE),
IFERROR(VLOOKUP(①ひな形!AF44,①ひな形!$W$18:$Y$26,2,FALSE),
IFERROR(VLOOKUP(①ひな形!AF44,①ひな形!$AA$18:$AC$26,2,FALSE),
VLOOKUP(①ひな形!AF44,①ひな形!$AE$18:$AG$25,2,FALSE)))))))</f>
        <v>Waist🔰</v>
      </c>
      <c r="F158" s="660"/>
      <c r="G158" s="675"/>
      <c r="H158" s="707" t="str">
        <f>IFERROR(VLOOKUP(①ひな形!AG44,①ひな形!$G$18:$I$26,2,FALSE),
IFERROR(VLOOKUP(①ひな形!AG44,①ひな形!$K$18:$M$26,2,FALSE),
IFERROR(VLOOKUP(①ひな形!AG44,①ひな形!$O$18:$Q$26,2,FALSE),
IFERROR(VLOOKUP(①ひな形!AG44,①ひな形!$S$18:$U$26,2,FALSE),
IFERROR(VLOOKUP(①ひな形!AG44,①ひな形!$W$18:$Y$26,2,FALSE),
IFERROR(VLOOKUP(①ひな形!AG44,①ひな形!$AA$18:$AC$26,2,FALSE),
VLOOKUP(①ひな形!AG44,①ひな形!$AE$18:$AG$25,2,FALSE)))))))</f>
        <v>Basic🔰</v>
      </c>
      <c r="I158" s="660"/>
      <c r="J158" s="660"/>
      <c r="K158" s="709" t="str">
        <f>IFERROR(VLOOKUP(①ひな形!AH44,①ひな形!$G$18:$I$26,2,FALSE),
IFERROR(VLOOKUP(①ひな形!AH44,①ひな形!$K$18:$M$26,2,FALSE),
IFERROR(VLOOKUP(①ひな形!AH44,①ひな形!$O$18:$Q$26,2,FALSE),
IFERROR(VLOOKUP(①ひな形!AH44,①ひな形!$S$18:$U$26,2,FALSE),
IFERROR(VLOOKUP(①ひな形!AH44,①ひな形!$W$18:$Y$26,2,FALSE),
IFERROR(VLOOKUP(①ひな形!AH44,①ひな形!$AA$18:$AC$26,2,FALSE),
VLOOKUP(①ひな形!AH44,①ひな形!$AE$18:$AG$25,2,FALSE)))))))</f>
        <v>Hip＆Leg🔰</v>
      </c>
      <c r="L158" s="660"/>
      <c r="M158" s="675"/>
      <c r="N158" s="710" t="e">
        <f>IFERROR(VLOOKUP(①ひな形!AI44,①ひな形!$G$18:$I$26,2,FALSE),
IFERROR(VLOOKUP(①ひな形!AI44,①ひな形!$K$18:$M$26,2,FALSE),
IFERROR(VLOOKUP(①ひな形!AI44,①ひな形!$O$18:$Q$26,2,FALSE),
IFERROR(VLOOKUP(①ひな形!AI44,①ひな形!$S$18:$U$26,2,FALSE),
IFERROR(VLOOKUP(①ひな形!AI44,①ひな形!$W$18:$Y$26,2,FALSE),
IFERROR(VLOOKUP(①ひな形!AI44,①ひな形!$AA$18:$AC$26,2,FALSE),
VLOOKUP(①ひな形!AI44,①ひな形!$AE$18:$AG$25,2,FALSE)))))))</f>
        <v>#N/A</v>
      </c>
      <c r="O158" s="660"/>
      <c r="P158" s="660"/>
      <c r="Q158" s="709" t="e">
        <f>IFERROR(VLOOKUP(①ひな形!AJ44,①ひな形!$G$18:$I$26,2,FALSE),
IFERROR(VLOOKUP(①ひな形!AJ44,①ひな形!$K$18:$M$26,2,FALSE),
IFERROR(VLOOKUP(①ひな形!AJ44,①ひな形!$O$18:$Q$26,2,FALSE),
IFERROR(VLOOKUP(①ひな形!AJ44,①ひな形!$S$18:$U$26,2,FALSE),
IFERROR(VLOOKUP(①ひな形!AJ44,①ひな形!$W$18:$Y$26,2,FALSE),
IFERROR(VLOOKUP(①ひな形!AJ44,①ひな形!$AA$18:$AC$26,2,FALSE),
VLOOKUP(①ひな形!AJ44,①ひな形!$AE$18:$AG$25,2,FALSE)))))))</f>
        <v>#N/A</v>
      </c>
      <c r="R158" s="660"/>
      <c r="S158" s="675"/>
      <c r="T158" s="220"/>
      <c r="U158" s="220"/>
      <c r="V158" s="220"/>
      <c r="W158" s="208"/>
      <c r="X158" s="208"/>
      <c r="Y158" s="208"/>
      <c r="Z158" s="208"/>
      <c r="AA158" s="208"/>
      <c r="AB158" s="208"/>
      <c r="AC158" s="208"/>
      <c r="AD158" s="208"/>
      <c r="AE158" s="208"/>
      <c r="AF158" s="208"/>
      <c r="AG158" s="208"/>
      <c r="AH158" s="208"/>
      <c r="AI158" s="208"/>
    </row>
    <row r="159" spans="1:35" ht="20.25" customHeight="1">
      <c r="A159" s="208"/>
      <c r="B159" s="674"/>
      <c r="C159" s="660"/>
      <c r="D159" s="660"/>
      <c r="E159" s="674"/>
      <c r="F159" s="660"/>
      <c r="G159" s="675"/>
      <c r="H159" s="660"/>
      <c r="I159" s="660"/>
      <c r="J159" s="660"/>
      <c r="K159" s="674"/>
      <c r="L159" s="660"/>
      <c r="M159" s="675"/>
      <c r="N159" s="660"/>
      <c r="O159" s="660"/>
      <c r="P159" s="660"/>
      <c r="Q159" s="674"/>
      <c r="R159" s="660"/>
      <c r="S159" s="675"/>
      <c r="T159" s="220"/>
      <c r="U159" s="220"/>
      <c r="V159" s="220"/>
      <c r="W159" s="208"/>
      <c r="X159" s="208"/>
      <c r="Y159" s="208"/>
      <c r="Z159" s="208"/>
      <c r="AA159" s="208"/>
      <c r="AB159" s="208"/>
      <c r="AC159" s="208"/>
      <c r="AD159" s="208"/>
      <c r="AE159" s="208"/>
      <c r="AF159" s="208"/>
      <c r="AG159" s="208"/>
      <c r="AH159" s="208"/>
      <c r="AI159" s="208"/>
    </row>
    <row r="160" spans="1:35" ht="20.25" customHeight="1">
      <c r="A160" s="191"/>
      <c r="B160" s="708" t="str">
        <f>①ひな形!AE45</f>
        <v>Shiho.Y</v>
      </c>
      <c r="C160" s="677"/>
      <c r="D160" s="678"/>
      <c r="E160" s="708" t="str">
        <f>①ひな形!AF45</f>
        <v>Nami.M</v>
      </c>
      <c r="F160" s="677"/>
      <c r="G160" s="678"/>
      <c r="H160" s="708" t="str">
        <f>①ひな形!AG45</f>
        <v>Shiho.Y</v>
      </c>
      <c r="I160" s="677"/>
      <c r="J160" s="678"/>
      <c r="K160" s="708" t="str">
        <f>①ひな形!AH45</f>
        <v>Shiho.Y</v>
      </c>
      <c r="L160" s="677"/>
      <c r="M160" s="678"/>
      <c r="N160" s="708">
        <f>①ひな形!AI45</f>
        <v>0</v>
      </c>
      <c r="O160" s="677"/>
      <c r="P160" s="678"/>
      <c r="Q160" s="708">
        <f>①ひな形!AJ45</f>
        <v>0</v>
      </c>
      <c r="R160" s="677"/>
      <c r="S160" s="678"/>
      <c r="T160" s="212"/>
      <c r="U160" s="212"/>
      <c r="V160" s="212"/>
      <c r="W160" s="205"/>
      <c r="X160" s="205"/>
      <c r="Y160" s="191"/>
      <c r="Z160" s="191"/>
      <c r="AA160" s="191"/>
      <c r="AB160" s="191"/>
      <c r="AC160" s="191"/>
      <c r="AD160" s="191"/>
      <c r="AE160" s="191"/>
      <c r="AF160" s="191"/>
      <c r="AG160" s="191"/>
      <c r="AH160" s="191"/>
      <c r="AI160" s="191"/>
    </row>
    <row r="161" spans="1:38" ht="20.25" customHeight="1">
      <c r="A161" s="191"/>
      <c r="B161" s="206">
        <v>2100</v>
      </c>
      <c r="C161" s="199" t="s">
        <v>195</v>
      </c>
      <c r="D161" s="200">
        <v>2200</v>
      </c>
      <c r="E161" s="206">
        <v>2100</v>
      </c>
      <c r="F161" s="199" t="s">
        <v>195</v>
      </c>
      <c r="G161" s="200">
        <v>2200</v>
      </c>
      <c r="H161" s="206">
        <v>2100</v>
      </c>
      <c r="I161" s="199" t="s">
        <v>195</v>
      </c>
      <c r="J161" s="200">
        <v>2200</v>
      </c>
      <c r="K161" s="206">
        <v>2100</v>
      </c>
      <c r="L161" s="199" t="s">
        <v>195</v>
      </c>
      <c r="M161" s="200">
        <v>2200</v>
      </c>
      <c r="N161" s="201"/>
      <c r="O161" s="202" t="s">
        <v>195</v>
      </c>
      <c r="P161" s="203"/>
      <c r="Q161" s="201"/>
      <c r="R161" s="202" t="s">
        <v>195</v>
      </c>
      <c r="S161" s="203"/>
      <c r="T161" s="212"/>
      <c r="U161" s="212"/>
      <c r="V161" s="212"/>
      <c r="W161" s="205"/>
      <c r="X161" s="205"/>
      <c r="Y161" s="191"/>
      <c r="Z161" s="191"/>
      <c r="AA161" s="191"/>
      <c r="AB161" s="191"/>
      <c r="AC161" s="191"/>
      <c r="AD161" s="191"/>
      <c r="AE161" s="191"/>
      <c r="AF161" s="191"/>
      <c r="AG161" s="191"/>
      <c r="AH161" s="191"/>
      <c r="AI161" s="191"/>
    </row>
    <row r="162" spans="1:38" ht="20.25" customHeight="1">
      <c r="A162" s="208"/>
      <c r="B162" s="706" t="str">
        <f>IFERROR(VLOOKUP(①ひな形!AE46,①ひな形!$G$18:$I$26,2,FALSE),
IFERROR(VLOOKUP(①ひな形!AE46,①ひな形!$K$18:$M$26,2,FALSE),
IFERROR(VLOOKUP(①ひな形!AE46,①ひな形!$O$18:$Q$26,2,FALSE),
IFERROR(VLOOKUP(①ひな形!AE46,①ひな形!$S$18:$U$26,2,FALSE),
IFERROR(VLOOKUP(①ひな形!AE46,①ひな形!$W$18:$Y$26,2,FALSE),
IFERROR(VLOOKUP(①ひな形!AE46,①ひな形!$AA$18:$AC$26,2,FALSE),
VLOOKUP(①ひな形!AE46,①ひな形!$AE$18:$AG$25,2,FALSE)))))))</f>
        <v>Waist🔰</v>
      </c>
      <c r="C162" s="660"/>
      <c r="D162" s="660"/>
      <c r="E162" s="709" t="str">
        <f>IFERROR(VLOOKUP(①ひな形!AF46,①ひな形!$G$18:$I$26,2,FALSE),
IFERROR(VLOOKUP(①ひな形!AF46,①ひな形!$K$18:$M$26,2,FALSE),
IFERROR(VLOOKUP(①ひな形!AF46,①ひな形!$O$18:$Q$26,2,FALSE),
IFERROR(VLOOKUP(①ひな形!AF46,①ひな形!$S$18:$U$26,2,FALSE),
IFERROR(VLOOKUP(①ひな形!AF46,①ひな形!$W$18:$Y$26,2,FALSE),
IFERROR(VLOOKUP(①ひな形!AF46,①ひな形!$AA$18:$AC$26,2,FALSE),
VLOOKUP(①ひな形!AF46,①ひな形!$AE$18:$AG$25,2,FALSE)))))))</f>
        <v>Basic🔰</v>
      </c>
      <c r="F162" s="660"/>
      <c r="G162" s="675"/>
      <c r="H162" s="710" t="str">
        <f>IFERROR(VLOOKUP(①ひな形!AG46,①ひな形!$G$18:$I$26,2,FALSE),
IFERROR(VLOOKUP(①ひな形!AG46,①ひな形!$K$18:$M$26,2,FALSE),
IFERROR(VLOOKUP(①ひな形!AG46,①ひな形!$O$18:$Q$26,2,FALSE),
IFERROR(VLOOKUP(①ひな形!AG46,①ひな形!$S$18:$U$26,2,FALSE),
IFERROR(VLOOKUP(①ひな形!AG46,①ひな形!$W$18:$Y$26,2,FALSE),
IFERROR(VLOOKUP(①ひな形!AG46,①ひな形!$AA$18:$AC$26,2,FALSE),
VLOOKUP(①ひな形!AG46,①ひな形!$AE$18:$AG$25,2,FALSE)))))))</f>
        <v>Hip＆Leg🔰</v>
      </c>
      <c r="I162" s="660"/>
      <c r="J162" s="660"/>
      <c r="K162" s="706" t="str">
        <f>IFERROR(VLOOKUP(①ひな形!AH46,①ひな形!$G$18:$I$26,2,FALSE),
IFERROR(VLOOKUP(①ひな形!AH46,①ひな形!$K$18:$M$26,2,FALSE),
IFERROR(VLOOKUP(①ひな形!AH46,①ひな形!$O$18:$Q$26,2,FALSE),
IFERROR(VLOOKUP(①ひな形!AH46,①ひな形!$S$18:$U$26,2,FALSE),
IFERROR(VLOOKUP(①ひな形!AH46,①ひな形!$W$18:$Y$26,2,FALSE),
IFERROR(VLOOKUP(①ひな形!AH46,①ひな形!$AA$18:$AC$26,2,FALSE),
VLOOKUP(①ひな形!AH46,①ひな形!$AE$18:$AG$25,2,FALSE)))))))</f>
        <v>Stretch＆Conditioning🔰</v>
      </c>
      <c r="L162" s="660"/>
      <c r="M162" s="675"/>
      <c r="N162" s="710" t="e">
        <f>IFERROR(VLOOKUP(①ひな形!AI46,①ひな形!$G$18:$I$26,2,FALSE),
IFERROR(VLOOKUP(①ひな形!AI46,①ひな形!$K$18:$M$26,2,FALSE),
IFERROR(VLOOKUP(①ひな形!AI46,①ひな形!$O$18:$Q$26,2,FALSE),
IFERROR(VLOOKUP(①ひな形!AI46,①ひな形!$S$18:$U$26,2,FALSE),
IFERROR(VLOOKUP(①ひな形!AI46,①ひな形!$W$18:$Y$26,2,FALSE),
IFERROR(VLOOKUP(①ひな形!AI46,①ひな形!$AA$18:$AC$26,2,FALSE),
VLOOKUP(①ひな形!AI46,①ひな形!$AE$18:$AG$25,2,FALSE)))))))</f>
        <v>#N/A</v>
      </c>
      <c r="O162" s="660"/>
      <c r="P162" s="660"/>
      <c r="Q162" s="709" t="e">
        <f>IFERROR(VLOOKUP(①ひな形!AJ46,①ひな形!$G$18:$I$26,2,FALSE),
IFERROR(VLOOKUP(①ひな形!AJ46,①ひな形!$K$18:$M$26,2,FALSE),
IFERROR(VLOOKUP(①ひな形!AJ46,①ひな形!$O$18:$Q$26,2,FALSE),
IFERROR(VLOOKUP(①ひな形!AJ46,①ひな形!$S$18:$U$26,2,FALSE),
IFERROR(VLOOKUP(①ひな形!AJ46,①ひな形!$W$18:$Y$26,2,FALSE),
IFERROR(VLOOKUP(①ひな形!AJ46,①ひな形!$AA$18:$AC$26,2,FALSE),
VLOOKUP(①ひな形!AJ46,①ひな形!$AE$18:$AG$25,2,FALSE)))))))</f>
        <v>#N/A</v>
      </c>
      <c r="R162" s="660"/>
      <c r="S162" s="675"/>
      <c r="T162" s="220"/>
      <c r="U162" s="220"/>
      <c r="V162" s="220"/>
      <c r="W162" s="208"/>
      <c r="X162" s="208"/>
      <c r="Y162" s="208"/>
      <c r="Z162" s="208"/>
      <c r="AA162" s="208"/>
      <c r="AB162" s="208"/>
      <c r="AC162" s="208"/>
      <c r="AD162" s="208"/>
      <c r="AE162" s="208"/>
      <c r="AF162" s="208"/>
      <c r="AG162" s="208"/>
      <c r="AH162" s="208"/>
      <c r="AI162" s="208"/>
    </row>
    <row r="163" spans="1:38" ht="20.25" customHeight="1">
      <c r="A163" s="208"/>
      <c r="B163" s="674"/>
      <c r="C163" s="660"/>
      <c r="D163" s="660"/>
      <c r="E163" s="674"/>
      <c r="F163" s="660"/>
      <c r="G163" s="675"/>
      <c r="H163" s="660"/>
      <c r="I163" s="660"/>
      <c r="J163" s="660"/>
      <c r="K163" s="674"/>
      <c r="L163" s="660"/>
      <c r="M163" s="675"/>
      <c r="N163" s="660"/>
      <c r="O163" s="660"/>
      <c r="P163" s="660"/>
      <c r="Q163" s="674"/>
      <c r="R163" s="660"/>
      <c r="S163" s="675"/>
      <c r="T163" s="220"/>
      <c r="U163" s="220"/>
      <c r="V163" s="220"/>
      <c r="W163" s="208"/>
      <c r="X163" s="208"/>
      <c r="Y163" s="208"/>
      <c r="Z163" s="208"/>
      <c r="AA163" s="208"/>
      <c r="AB163" s="208"/>
      <c r="AC163" s="208"/>
      <c r="AD163" s="208"/>
      <c r="AE163" s="208"/>
      <c r="AF163" s="208"/>
      <c r="AG163" s="208"/>
      <c r="AH163" s="208"/>
      <c r="AI163" s="208"/>
    </row>
    <row r="164" spans="1:38" ht="20.25" customHeight="1">
      <c r="A164" s="191"/>
      <c r="B164" s="708" t="str">
        <f>①ひな形!AE47</f>
        <v>Nami.M</v>
      </c>
      <c r="C164" s="677"/>
      <c r="D164" s="678"/>
      <c r="E164" s="708" t="str">
        <f>①ひな形!AF47</f>
        <v>Shiho.Y</v>
      </c>
      <c r="F164" s="677"/>
      <c r="G164" s="678"/>
      <c r="H164" s="708" t="str">
        <f>①ひな形!AG47</f>
        <v>Shiho.Y</v>
      </c>
      <c r="I164" s="677"/>
      <c r="J164" s="678"/>
      <c r="K164" s="708" t="str">
        <f>①ひな形!AH47</f>
        <v>Shiho.Y</v>
      </c>
      <c r="L164" s="677"/>
      <c r="M164" s="678"/>
      <c r="N164" s="708">
        <f>①ひな形!AI47</f>
        <v>0</v>
      </c>
      <c r="O164" s="677"/>
      <c r="P164" s="678"/>
      <c r="Q164" s="708">
        <f>①ひな形!AJ47</f>
        <v>0</v>
      </c>
      <c r="R164" s="677"/>
      <c r="S164" s="678"/>
      <c r="T164" s="212"/>
      <c r="U164" s="212"/>
      <c r="V164" s="212"/>
      <c r="W164" s="205"/>
      <c r="X164" s="205"/>
      <c r="Y164" s="191"/>
      <c r="Z164" s="191"/>
      <c r="AA164" s="191"/>
      <c r="AB164" s="191"/>
      <c r="AC164" s="191"/>
      <c r="AD164" s="191"/>
      <c r="AE164" s="191"/>
      <c r="AF164" s="191"/>
      <c r="AG164" s="191"/>
      <c r="AH164" s="191"/>
      <c r="AI164" s="191"/>
    </row>
    <row r="165" spans="1:38" ht="20.25" customHeight="1">
      <c r="A165" s="191"/>
      <c r="B165" s="221" t="s">
        <v>197</v>
      </c>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05"/>
      <c r="AA165" s="205"/>
      <c r="AB165" s="191"/>
      <c r="AC165" s="191"/>
      <c r="AD165" s="191"/>
      <c r="AE165" s="191"/>
      <c r="AF165" s="191"/>
      <c r="AG165" s="191"/>
      <c r="AH165" s="191"/>
      <c r="AI165" s="191"/>
      <c r="AJ165" s="191"/>
      <c r="AK165" s="191"/>
      <c r="AL165" s="191"/>
    </row>
    <row r="166" spans="1:38" ht="20.25" customHeight="1">
      <c r="A166" s="191"/>
      <c r="B166" s="223"/>
      <c r="C166" s="223"/>
      <c r="D166" s="223"/>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05"/>
      <c r="AA166" s="205"/>
      <c r="AB166" s="191"/>
      <c r="AC166" s="191"/>
      <c r="AD166" s="191"/>
      <c r="AE166" s="191"/>
      <c r="AF166" s="191"/>
      <c r="AG166" s="191"/>
      <c r="AH166" s="191"/>
      <c r="AI166" s="191"/>
      <c r="AJ166" s="191"/>
      <c r="AK166" s="191"/>
      <c r="AL166" s="191"/>
    </row>
    <row r="167" spans="1:38" ht="20.25" customHeight="1">
      <c r="A167" s="191"/>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05"/>
      <c r="AA167" s="205"/>
      <c r="AB167" s="191"/>
      <c r="AC167" s="191"/>
      <c r="AD167" s="191"/>
      <c r="AE167" s="191"/>
      <c r="AF167" s="191"/>
      <c r="AG167" s="191"/>
      <c r="AH167" s="191"/>
      <c r="AI167" s="191"/>
      <c r="AJ167" s="191"/>
      <c r="AK167" s="191"/>
      <c r="AL167" s="191"/>
    </row>
    <row r="168" spans="1:38" ht="20.25" customHeight="1">
      <c r="A168" s="191"/>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05"/>
      <c r="AA168" s="205"/>
      <c r="AB168" s="191"/>
      <c r="AC168" s="191"/>
      <c r="AD168" s="191"/>
      <c r="AE168" s="191"/>
      <c r="AF168" s="191"/>
      <c r="AG168" s="191"/>
      <c r="AH168" s="191"/>
      <c r="AI168" s="191"/>
      <c r="AJ168" s="191"/>
      <c r="AK168" s="191"/>
      <c r="AL168" s="191"/>
    </row>
    <row r="169" spans="1:38" ht="20.25" customHeight="1">
      <c r="A169" s="191"/>
      <c r="B169" s="192"/>
      <c r="C169" s="192"/>
      <c r="D169" s="192"/>
      <c r="E169" s="192"/>
      <c r="F169" s="192"/>
      <c r="G169" s="192"/>
      <c r="H169" s="224"/>
      <c r="I169" s="224"/>
      <c r="J169" s="224"/>
      <c r="K169" s="224"/>
      <c r="L169" s="224"/>
      <c r="M169" s="224"/>
      <c r="N169" s="224"/>
      <c r="O169" s="224"/>
      <c r="P169" s="224"/>
      <c r="Q169" s="224"/>
      <c r="R169" s="224"/>
      <c r="S169" s="224"/>
      <c r="T169" s="224"/>
      <c r="U169" s="224"/>
      <c r="V169" s="224"/>
      <c r="W169" s="192"/>
      <c r="X169" s="192"/>
      <c r="Y169" s="192"/>
      <c r="Z169" s="191"/>
      <c r="AA169" s="191"/>
      <c r="AB169" s="191"/>
      <c r="AC169" s="191"/>
      <c r="AD169" s="191"/>
      <c r="AE169" s="191"/>
      <c r="AF169" s="191"/>
      <c r="AG169" s="191"/>
      <c r="AH169" s="191"/>
      <c r="AI169" s="191"/>
      <c r="AJ169" s="191"/>
      <c r="AK169" s="191"/>
      <c r="AL169" s="191"/>
    </row>
    <row r="170" spans="1:38" ht="20.25" customHeight="1">
      <c r="A170" s="191"/>
      <c r="B170" s="192"/>
      <c r="C170" s="192"/>
      <c r="D170" s="192"/>
      <c r="E170" s="192"/>
      <c r="F170" s="192"/>
      <c r="G170" s="192"/>
      <c r="H170" s="224"/>
      <c r="I170" s="224"/>
      <c r="J170" s="224"/>
      <c r="K170" s="224"/>
      <c r="L170" s="224"/>
      <c r="M170" s="224"/>
      <c r="N170" s="224"/>
      <c r="O170" s="224"/>
      <c r="P170" s="224"/>
      <c r="Q170" s="224"/>
      <c r="R170" s="224"/>
      <c r="S170" s="224"/>
      <c r="T170" s="224"/>
      <c r="U170" s="224"/>
      <c r="V170" s="224"/>
      <c r="W170" s="192"/>
      <c r="X170" s="192"/>
      <c r="Y170" s="192"/>
      <c r="Z170" s="191"/>
      <c r="AA170" s="191"/>
      <c r="AB170" s="191"/>
      <c r="AC170" s="191"/>
      <c r="AD170" s="191"/>
      <c r="AE170" s="191"/>
      <c r="AF170" s="191"/>
      <c r="AG170" s="191"/>
      <c r="AH170" s="191"/>
      <c r="AI170" s="191"/>
      <c r="AJ170" s="191"/>
      <c r="AK170" s="191"/>
      <c r="AL170" s="191"/>
    </row>
    <row r="171" spans="1:38" ht="20.25" customHeight="1">
      <c r="A171" s="191"/>
      <c r="B171" s="192"/>
      <c r="C171" s="192"/>
      <c r="D171" s="192"/>
      <c r="E171" s="192"/>
      <c r="F171" s="192"/>
      <c r="G171" s="192"/>
      <c r="H171" s="224"/>
      <c r="I171" s="224"/>
      <c r="J171" s="224"/>
      <c r="K171" s="224"/>
      <c r="L171" s="224"/>
      <c r="M171" s="224"/>
      <c r="N171" s="224"/>
      <c r="O171" s="224"/>
      <c r="P171" s="224"/>
      <c r="Q171" s="224"/>
      <c r="R171" s="224"/>
      <c r="S171" s="224"/>
      <c r="T171" s="224"/>
      <c r="U171" s="224"/>
      <c r="V171" s="224"/>
      <c r="W171" s="192"/>
      <c r="X171" s="192"/>
      <c r="Y171" s="192"/>
      <c r="Z171" s="191"/>
      <c r="AA171" s="191"/>
      <c r="AB171" s="191"/>
      <c r="AC171" s="191"/>
      <c r="AD171" s="191"/>
      <c r="AE171" s="191"/>
      <c r="AF171" s="191"/>
      <c r="AG171" s="191"/>
      <c r="AH171" s="191"/>
      <c r="AI171" s="191"/>
      <c r="AJ171" s="191"/>
      <c r="AK171" s="191"/>
      <c r="AL171" s="191"/>
    </row>
    <row r="172" spans="1:38" ht="20.25" customHeight="1">
      <c r="A172" s="191"/>
      <c r="B172" s="192"/>
      <c r="C172" s="192"/>
      <c r="D172" s="192"/>
      <c r="E172" s="192"/>
      <c r="F172" s="192"/>
      <c r="G172" s="192"/>
      <c r="H172" s="224"/>
      <c r="I172" s="224"/>
      <c r="J172" s="224"/>
      <c r="K172" s="224"/>
      <c r="L172" s="224"/>
      <c r="M172" s="224"/>
      <c r="N172" s="224"/>
      <c r="O172" s="224"/>
      <c r="P172" s="224"/>
      <c r="Q172" s="224"/>
      <c r="R172" s="224"/>
      <c r="S172" s="224"/>
      <c r="T172" s="224"/>
      <c r="U172" s="224"/>
      <c r="V172" s="224"/>
      <c r="W172" s="192"/>
      <c r="X172" s="192"/>
      <c r="Y172" s="192"/>
      <c r="Z172" s="191"/>
      <c r="AA172" s="191"/>
      <c r="AB172" s="191"/>
      <c r="AC172" s="191"/>
      <c r="AD172" s="191"/>
      <c r="AE172" s="191"/>
      <c r="AF172" s="191"/>
      <c r="AG172" s="191"/>
      <c r="AH172" s="191"/>
      <c r="AI172" s="191"/>
      <c r="AJ172" s="191"/>
      <c r="AK172" s="191"/>
      <c r="AL172" s="191"/>
    </row>
    <row r="173" spans="1:38" ht="20.25" customHeight="1">
      <c r="A173" s="191"/>
      <c r="B173" s="192"/>
      <c r="C173" s="192"/>
      <c r="D173" s="192"/>
      <c r="E173" s="192"/>
      <c r="F173" s="192"/>
      <c r="G173" s="192"/>
      <c r="H173" s="224"/>
      <c r="I173" s="224"/>
      <c r="J173" s="224"/>
      <c r="K173" s="224"/>
      <c r="L173" s="224"/>
      <c r="M173" s="224"/>
      <c r="N173" s="224"/>
      <c r="O173" s="224"/>
      <c r="P173" s="224"/>
      <c r="Q173" s="224"/>
      <c r="R173" s="224"/>
      <c r="S173" s="224"/>
      <c r="T173" s="224"/>
      <c r="U173" s="224"/>
      <c r="V173" s="224"/>
      <c r="W173" s="192"/>
      <c r="X173" s="192"/>
      <c r="Y173" s="192"/>
      <c r="Z173" s="191"/>
      <c r="AA173" s="191"/>
      <c r="AB173" s="191"/>
      <c r="AC173" s="191"/>
      <c r="AD173" s="191"/>
      <c r="AE173" s="191"/>
      <c r="AF173" s="191"/>
      <c r="AG173" s="191"/>
      <c r="AH173" s="191"/>
      <c r="AI173" s="191"/>
      <c r="AJ173" s="191"/>
      <c r="AK173" s="191"/>
      <c r="AL173" s="191"/>
    </row>
    <row r="174" spans="1:38" ht="20.25" customHeight="1">
      <c r="A174" s="191"/>
      <c r="B174" s="192"/>
      <c r="C174" s="192"/>
      <c r="D174" s="192"/>
      <c r="E174" s="192"/>
      <c r="F174" s="192"/>
      <c r="G174" s="192"/>
      <c r="H174" s="224"/>
      <c r="I174" s="224"/>
      <c r="J174" s="224"/>
      <c r="K174" s="224"/>
      <c r="L174" s="224"/>
      <c r="M174" s="224"/>
      <c r="N174" s="224"/>
      <c r="O174" s="224"/>
      <c r="P174" s="224"/>
      <c r="Q174" s="224"/>
      <c r="R174" s="224"/>
      <c r="S174" s="224"/>
      <c r="T174" s="224"/>
      <c r="U174" s="224"/>
      <c r="V174" s="224"/>
      <c r="W174" s="192"/>
      <c r="X174" s="192"/>
      <c r="Y174" s="192"/>
      <c r="Z174" s="191"/>
      <c r="AA174" s="191"/>
      <c r="AB174" s="191"/>
      <c r="AC174" s="191"/>
      <c r="AD174" s="191"/>
      <c r="AE174" s="191"/>
      <c r="AF174" s="191"/>
      <c r="AG174" s="191"/>
      <c r="AH174" s="191"/>
      <c r="AI174" s="191"/>
      <c r="AJ174" s="191"/>
      <c r="AK174" s="191"/>
      <c r="AL174" s="191"/>
    </row>
    <row r="175" spans="1:38" ht="20.25" customHeight="1">
      <c r="A175" s="191"/>
      <c r="B175" s="192"/>
      <c r="C175" s="192"/>
      <c r="D175" s="192"/>
      <c r="E175" s="192"/>
      <c r="F175" s="192"/>
      <c r="G175" s="192"/>
      <c r="H175" s="224"/>
      <c r="I175" s="224"/>
      <c r="J175" s="224"/>
      <c r="K175" s="224"/>
      <c r="L175" s="224"/>
      <c r="M175" s="224"/>
      <c r="N175" s="224"/>
      <c r="O175" s="224"/>
      <c r="P175" s="224"/>
      <c r="Q175" s="224"/>
      <c r="R175" s="224"/>
      <c r="S175" s="224"/>
      <c r="T175" s="224"/>
      <c r="U175" s="224"/>
      <c r="V175" s="224"/>
      <c r="W175" s="192"/>
      <c r="X175" s="192"/>
      <c r="Y175" s="192"/>
      <c r="Z175" s="191"/>
      <c r="AA175" s="191"/>
      <c r="AB175" s="191"/>
      <c r="AC175" s="191"/>
      <c r="AD175" s="191"/>
      <c r="AE175" s="191"/>
      <c r="AF175" s="191"/>
      <c r="AG175" s="191"/>
      <c r="AH175" s="191"/>
      <c r="AI175" s="191"/>
      <c r="AJ175" s="191"/>
      <c r="AK175" s="191"/>
      <c r="AL175" s="191"/>
    </row>
    <row r="176" spans="1:38" ht="20.25" customHeight="1">
      <c r="A176" s="191"/>
      <c r="B176" s="192"/>
      <c r="C176" s="192"/>
      <c r="D176" s="192"/>
      <c r="E176" s="192"/>
      <c r="F176" s="192"/>
      <c r="G176" s="192"/>
      <c r="H176" s="224"/>
      <c r="I176" s="224"/>
      <c r="J176" s="224"/>
      <c r="K176" s="224"/>
      <c r="L176" s="224"/>
      <c r="M176" s="224"/>
      <c r="N176" s="224"/>
      <c r="O176" s="224"/>
      <c r="P176" s="224"/>
      <c r="Q176" s="224"/>
      <c r="R176" s="224"/>
      <c r="S176" s="224"/>
      <c r="T176" s="224"/>
      <c r="U176" s="224"/>
      <c r="V176" s="224"/>
      <c r="W176" s="192"/>
      <c r="X176" s="192"/>
      <c r="Y176" s="192"/>
      <c r="Z176" s="191"/>
      <c r="AA176" s="191"/>
      <c r="AB176" s="191"/>
      <c r="AC176" s="191"/>
      <c r="AD176" s="191"/>
      <c r="AE176" s="191"/>
      <c r="AF176" s="191"/>
      <c r="AG176" s="191"/>
      <c r="AH176" s="191"/>
      <c r="AI176" s="191"/>
      <c r="AJ176" s="191"/>
      <c r="AK176" s="191"/>
      <c r="AL176" s="191"/>
    </row>
    <row r="177" spans="1:38" ht="20.25" customHeight="1">
      <c r="A177" s="191"/>
      <c r="B177" s="192"/>
      <c r="C177" s="192"/>
      <c r="D177" s="192"/>
      <c r="E177" s="192"/>
      <c r="F177" s="192"/>
      <c r="G177" s="192"/>
      <c r="H177" s="224"/>
      <c r="I177" s="224"/>
      <c r="J177" s="224"/>
      <c r="K177" s="224"/>
      <c r="L177" s="224"/>
      <c r="M177" s="224"/>
      <c r="N177" s="224"/>
      <c r="O177" s="224"/>
      <c r="P177" s="224"/>
      <c r="Q177" s="224"/>
      <c r="R177" s="224"/>
      <c r="S177" s="224"/>
      <c r="T177" s="224"/>
      <c r="U177" s="224"/>
      <c r="V177" s="224"/>
      <c r="W177" s="192"/>
      <c r="X177" s="192"/>
      <c r="Y177" s="192"/>
      <c r="Z177" s="191"/>
      <c r="AA177" s="191"/>
      <c r="AB177" s="191"/>
      <c r="AC177" s="191"/>
      <c r="AD177" s="191"/>
      <c r="AE177" s="191"/>
      <c r="AF177" s="191"/>
      <c r="AG177" s="191"/>
      <c r="AH177" s="191"/>
      <c r="AI177" s="191"/>
      <c r="AJ177" s="191"/>
      <c r="AK177" s="191"/>
      <c r="AL177" s="191"/>
    </row>
    <row r="178" spans="1:38" ht="20.25" customHeight="1">
      <c r="A178" s="191"/>
      <c r="B178" s="192"/>
      <c r="C178" s="192"/>
      <c r="D178" s="192"/>
      <c r="E178" s="192"/>
      <c r="F178" s="192"/>
      <c r="G178" s="192"/>
      <c r="H178" s="224"/>
      <c r="I178" s="224"/>
      <c r="J178" s="224"/>
      <c r="K178" s="224"/>
      <c r="L178" s="224"/>
      <c r="M178" s="224"/>
      <c r="N178" s="224"/>
      <c r="O178" s="224"/>
      <c r="P178" s="224"/>
      <c r="Q178" s="224"/>
      <c r="R178" s="224"/>
      <c r="S178" s="224"/>
      <c r="T178" s="224"/>
      <c r="U178" s="224"/>
      <c r="V178" s="224"/>
      <c r="W178" s="192"/>
      <c r="X178" s="192"/>
      <c r="Y178" s="192"/>
      <c r="Z178" s="191"/>
      <c r="AA178" s="191"/>
      <c r="AB178" s="191"/>
      <c r="AC178" s="191"/>
      <c r="AD178" s="191"/>
      <c r="AE178" s="191"/>
      <c r="AF178" s="191"/>
      <c r="AG178" s="191"/>
      <c r="AH178" s="191"/>
      <c r="AI178" s="191"/>
      <c r="AJ178" s="191"/>
      <c r="AK178" s="191"/>
      <c r="AL178" s="191"/>
    </row>
    <row r="179" spans="1:38" ht="20.25" customHeight="1">
      <c r="A179" s="191"/>
      <c r="B179" s="192"/>
      <c r="C179" s="192"/>
      <c r="D179" s="192"/>
      <c r="E179" s="192"/>
      <c r="F179" s="192"/>
      <c r="G179" s="192"/>
      <c r="H179" s="224"/>
      <c r="I179" s="224"/>
      <c r="J179" s="224"/>
      <c r="K179" s="224"/>
      <c r="L179" s="224"/>
      <c r="M179" s="224"/>
      <c r="N179" s="224"/>
      <c r="O179" s="224"/>
      <c r="P179" s="224"/>
      <c r="Q179" s="224"/>
      <c r="R179" s="224"/>
      <c r="S179" s="224"/>
      <c r="T179" s="224"/>
      <c r="U179" s="224"/>
      <c r="V179" s="224"/>
      <c r="W179" s="192"/>
      <c r="X179" s="192"/>
      <c r="Y179" s="192"/>
      <c r="Z179" s="191"/>
      <c r="AA179" s="191"/>
      <c r="AB179" s="191"/>
      <c r="AC179" s="191"/>
      <c r="AD179" s="191"/>
      <c r="AE179" s="191"/>
      <c r="AF179" s="191"/>
      <c r="AG179" s="191"/>
      <c r="AH179" s="191"/>
      <c r="AI179" s="191"/>
      <c r="AJ179" s="191"/>
      <c r="AK179" s="191"/>
      <c r="AL179" s="191"/>
    </row>
    <row r="180" spans="1:38" ht="20.25" customHeight="1">
      <c r="A180" s="191"/>
      <c r="B180" s="192"/>
      <c r="C180" s="192"/>
      <c r="D180" s="192"/>
      <c r="E180" s="192"/>
      <c r="F180" s="192"/>
      <c r="G180" s="192"/>
      <c r="H180" s="224"/>
      <c r="I180" s="224"/>
      <c r="J180" s="224"/>
      <c r="K180" s="224"/>
      <c r="L180" s="224"/>
      <c r="M180" s="224"/>
      <c r="N180" s="224"/>
      <c r="O180" s="224"/>
      <c r="P180" s="224"/>
      <c r="Q180" s="224"/>
      <c r="R180" s="224"/>
      <c r="S180" s="224"/>
      <c r="T180" s="224"/>
      <c r="U180" s="224"/>
      <c r="V180" s="224"/>
      <c r="W180" s="192"/>
      <c r="X180" s="192"/>
      <c r="Y180" s="192"/>
      <c r="Z180" s="191"/>
      <c r="AA180" s="191"/>
      <c r="AB180" s="191"/>
      <c r="AC180" s="191"/>
      <c r="AD180" s="191"/>
      <c r="AE180" s="191"/>
      <c r="AF180" s="191"/>
      <c r="AG180" s="191"/>
      <c r="AH180" s="191"/>
      <c r="AI180" s="191"/>
      <c r="AJ180" s="191"/>
      <c r="AK180" s="191"/>
      <c r="AL180" s="191"/>
    </row>
    <row r="181" spans="1:38" ht="20.25" customHeight="1">
      <c r="A181" s="191"/>
      <c r="B181" s="192"/>
      <c r="C181" s="192"/>
      <c r="D181" s="192"/>
      <c r="E181" s="192"/>
      <c r="F181" s="192"/>
      <c r="G181" s="192"/>
      <c r="H181" s="224"/>
      <c r="I181" s="224"/>
      <c r="J181" s="224"/>
      <c r="K181" s="224"/>
      <c r="L181" s="224"/>
      <c r="M181" s="224"/>
      <c r="N181" s="224"/>
      <c r="O181" s="224"/>
      <c r="P181" s="224"/>
      <c r="Q181" s="224"/>
      <c r="R181" s="224"/>
      <c r="S181" s="224"/>
      <c r="T181" s="224"/>
      <c r="U181" s="224"/>
      <c r="V181" s="224"/>
      <c r="W181" s="192"/>
      <c r="X181" s="192"/>
      <c r="Y181" s="192"/>
      <c r="Z181" s="191"/>
      <c r="AA181" s="191"/>
      <c r="AB181" s="191"/>
      <c r="AC181" s="191"/>
      <c r="AD181" s="191"/>
      <c r="AE181" s="191"/>
      <c r="AF181" s="191"/>
      <c r="AG181" s="191"/>
      <c r="AH181" s="191"/>
      <c r="AI181" s="191"/>
      <c r="AJ181" s="191"/>
      <c r="AK181" s="191"/>
      <c r="AL181" s="191"/>
    </row>
    <row r="182" spans="1:38" ht="20.25" customHeight="1">
      <c r="A182" s="191"/>
      <c r="B182" s="192"/>
      <c r="C182" s="192"/>
      <c r="D182" s="192"/>
      <c r="E182" s="192"/>
      <c r="F182" s="192"/>
      <c r="G182" s="192"/>
      <c r="H182" s="224"/>
      <c r="I182" s="224"/>
      <c r="J182" s="224"/>
      <c r="K182" s="224"/>
      <c r="L182" s="224"/>
      <c r="M182" s="224"/>
      <c r="N182" s="224"/>
      <c r="O182" s="224"/>
      <c r="P182" s="224"/>
      <c r="Q182" s="224"/>
      <c r="R182" s="224"/>
      <c r="S182" s="224"/>
      <c r="T182" s="224"/>
      <c r="U182" s="224"/>
      <c r="V182" s="224"/>
      <c r="W182" s="192"/>
      <c r="X182" s="192"/>
      <c r="Y182" s="192"/>
      <c r="Z182" s="191"/>
      <c r="AA182" s="191"/>
      <c r="AB182" s="191"/>
      <c r="AC182" s="191"/>
      <c r="AD182" s="191"/>
      <c r="AE182" s="191"/>
      <c r="AF182" s="191"/>
      <c r="AG182" s="191"/>
      <c r="AH182" s="191"/>
      <c r="AI182" s="191"/>
      <c r="AJ182" s="191"/>
      <c r="AK182" s="191"/>
      <c r="AL182" s="191"/>
    </row>
    <row r="183" spans="1:38" ht="20.25" customHeight="1">
      <c r="A183" s="191"/>
      <c r="B183" s="192"/>
      <c r="C183" s="192"/>
      <c r="D183" s="192"/>
      <c r="E183" s="192"/>
      <c r="F183" s="192"/>
      <c r="G183" s="192"/>
      <c r="H183" s="224"/>
      <c r="I183" s="224"/>
      <c r="J183" s="224"/>
      <c r="K183" s="224"/>
      <c r="L183" s="224"/>
      <c r="M183" s="224"/>
      <c r="N183" s="224"/>
      <c r="O183" s="224"/>
      <c r="P183" s="224"/>
      <c r="Q183" s="224"/>
      <c r="R183" s="224"/>
      <c r="S183" s="224"/>
      <c r="T183" s="224"/>
      <c r="U183" s="224"/>
      <c r="V183" s="224"/>
      <c r="W183" s="192"/>
      <c r="X183" s="192"/>
      <c r="Y183" s="192"/>
      <c r="Z183" s="191"/>
      <c r="AA183" s="191"/>
      <c r="AB183" s="191"/>
      <c r="AC183" s="191"/>
      <c r="AD183" s="191"/>
      <c r="AE183" s="191"/>
      <c r="AF183" s="191"/>
      <c r="AG183" s="191"/>
      <c r="AH183" s="191"/>
      <c r="AI183" s="191"/>
      <c r="AJ183" s="191"/>
      <c r="AK183" s="191"/>
      <c r="AL183" s="191"/>
    </row>
    <row r="184" spans="1:38" ht="20.25" customHeight="1">
      <c r="A184" s="191"/>
      <c r="B184" s="192"/>
      <c r="C184" s="192"/>
      <c r="D184" s="192"/>
      <c r="E184" s="192"/>
      <c r="F184" s="192"/>
      <c r="G184" s="192"/>
      <c r="H184" s="224"/>
      <c r="I184" s="224"/>
      <c r="J184" s="224"/>
      <c r="K184" s="224"/>
      <c r="L184" s="224"/>
      <c r="M184" s="224"/>
      <c r="N184" s="224"/>
      <c r="O184" s="224"/>
      <c r="P184" s="224"/>
      <c r="Q184" s="224"/>
      <c r="R184" s="224"/>
      <c r="S184" s="224"/>
      <c r="T184" s="224"/>
      <c r="U184" s="224"/>
      <c r="V184" s="224"/>
      <c r="W184" s="192"/>
      <c r="X184" s="192"/>
      <c r="Y184" s="192"/>
      <c r="Z184" s="191"/>
      <c r="AA184" s="191"/>
      <c r="AB184" s="191"/>
      <c r="AC184" s="191"/>
      <c r="AD184" s="191"/>
      <c r="AE184" s="191"/>
      <c r="AF184" s="191"/>
      <c r="AG184" s="191"/>
      <c r="AH184" s="191"/>
      <c r="AI184" s="191"/>
      <c r="AJ184" s="191"/>
      <c r="AK184" s="191"/>
      <c r="AL184" s="191"/>
    </row>
    <row r="185" spans="1:38" ht="20.25" customHeight="1">
      <c r="A185" s="191"/>
      <c r="B185" s="192"/>
      <c r="C185" s="192"/>
      <c r="D185" s="192"/>
      <c r="E185" s="192"/>
      <c r="F185" s="192"/>
      <c r="G185" s="192"/>
      <c r="H185" s="224"/>
      <c r="I185" s="224"/>
      <c r="J185" s="224"/>
      <c r="K185" s="224"/>
      <c r="L185" s="224"/>
      <c r="M185" s="224"/>
      <c r="N185" s="224"/>
      <c r="O185" s="224"/>
      <c r="P185" s="224"/>
      <c r="Q185" s="224"/>
      <c r="R185" s="224"/>
      <c r="S185" s="224"/>
      <c r="T185" s="224"/>
      <c r="U185" s="224"/>
      <c r="V185" s="224"/>
      <c r="W185" s="192"/>
      <c r="X185" s="192"/>
      <c r="Y185" s="192"/>
      <c r="Z185" s="191"/>
      <c r="AA185" s="191"/>
      <c r="AB185" s="191"/>
      <c r="AC185" s="191"/>
      <c r="AD185" s="191"/>
      <c r="AE185" s="191"/>
      <c r="AF185" s="191"/>
      <c r="AG185" s="191"/>
      <c r="AH185" s="191"/>
      <c r="AI185" s="191"/>
      <c r="AJ185" s="191"/>
      <c r="AK185" s="191"/>
      <c r="AL185" s="191"/>
    </row>
    <row r="186" spans="1:38" ht="20.25" customHeight="1">
      <c r="A186" s="191"/>
      <c r="B186" s="192"/>
      <c r="C186" s="192"/>
      <c r="D186" s="192"/>
      <c r="E186" s="192"/>
      <c r="F186" s="192"/>
      <c r="G186" s="192"/>
      <c r="H186" s="224"/>
      <c r="I186" s="224"/>
      <c r="J186" s="224"/>
      <c r="K186" s="224"/>
      <c r="L186" s="224"/>
      <c r="M186" s="224"/>
      <c r="N186" s="224"/>
      <c r="O186" s="224"/>
      <c r="P186" s="224"/>
      <c r="Q186" s="224"/>
      <c r="R186" s="224"/>
      <c r="S186" s="224"/>
      <c r="T186" s="224"/>
      <c r="U186" s="224"/>
      <c r="V186" s="224"/>
      <c r="W186" s="192"/>
      <c r="X186" s="192"/>
      <c r="Y186" s="192"/>
      <c r="Z186" s="191"/>
      <c r="AA186" s="191"/>
      <c r="AB186" s="191"/>
      <c r="AC186" s="191"/>
      <c r="AD186" s="191"/>
      <c r="AE186" s="191"/>
      <c r="AF186" s="191"/>
      <c r="AG186" s="191"/>
      <c r="AH186" s="191"/>
      <c r="AI186" s="191"/>
      <c r="AJ186" s="191"/>
      <c r="AK186" s="191"/>
      <c r="AL186" s="191"/>
    </row>
    <row r="187" spans="1:38" ht="20.25" customHeight="1">
      <c r="A187" s="191"/>
      <c r="B187" s="192"/>
      <c r="C187" s="192"/>
      <c r="D187" s="192"/>
      <c r="E187" s="192"/>
      <c r="F187" s="192"/>
      <c r="G187" s="192"/>
      <c r="H187" s="224"/>
      <c r="I187" s="224"/>
      <c r="J187" s="224"/>
      <c r="K187" s="224"/>
      <c r="L187" s="224"/>
      <c r="M187" s="224"/>
      <c r="N187" s="224"/>
      <c r="O187" s="224"/>
      <c r="P187" s="224"/>
      <c r="Q187" s="224"/>
      <c r="R187" s="224"/>
      <c r="S187" s="224"/>
      <c r="T187" s="224"/>
      <c r="U187" s="224"/>
      <c r="V187" s="224"/>
      <c r="W187" s="192"/>
      <c r="X187" s="192"/>
      <c r="Y187" s="192"/>
      <c r="Z187" s="191"/>
      <c r="AA187" s="191"/>
      <c r="AB187" s="191"/>
      <c r="AC187" s="191"/>
      <c r="AD187" s="191"/>
      <c r="AE187" s="191"/>
      <c r="AF187" s="191"/>
      <c r="AG187" s="191"/>
      <c r="AH187" s="191"/>
      <c r="AI187" s="191"/>
      <c r="AJ187" s="191"/>
      <c r="AK187" s="191"/>
      <c r="AL187" s="191"/>
    </row>
    <row r="188" spans="1:38" ht="20.25" customHeight="1">
      <c r="A188" s="191"/>
      <c r="B188" s="192"/>
      <c r="C188" s="192"/>
      <c r="D188" s="192"/>
      <c r="E188" s="192"/>
      <c r="F188" s="192"/>
      <c r="G188" s="192"/>
      <c r="H188" s="224"/>
      <c r="I188" s="224"/>
      <c r="J188" s="224"/>
      <c r="K188" s="224"/>
      <c r="L188" s="224"/>
      <c r="M188" s="224"/>
      <c r="N188" s="224"/>
      <c r="O188" s="224"/>
      <c r="P188" s="224"/>
      <c r="Q188" s="224"/>
      <c r="R188" s="224"/>
      <c r="S188" s="224"/>
      <c r="T188" s="224"/>
      <c r="U188" s="224"/>
      <c r="V188" s="224"/>
      <c r="W188" s="192"/>
      <c r="X188" s="192"/>
      <c r="Y188" s="192"/>
      <c r="Z188" s="191"/>
      <c r="AA188" s="191"/>
      <c r="AB188" s="191"/>
      <c r="AC188" s="191"/>
      <c r="AD188" s="191"/>
      <c r="AE188" s="191"/>
      <c r="AF188" s="191"/>
      <c r="AG188" s="191"/>
      <c r="AH188" s="191"/>
      <c r="AI188" s="191"/>
      <c r="AJ188" s="191"/>
      <c r="AK188" s="191"/>
      <c r="AL188" s="191"/>
    </row>
    <row r="189" spans="1:38" ht="20.25" customHeight="1">
      <c r="A189" s="191"/>
      <c r="B189" s="192"/>
      <c r="C189" s="192"/>
      <c r="D189" s="192"/>
      <c r="E189" s="192"/>
      <c r="F189" s="192"/>
      <c r="G189" s="192"/>
      <c r="H189" s="224"/>
      <c r="I189" s="224"/>
      <c r="J189" s="224"/>
      <c r="K189" s="224"/>
      <c r="L189" s="224"/>
      <c r="M189" s="224"/>
      <c r="N189" s="224"/>
      <c r="O189" s="224"/>
      <c r="P189" s="224"/>
      <c r="Q189" s="224"/>
      <c r="R189" s="224"/>
      <c r="S189" s="224"/>
      <c r="T189" s="224"/>
      <c r="U189" s="224"/>
      <c r="V189" s="224"/>
      <c r="W189" s="192"/>
      <c r="X189" s="192"/>
      <c r="Y189" s="192"/>
      <c r="Z189" s="191"/>
      <c r="AA189" s="191"/>
      <c r="AB189" s="191"/>
      <c r="AC189" s="191"/>
      <c r="AD189" s="191"/>
      <c r="AE189" s="191"/>
      <c r="AF189" s="191"/>
      <c r="AG189" s="191"/>
      <c r="AH189" s="191"/>
      <c r="AI189" s="191"/>
      <c r="AJ189" s="191"/>
      <c r="AK189" s="191"/>
      <c r="AL189" s="191"/>
    </row>
    <row r="190" spans="1:38" ht="20.25" customHeight="1">
      <c r="A190" s="191"/>
      <c r="B190" s="192"/>
      <c r="C190" s="192"/>
      <c r="D190" s="192"/>
      <c r="E190" s="192"/>
      <c r="F190" s="192"/>
      <c r="G190" s="192"/>
      <c r="H190" s="224"/>
      <c r="I190" s="224"/>
      <c r="J190" s="224"/>
      <c r="K190" s="224"/>
      <c r="L190" s="224"/>
      <c r="M190" s="224"/>
      <c r="N190" s="224"/>
      <c r="O190" s="224"/>
      <c r="P190" s="224"/>
      <c r="Q190" s="224"/>
      <c r="R190" s="224"/>
      <c r="S190" s="224"/>
      <c r="T190" s="224"/>
      <c r="U190" s="224"/>
      <c r="V190" s="224"/>
      <c r="W190" s="192"/>
      <c r="X190" s="192"/>
      <c r="Y190" s="192"/>
      <c r="Z190" s="191"/>
      <c r="AA190" s="191"/>
      <c r="AB190" s="191"/>
      <c r="AC190" s="191"/>
      <c r="AD190" s="191"/>
      <c r="AE190" s="191"/>
      <c r="AF190" s="191"/>
      <c r="AG190" s="191"/>
      <c r="AH190" s="191"/>
      <c r="AI190" s="191"/>
      <c r="AJ190" s="191"/>
      <c r="AK190" s="191"/>
      <c r="AL190" s="191"/>
    </row>
    <row r="191" spans="1:38" ht="20.25" customHeight="1">
      <c r="A191" s="191"/>
      <c r="B191" s="192"/>
      <c r="C191" s="192"/>
      <c r="D191" s="192"/>
      <c r="E191" s="192"/>
      <c r="F191" s="192"/>
      <c r="G191" s="192"/>
      <c r="H191" s="224"/>
      <c r="I191" s="224"/>
      <c r="J191" s="224"/>
      <c r="K191" s="224"/>
      <c r="L191" s="224"/>
      <c r="M191" s="224"/>
      <c r="N191" s="224"/>
      <c r="O191" s="224"/>
      <c r="P191" s="224"/>
      <c r="Q191" s="224"/>
      <c r="R191" s="224"/>
      <c r="S191" s="224"/>
      <c r="T191" s="224"/>
      <c r="U191" s="224"/>
      <c r="V191" s="224"/>
      <c r="W191" s="192"/>
      <c r="X191" s="192"/>
      <c r="Y191" s="192"/>
      <c r="Z191" s="191"/>
      <c r="AA191" s="191"/>
      <c r="AB191" s="191"/>
      <c r="AC191" s="191"/>
      <c r="AD191" s="191"/>
      <c r="AE191" s="191"/>
      <c r="AF191" s="191"/>
      <c r="AG191" s="191"/>
      <c r="AH191" s="191"/>
      <c r="AI191" s="191"/>
      <c r="AJ191" s="191"/>
      <c r="AK191" s="191"/>
      <c r="AL191" s="191"/>
    </row>
    <row r="192" spans="1:38" ht="20.25" customHeight="1">
      <c r="A192" s="191"/>
      <c r="B192" s="192"/>
      <c r="C192" s="192"/>
      <c r="D192" s="192"/>
      <c r="E192" s="192"/>
      <c r="F192" s="192"/>
      <c r="G192" s="192"/>
      <c r="H192" s="224"/>
      <c r="I192" s="224"/>
      <c r="J192" s="224"/>
      <c r="K192" s="224"/>
      <c r="L192" s="224"/>
      <c r="M192" s="224"/>
      <c r="N192" s="224"/>
      <c r="O192" s="224"/>
      <c r="P192" s="224"/>
      <c r="Q192" s="224"/>
      <c r="R192" s="224"/>
      <c r="S192" s="224"/>
      <c r="T192" s="224"/>
      <c r="U192" s="224"/>
      <c r="V192" s="224"/>
      <c r="W192" s="192"/>
      <c r="X192" s="192"/>
      <c r="Y192" s="192"/>
      <c r="Z192" s="191"/>
      <c r="AA192" s="191"/>
      <c r="AB192" s="191"/>
      <c r="AC192" s="191"/>
      <c r="AD192" s="191"/>
      <c r="AE192" s="191"/>
      <c r="AF192" s="191"/>
      <c r="AG192" s="191"/>
      <c r="AH192" s="191"/>
      <c r="AI192" s="191"/>
      <c r="AJ192" s="191"/>
      <c r="AK192" s="191"/>
      <c r="AL192" s="191"/>
    </row>
    <row r="193" spans="1:38" ht="20.25" customHeight="1">
      <c r="A193" s="191"/>
      <c r="B193" s="192"/>
      <c r="C193" s="192"/>
      <c r="D193" s="192"/>
      <c r="E193" s="192"/>
      <c r="F193" s="192"/>
      <c r="G193" s="192"/>
      <c r="H193" s="224"/>
      <c r="I193" s="224"/>
      <c r="J193" s="224"/>
      <c r="K193" s="224"/>
      <c r="L193" s="224"/>
      <c r="M193" s="224"/>
      <c r="N193" s="224"/>
      <c r="O193" s="224"/>
      <c r="P193" s="224"/>
      <c r="Q193" s="224"/>
      <c r="R193" s="224"/>
      <c r="S193" s="224"/>
      <c r="T193" s="224"/>
      <c r="U193" s="224"/>
      <c r="V193" s="224"/>
      <c r="W193" s="192"/>
      <c r="X193" s="192"/>
      <c r="Y193" s="192"/>
      <c r="Z193" s="191"/>
      <c r="AA193" s="191"/>
      <c r="AB193" s="191"/>
      <c r="AC193" s="191"/>
      <c r="AD193" s="191"/>
      <c r="AE193" s="191"/>
      <c r="AF193" s="191"/>
      <c r="AG193" s="191"/>
      <c r="AH193" s="191"/>
      <c r="AI193" s="191"/>
      <c r="AJ193" s="191"/>
      <c r="AK193" s="191"/>
      <c r="AL193" s="191"/>
    </row>
    <row r="194" spans="1:38" ht="20.25" customHeight="1">
      <c r="A194" s="191"/>
      <c r="B194" s="192"/>
      <c r="C194" s="192"/>
      <c r="D194" s="192"/>
      <c r="E194" s="192"/>
      <c r="F194" s="192"/>
      <c r="G194" s="192"/>
      <c r="H194" s="224"/>
      <c r="I194" s="224"/>
      <c r="J194" s="224"/>
      <c r="K194" s="224"/>
      <c r="L194" s="224"/>
      <c r="M194" s="224"/>
      <c r="N194" s="224"/>
      <c r="O194" s="224"/>
      <c r="P194" s="224"/>
      <c r="Q194" s="224"/>
      <c r="R194" s="224"/>
      <c r="S194" s="224"/>
      <c r="T194" s="224"/>
      <c r="U194" s="224"/>
      <c r="V194" s="224"/>
      <c r="W194" s="192"/>
      <c r="X194" s="192"/>
      <c r="Y194" s="192"/>
      <c r="Z194" s="191"/>
      <c r="AA194" s="191"/>
      <c r="AB194" s="191"/>
      <c r="AC194" s="191"/>
      <c r="AD194" s="191"/>
      <c r="AE194" s="191"/>
      <c r="AF194" s="191"/>
      <c r="AG194" s="191"/>
      <c r="AH194" s="191"/>
      <c r="AI194" s="191"/>
      <c r="AJ194" s="191"/>
      <c r="AK194" s="191"/>
      <c r="AL194" s="191"/>
    </row>
    <row r="195" spans="1:38" ht="20.25" customHeight="1">
      <c r="A195" s="191"/>
      <c r="B195" s="192"/>
      <c r="C195" s="192"/>
      <c r="D195" s="192"/>
      <c r="E195" s="192"/>
      <c r="F195" s="192"/>
      <c r="G195" s="192"/>
      <c r="H195" s="224"/>
      <c r="I195" s="224"/>
      <c r="J195" s="224"/>
      <c r="K195" s="224"/>
      <c r="L195" s="224"/>
      <c r="M195" s="224"/>
      <c r="N195" s="224"/>
      <c r="O195" s="224"/>
      <c r="P195" s="224"/>
      <c r="Q195" s="224"/>
      <c r="R195" s="224"/>
      <c r="S195" s="224"/>
      <c r="T195" s="224"/>
      <c r="U195" s="224"/>
      <c r="V195" s="224"/>
      <c r="W195" s="192"/>
      <c r="X195" s="192"/>
      <c r="Y195" s="192"/>
      <c r="Z195" s="191"/>
      <c r="AA195" s="191"/>
      <c r="AB195" s="191"/>
      <c r="AC195" s="191"/>
      <c r="AD195" s="191"/>
      <c r="AE195" s="191"/>
      <c r="AF195" s="191"/>
      <c r="AG195" s="191"/>
      <c r="AH195" s="191"/>
      <c r="AI195" s="191"/>
      <c r="AJ195" s="191"/>
      <c r="AK195" s="191"/>
      <c r="AL195" s="191"/>
    </row>
    <row r="196" spans="1:38" ht="20.25" customHeight="1">
      <c r="A196" s="191"/>
      <c r="B196" s="192"/>
      <c r="C196" s="192"/>
      <c r="D196" s="192"/>
      <c r="E196" s="192"/>
      <c r="F196" s="192"/>
      <c r="G196" s="192"/>
      <c r="H196" s="224"/>
      <c r="I196" s="224"/>
      <c r="J196" s="224"/>
      <c r="K196" s="224"/>
      <c r="L196" s="224"/>
      <c r="M196" s="224"/>
      <c r="N196" s="224"/>
      <c r="O196" s="224"/>
      <c r="P196" s="224"/>
      <c r="Q196" s="224"/>
      <c r="R196" s="224"/>
      <c r="S196" s="224"/>
      <c r="T196" s="224"/>
      <c r="U196" s="224"/>
      <c r="V196" s="224"/>
      <c r="W196" s="192"/>
      <c r="X196" s="192"/>
      <c r="Y196" s="192"/>
      <c r="Z196" s="191"/>
      <c r="AA196" s="191"/>
      <c r="AB196" s="191"/>
      <c r="AC196" s="191"/>
      <c r="AD196" s="191"/>
      <c r="AE196" s="191"/>
      <c r="AF196" s="191"/>
      <c r="AG196" s="191"/>
      <c r="AH196" s="191"/>
      <c r="AI196" s="191"/>
      <c r="AJ196" s="191"/>
      <c r="AK196" s="191"/>
      <c r="AL196" s="191"/>
    </row>
    <row r="197" spans="1:38" ht="20.25" customHeight="1">
      <c r="A197" s="191"/>
      <c r="B197" s="192"/>
      <c r="C197" s="192"/>
      <c r="D197" s="192"/>
      <c r="E197" s="192"/>
      <c r="F197" s="192"/>
      <c r="G197" s="192"/>
      <c r="H197" s="224"/>
      <c r="I197" s="224"/>
      <c r="J197" s="224"/>
      <c r="K197" s="224"/>
      <c r="L197" s="224"/>
      <c r="M197" s="224"/>
      <c r="N197" s="224"/>
      <c r="O197" s="224"/>
      <c r="P197" s="224"/>
      <c r="Q197" s="224"/>
      <c r="R197" s="224"/>
      <c r="S197" s="224"/>
      <c r="T197" s="224"/>
      <c r="U197" s="224"/>
      <c r="V197" s="224"/>
      <c r="W197" s="192"/>
      <c r="X197" s="192"/>
      <c r="Y197" s="192"/>
      <c r="Z197" s="191"/>
      <c r="AA197" s="191"/>
      <c r="AB197" s="191"/>
      <c r="AC197" s="191"/>
      <c r="AD197" s="191"/>
      <c r="AE197" s="191"/>
      <c r="AF197" s="191"/>
      <c r="AG197" s="191"/>
      <c r="AH197" s="191"/>
      <c r="AI197" s="191"/>
      <c r="AJ197" s="191"/>
      <c r="AK197" s="191"/>
      <c r="AL197" s="191"/>
    </row>
    <row r="198" spans="1:38" ht="20.25" customHeight="1">
      <c r="A198" s="191"/>
      <c r="B198" s="192"/>
      <c r="C198" s="192"/>
      <c r="D198" s="192"/>
      <c r="E198" s="192"/>
      <c r="F198" s="192"/>
      <c r="G198" s="192"/>
      <c r="H198" s="224"/>
      <c r="I198" s="224"/>
      <c r="J198" s="224"/>
      <c r="K198" s="224"/>
      <c r="L198" s="224"/>
      <c r="M198" s="224"/>
      <c r="N198" s="224"/>
      <c r="O198" s="224"/>
      <c r="P198" s="224"/>
      <c r="Q198" s="224"/>
      <c r="R198" s="224"/>
      <c r="S198" s="224"/>
      <c r="T198" s="224"/>
      <c r="U198" s="224"/>
      <c r="V198" s="224"/>
      <c r="W198" s="192"/>
      <c r="X198" s="192"/>
      <c r="Y198" s="192"/>
      <c r="Z198" s="191"/>
      <c r="AA198" s="191"/>
      <c r="AB198" s="191"/>
      <c r="AC198" s="191"/>
      <c r="AD198" s="191"/>
      <c r="AE198" s="191"/>
      <c r="AF198" s="191"/>
      <c r="AG198" s="191"/>
      <c r="AH198" s="191"/>
      <c r="AI198" s="191"/>
      <c r="AJ198" s="191"/>
      <c r="AK198" s="191"/>
      <c r="AL198" s="191"/>
    </row>
    <row r="199" spans="1:38" ht="20.25" customHeight="1">
      <c r="A199" s="191"/>
      <c r="B199" s="192"/>
      <c r="C199" s="192"/>
      <c r="D199" s="192"/>
      <c r="E199" s="192"/>
      <c r="F199" s="192"/>
      <c r="G199" s="192"/>
      <c r="H199" s="224"/>
      <c r="I199" s="224"/>
      <c r="J199" s="224"/>
      <c r="K199" s="224"/>
      <c r="L199" s="224"/>
      <c r="M199" s="224"/>
      <c r="N199" s="224"/>
      <c r="O199" s="224"/>
      <c r="P199" s="224"/>
      <c r="Q199" s="224"/>
      <c r="R199" s="224"/>
      <c r="S199" s="224"/>
      <c r="T199" s="224"/>
      <c r="U199" s="224"/>
      <c r="V199" s="224"/>
      <c r="W199" s="192"/>
      <c r="X199" s="192"/>
      <c r="Y199" s="192"/>
      <c r="Z199" s="191"/>
      <c r="AA199" s="191"/>
      <c r="AB199" s="191"/>
      <c r="AC199" s="191"/>
      <c r="AD199" s="191"/>
      <c r="AE199" s="191"/>
      <c r="AF199" s="191"/>
      <c r="AG199" s="191"/>
      <c r="AH199" s="191"/>
      <c r="AI199" s="191"/>
      <c r="AJ199" s="191"/>
      <c r="AK199" s="191"/>
      <c r="AL199" s="191"/>
    </row>
    <row r="200" spans="1:38" ht="20.25" customHeight="1">
      <c r="A200" s="191"/>
      <c r="B200" s="192"/>
      <c r="C200" s="192"/>
      <c r="D200" s="192"/>
      <c r="E200" s="192"/>
      <c r="F200" s="192"/>
      <c r="G200" s="192"/>
      <c r="H200" s="224"/>
      <c r="I200" s="224"/>
      <c r="J200" s="224"/>
      <c r="K200" s="224"/>
      <c r="L200" s="224"/>
      <c r="M200" s="224"/>
      <c r="N200" s="224"/>
      <c r="O200" s="224"/>
      <c r="P200" s="224"/>
      <c r="Q200" s="224"/>
      <c r="R200" s="224"/>
      <c r="S200" s="224"/>
      <c r="T200" s="224"/>
      <c r="U200" s="224"/>
      <c r="V200" s="224"/>
      <c r="W200" s="192"/>
      <c r="X200" s="192"/>
      <c r="Y200" s="192"/>
      <c r="Z200" s="191"/>
      <c r="AA200" s="191"/>
      <c r="AB200" s="191"/>
      <c r="AC200" s="191"/>
      <c r="AD200" s="191"/>
      <c r="AE200" s="191"/>
      <c r="AF200" s="191"/>
      <c r="AG200" s="191"/>
      <c r="AH200" s="191"/>
      <c r="AI200" s="191"/>
      <c r="AJ200" s="191"/>
      <c r="AK200" s="191"/>
      <c r="AL200" s="191"/>
    </row>
    <row r="201" spans="1:38" ht="20.25" customHeight="1">
      <c r="A201" s="191"/>
      <c r="B201" s="192"/>
      <c r="C201" s="192"/>
      <c r="D201" s="192"/>
      <c r="E201" s="192"/>
      <c r="F201" s="192"/>
      <c r="G201" s="192"/>
      <c r="H201" s="224"/>
      <c r="I201" s="224"/>
      <c r="J201" s="224"/>
      <c r="K201" s="224"/>
      <c r="L201" s="224"/>
      <c r="M201" s="224"/>
      <c r="N201" s="224"/>
      <c r="O201" s="224"/>
      <c r="P201" s="224"/>
      <c r="Q201" s="224"/>
      <c r="R201" s="224"/>
      <c r="S201" s="224"/>
      <c r="T201" s="224"/>
      <c r="U201" s="224"/>
      <c r="V201" s="224"/>
      <c r="W201" s="192"/>
      <c r="X201" s="192"/>
      <c r="Y201" s="192"/>
      <c r="Z201" s="191"/>
      <c r="AA201" s="191"/>
      <c r="AB201" s="191"/>
      <c r="AC201" s="191"/>
      <c r="AD201" s="191"/>
      <c r="AE201" s="191"/>
      <c r="AF201" s="191"/>
      <c r="AG201" s="191"/>
      <c r="AH201" s="191"/>
      <c r="AI201" s="191"/>
      <c r="AJ201" s="191"/>
      <c r="AK201" s="191"/>
      <c r="AL201" s="191"/>
    </row>
    <row r="202" spans="1:38" ht="20.25" customHeight="1">
      <c r="A202" s="191"/>
      <c r="B202" s="192"/>
      <c r="C202" s="192"/>
      <c r="D202" s="192"/>
      <c r="E202" s="192"/>
      <c r="F202" s="192"/>
      <c r="G202" s="192"/>
      <c r="H202" s="224"/>
      <c r="I202" s="224"/>
      <c r="J202" s="224"/>
      <c r="K202" s="224"/>
      <c r="L202" s="224"/>
      <c r="M202" s="224"/>
      <c r="N202" s="224"/>
      <c r="O202" s="224"/>
      <c r="P202" s="224"/>
      <c r="Q202" s="224"/>
      <c r="R202" s="224"/>
      <c r="S202" s="224"/>
      <c r="T202" s="224"/>
      <c r="U202" s="224"/>
      <c r="V202" s="224"/>
      <c r="W202" s="192"/>
      <c r="X202" s="192"/>
      <c r="Y202" s="192"/>
      <c r="Z202" s="191"/>
      <c r="AA202" s="191"/>
      <c r="AB202" s="191"/>
      <c r="AC202" s="191"/>
      <c r="AD202" s="191"/>
      <c r="AE202" s="191"/>
      <c r="AF202" s="191"/>
      <c r="AG202" s="191"/>
      <c r="AH202" s="191"/>
      <c r="AI202" s="191"/>
      <c r="AJ202" s="191"/>
      <c r="AK202" s="191"/>
      <c r="AL202" s="191"/>
    </row>
    <row r="203" spans="1:38" ht="20.25" customHeight="1">
      <c r="A203" s="191"/>
      <c r="B203" s="192"/>
      <c r="C203" s="192"/>
      <c r="D203" s="192"/>
      <c r="E203" s="192"/>
      <c r="F203" s="192"/>
      <c r="G203" s="192"/>
      <c r="H203" s="224"/>
      <c r="I203" s="224"/>
      <c r="J203" s="224"/>
      <c r="K203" s="224"/>
      <c r="L203" s="224"/>
      <c r="M203" s="224"/>
      <c r="N203" s="224"/>
      <c r="O203" s="224"/>
      <c r="P203" s="224"/>
      <c r="Q203" s="224"/>
      <c r="R203" s="224"/>
      <c r="S203" s="224"/>
      <c r="T203" s="224"/>
      <c r="U203" s="224"/>
      <c r="V203" s="224"/>
      <c r="W203" s="192"/>
      <c r="X203" s="192"/>
      <c r="Y203" s="192"/>
      <c r="Z203" s="191"/>
      <c r="AA203" s="191"/>
      <c r="AB203" s="191"/>
      <c r="AC203" s="191"/>
      <c r="AD203" s="191"/>
      <c r="AE203" s="191"/>
      <c r="AF203" s="191"/>
      <c r="AG203" s="191"/>
      <c r="AH203" s="191"/>
      <c r="AI203" s="191"/>
      <c r="AJ203" s="191"/>
      <c r="AK203" s="191"/>
      <c r="AL203" s="191"/>
    </row>
    <row r="204" spans="1:38" ht="20.25" customHeight="1">
      <c r="A204" s="191"/>
      <c r="B204" s="192"/>
      <c r="C204" s="192"/>
      <c r="D204" s="192"/>
      <c r="E204" s="192"/>
      <c r="F204" s="192"/>
      <c r="G204" s="192"/>
      <c r="H204" s="224"/>
      <c r="I204" s="224"/>
      <c r="J204" s="224"/>
      <c r="K204" s="224"/>
      <c r="L204" s="224"/>
      <c r="M204" s="224"/>
      <c r="N204" s="224"/>
      <c r="O204" s="224"/>
      <c r="P204" s="224"/>
      <c r="Q204" s="224"/>
      <c r="R204" s="224"/>
      <c r="S204" s="224"/>
      <c r="T204" s="224"/>
      <c r="U204" s="224"/>
      <c r="V204" s="224"/>
      <c r="W204" s="192"/>
      <c r="X204" s="192"/>
      <c r="Y204" s="192"/>
      <c r="Z204" s="191"/>
      <c r="AA204" s="191"/>
      <c r="AB204" s="191"/>
      <c r="AC204" s="191"/>
      <c r="AD204" s="191"/>
      <c r="AE204" s="191"/>
      <c r="AF204" s="191"/>
      <c r="AG204" s="191"/>
      <c r="AH204" s="191"/>
      <c r="AI204" s="191"/>
      <c r="AJ204" s="191"/>
      <c r="AK204" s="191"/>
      <c r="AL204" s="191"/>
    </row>
    <row r="205" spans="1:38" ht="20.25" customHeight="1">
      <c r="A205" s="191"/>
      <c r="B205" s="224"/>
      <c r="C205" s="224"/>
      <c r="D205" s="224"/>
      <c r="E205" s="224"/>
      <c r="F205" s="224"/>
      <c r="G205" s="224"/>
      <c r="H205" s="224"/>
      <c r="I205" s="224"/>
      <c r="J205" s="224"/>
      <c r="K205" s="224"/>
      <c r="L205" s="224"/>
      <c r="M205" s="224"/>
      <c r="N205" s="224"/>
      <c r="O205" s="224"/>
      <c r="P205" s="224"/>
      <c r="Q205" s="224"/>
      <c r="R205" s="224"/>
      <c r="S205" s="224"/>
      <c r="T205" s="224"/>
      <c r="U205" s="224"/>
      <c r="V205" s="224"/>
      <c r="W205" s="192"/>
      <c r="X205" s="192"/>
      <c r="Y205" s="192"/>
      <c r="Z205" s="191"/>
      <c r="AA205" s="191"/>
      <c r="AB205" s="191"/>
      <c r="AC205" s="191"/>
      <c r="AD205" s="191"/>
      <c r="AE205" s="191"/>
      <c r="AF205" s="191"/>
      <c r="AG205" s="191"/>
      <c r="AH205" s="191"/>
      <c r="AI205" s="191"/>
      <c r="AJ205" s="191"/>
      <c r="AK205" s="191"/>
      <c r="AL205" s="191"/>
    </row>
    <row r="206" spans="1:38" ht="20.25" customHeight="1">
      <c r="A206" s="191"/>
      <c r="B206" s="224"/>
      <c r="C206" s="224"/>
      <c r="D206" s="224"/>
      <c r="E206" s="224"/>
      <c r="F206" s="224"/>
      <c r="G206" s="224"/>
      <c r="H206" s="224"/>
      <c r="I206" s="224"/>
      <c r="J206" s="224"/>
      <c r="K206" s="224"/>
      <c r="L206" s="224"/>
      <c r="M206" s="224"/>
      <c r="N206" s="224"/>
      <c r="O206" s="224"/>
      <c r="P206" s="224"/>
      <c r="Q206" s="224"/>
      <c r="R206" s="224"/>
      <c r="S206" s="224"/>
      <c r="T206" s="224"/>
      <c r="U206" s="224"/>
      <c r="V206" s="224"/>
      <c r="W206" s="192"/>
      <c r="X206" s="192"/>
      <c r="Y206" s="192"/>
      <c r="Z206" s="191"/>
      <c r="AA206" s="191"/>
      <c r="AB206" s="191"/>
      <c r="AC206" s="191"/>
      <c r="AD206" s="191"/>
      <c r="AE206" s="191"/>
      <c r="AF206" s="191"/>
      <c r="AG206" s="191"/>
      <c r="AH206" s="191"/>
      <c r="AI206" s="191"/>
      <c r="AJ206" s="191"/>
      <c r="AK206" s="191"/>
      <c r="AL206" s="191"/>
    </row>
    <row r="207" spans="1:38" ht="20.25" customHeight="1">
      <c r="A207" s="191"/>
      <c r="B207" s="224"/>
      <c r="C207" s="224"/>
      <c r="D207" s="224"/>
      <c r="E207" s="224"/>
      <c r="F207" s="224"/>
      <c r="G207" s="224"/>
      <c r="H207" s="224"/>
      <c r="I207" s="224"/>
      <c r="J207" s="224"/>
      <c r="K207" s="224"/>
      <c r="L207" s="224"/>
      <c r="M207" s="224"/>
      <c r="N207" s="224"/>
      <c r="O207" s="224"/>
      <c r="P207" s="224"/>
      <c r="Q207" s="224"/>
      <c r="R207" s="224"/>
      <c r="S207" s="224"/>
      <c r="T207" s="224"/>
      <c r="U207" s="224"/>
      <c r="V207" s="224"/>
      <c r="W207" s="192"/>
      <c r="X207" s="192"/>
      <c r="Y207" s="192"/>
      <c r="Z207" s="191"/>
      <c r="AA207" s="191"/>
      <c r="AB207" s="191"/>
      <c r="AC207" s="191"/>
      <c r="AD207" s="191"/>
      <c r="AE207" s="191"/>
      <c r="AF207" s="191"/>
      <c r="AG207" s="191"/>
      <c r="AH207" s="191"/>
      <c r="AI207" s="191"/>
      <c r="AJ207" s="191"/>
      <c r="AK207" s="191"/>
      <c r="AL207" s="191"/>
    </row>
    <row r="208" spans="1:38" ht="20.25" customHeight="1">
      <c r="A208" s="191"/>
      <c r="B208" s="224"/>
      <c r="C208" s="224"/>
      <c r="D208" s="224"/>
      <c r="E208" s="224"/>
      <c r="F208" s="224"/>
      <c r="G208" s="224"/>
      <c r="H208" s="224"/>
      <c r="I208" s="224"/>
      <c r="J208" s="224"/>
      <c r="K208" s="224"/>
      <c r="L208" s="224"/>
      <c r="M208" s="224"/>
      <c r="N208" s="224"/>
      <c r="O208" s="224"/>
      <c r="P208" s="224"/>
      <c r="Q208" s="224"/>
      <c r="R208" s="224"/>
      <c r="S208" s="224"/>
      <c r="T208" s="224"/>
      <c r="U208" s="224"/>
      <c r="V208" s="224"/>
      <c r="W208" s="192"/>
      <c r="X208" s="192"/>
      <c r="Y208" s="192"/>
      <c r="Z208" s="191"/>
      <c r="AA208" s="191"/>
      <c r="AB208" s="191"/>
      <c r="AC208" s="191"/>
      <c r="AD208" s="191"/>
      <c r="AE208" s="191"/>
      <c r="AF208" s="191"/>
      <c r="AG208" s="191"/>
      <c r="AH208" s="191"/>
      <c r="AI208" s="191"/>
      <c r="AJ208" s="191"/>
      <c r="AK208" s="191"/>
      <c r="AL208" s="191"/>
    </row>
    <row r="209" spans="1:38" ht="20.25" customHeight="1">
      <c r="A209" s="191"/>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192"/>
      <c r="X209" s="192"/>
      <c r="Y209" s="192"/>
      <c r="Z209" s="191"/>
      <c r="AA209" s="191"/>
      <c r="AB209" s="191"/>
      <c r="AC209" s="191"/>
      <c r="AD209" s="191"/>
      <c r="AE209" s="191"/>
      <c r="AF209" s="191"/>
      <c r="AG209" s="191"/>
      <c r="AH209" s="191"/>
      <c r="AI209" s="191"/>
      <c r="AJ209" s="191"/>
      <c r="AK209" s="191"/>
      <c r="AL209" s="191"/>
    </row>
    <row r="210" spans="1:38" ht="20.25" customHeight="1">
      <c r="A210" s="191"/>
      <c r="B210" s="224"/>
      <c r="C210" s="224"/>
      <c r="D210" s="224"/>
      <c r="E210" s="224"/>
      <c r="F210" s="224"/>
      <c r="G210" s="224"/>
      <c r="H210" s="224"/>
      <c r="I210" s="224"/>
      <c r="J210" s="224"/>
      <c r="K210" s="224"/>
      <c r="L210" s="224"/>
      <c r="M210" s="224"/>
      <c r="N210" s="224"/>
      <c r="O210" s="224"/>
      <c r="P210" s="224"/>
      <c r="Q210" s="224"/>
      <c r="R210" s="224"/>
      <c r="S210" s="224"/>
      <c r="T210" s="224"/>
      <c r="U210" s="224"/>
      <c r="V210" s="224"/>
      <c r="W210" s="192"/>
      <c r="X210" s="192"/>
      <c r="Y210" s="192"/>
      <c r="Z210" s="191"/>
      <c r="AA210" s="191"/>
      <c r="AB210" s="191"/>
      <c r="AC210" s="191"/>
      <c r="AD210" s="191"/>
      <c r="AE210" s="191"/>
      <c r="AF210" s="191"/>
      <c r="AG210" s="191"/>
      <c r="AH210" s="191"/>
      <c r="AI210" s="191"/>
      <c r="AJ210" s="191"/>
      <c r="AK210" s="191"/>
      <c r="AL210" s="191"/>
    </row>
    <row r="211" spans="1:38" ht="20.25" customHeight="1">
      <c r="A211" s="191"/>
      <c r="B211" s="224"/>
      <c r="C211" s="224"/>
      <c r="D211" s="224"/>
      <c r="E211" s="224"/>
      <c r="F211" s="224"/>
      <c r="G211" s="224"/>
      <c r="H211" s="224"/>
      <c r="I211" s="224"/>
      <c r="J211" s="224"/>
      <c r="K211" s="224"/>
      <c r="L211" s="224"/>
      <c r="M211" s="224"/>
      <c r="N211" s="224"/>
      <c r="O211" s="224"/>
      <c r="P211" s="224"/>
      <c r="Q211" s="224"/>
      <c r="R211" s="224"/>
      <c r="S211" s="224"/>
      <c r="T211" s="224"/>
      <c r="U211" s="224"/>
      <c r="V211" s="224"/>
      <c r="W211" s="192"/>
      <c r="X211" s="192"/>
      <c r="Y211" s="192"/>
      <c r="Z211" s="191"/>
      <c r="AA211" s="191"/>
      <c r="AB211" s="191"/>
      <c r="AC211" s="191"/>
      <c r="AD211" s="191"/>
      <c r="AE211" s="191"/>
      <c r="AF211" s="191"/>
      <c r="AG211" s="191"/>
      <c r="AH211" s="191"/>
      <c r="AI211" s="191"/>
      <c r="AJ211" s="191"/>
      <c r="AK211" s="191"/>
      <c r="AL211" s="191"/>
    </row>
    <row r="212" spans="1:38" ht="20.25" customHeight="1">
      <c r="A212" s="191"/>
      <c r="B212" s="224"/>
      <c r="C212" s="224"/>
      <c r="D212" s="224"/>
      <c r="E212" s="224"/>
      <c r="F212" s="224"/>
      <c r="G212" s="224"/>
      <c r="H212" s="224"/>
      <c r="I212" s="224"/>
      <c r="J212" s="224"/>
      <c r="K212" s="224"/>
      <c r="L212" s="224"/>
      <c r="M212" s="224"/>
      <c r="N212" s="224"/>
      <c r="O212" s="224"/>
      <c r="P212" s="224"/>
      <c r="Q212" s="224"/>
      <c r="R212" s="224"/>
      <c r="S212" s="224"/>
      <c r="T212" s="224"/>
      <c r="U212" s="224"/>
      <c r="V212" s="224"/>
      <c r="W212" s="192"/>
      <c r="X212" s="192"/>
      <c r="Y212" s="192"/>
      <c r="Z212" s="191"/>
      <c r="AA212" s="191"/>
      <c r="AB212" s="191"/>
      <c r="AC212" s="191"/>
      <c r="AD212" s="191"/>
      <c r="AE212" s="191"/>
      <c r="AF212" s="191"/>
      <c r="AG212" s="191"/>
      <c r="AH212" s="191"/>
      <c r="AI212" s="191"/>
      <c r="AJ212" s="191"/>
      <c r="AK212" s="191"/>
      <c r="AL212" s="191"/>
    </row>
    <row r="213" spans="1:38" ht="20.25" customHeight="1">
      <c r="A213" s="191"/>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192"/>
      <c r="X213" s="192"/>
      <c r="Y213" s="192"/>
      <c r="Z213" s="191"/>
      <c r="AA213" s="191"/>
      <c r="AB213" s="191"/>
      <c r="AC213" s="191"/>
      <c r="AD213" s="191"/>
      <c r="AE213" s="191"/>
      <c r="AF213" s="191"/>
      <c r="AG213" s="191"/>
      <c r="AH213" s="191"/>
      <c r="AI213" s="191"/>
      <c r="AJ213" s="191"/>
      <c r="AK213" s="191"/>
      <c r="AL213" s="191"/>
    </row>
    <row r="214" spans="1:38" ht="20.25" customHeight="1">
      <c r="A214" s="191"/>
      <c r="B214" s="224"/>
      <c r="C214" s="224"/>
      <c r="D214" s="224"/>
      <c r="E214" s="224"/>
      <c r="F214" s="224"/>
      <c r="G214" s="224"/>
      <c r="H214" s="224"/>
      <c r="I214" s="224"/>
      <c r="J214" s="224"/>
      <c r="K214" s="224"/>
      <c r="L214" s="224"/>
      <c r="M214" s="224"/>
      <c r="N214" s="224"/>
      <c r="O214" s="224"/>
      <c r="P214" s="224"/>
      <c r="Q214" s="224"/>
      <c r="R214" s="224"/>
      <c r="S214" s="224"/>
      <c r="T214" s="224"/>
      <c r="U214" s="224"/>
      <c r="V214" s="224"/>
      <c r="W214" s="192"/>
      <c r="X214" s="192"/>
      <c r="Y214" s="192"/>
      <c r="Z214" s="191"/>
      <c r="AA214" s="191"/>
      <c r="AB214" s="191"/>
      <c r="AC214" s="191"/>
      <c r="AD214" s="191"/>
      <c r="AE214" s="191"/>
      <c r="AF214" s="191"/>
      <c r="AG214" s="191"/>
      <c r="AH214" s="191"/>
      <c r="AI214" s="191"/>
      <c r="AJ214" s="191"/>
      <c r="AK214" s="191"/>
      <c r="AL214" s="191"/>
    </row>
    <row r="215" spans="1:38" ht="20.25" customHeight="1">
      <c r="A215" s="191"/>
      <c r="B215" s="224"/>
      <c r="C215" s="224"/>
      <c r="D215" s="224"/>
      <c r="E215" s="224"/>
      <c r="F215" s="224"/>
      <c r="G215" s="224"/>
      <c r="H215" s="224"/>
      <c r="I215" s="224"/>
      <c r="J215" s="224"/>
      <c r="K215" s="224"/>
      <c r="L215" s="224"/>
      <c r="M215" s="224"/>
      <c r="N215" s="224"/>
      <c r="O215" s="224"/>
      <c r="P215" s="224"/>
      <c r="Q215" s="224"/>
      <c r="R215" s="224"/>
      <c r="S215" s="224"/>
      <c r="T215" s="224"/>
      <c r="U215" s="224"/>
      <c r="V215" s="224"/>
      <c r="W215" s="192"/>
      <c r="X215" s="192"/>
      <c r="Y215" s="192"/>
      <c r="Z215" s="191"/>
      <c r="AA215" s="191"/>
      <c r="AB215" s="191"/>
      <c r="AC215" s="191"/>
      <c r="AD215" s="191"/>
      <c r="AE215" s="191"/>
      <c r="AF215" s="191"/>
      <c r="AG215" s="191"/>
      <c r="AH215" s="191"/>
      <c r="AI215" s="191"/>
      <c r="AJ215" s="191"/>
      <c r="AK215" s="191"/>
      <c r="AL215" s="191"/>
    </row>
    <row r="216" spans="1:38" ht="20.25" customHeight="1">
      <c r="A216" s="191"/>
      <c r="B216" s="224"/>
      <c r="C216" s="224"/>
      <c r="D216" s="224"/>
      <c r="E216" s="224"/>
      <c r="F216" s="224"/>
      <c r="G216" s="224"/>
      <c r="H216" s="224"/>
      <c r="I216" s="224"/>
      <c r="J216" s="224"/>
      <c r="K216" s="224"/>
      <c r="L216" s="224"/>
      <c r="M216" s="224"/>
      <c r="N216" s="224"/>
      <c r="O216" s="224"/>
      <c r="P216" s="224"/>
      <c r="Q216" s="224"/>
      <c r="R216" s="224"/>
      <c r="S216" s="224"/>
      <c r="T216" s="224"/>
      <c r="U216" s="224"/>
      <c r="V216" s="224"/>
      <c r="W216" s="192"/>
      <c r="X216" s="192"/>
      <c r="Y216" s="192"/>
      <c r="Z216" s="191"/>
      <c r="AA216" s="191"/>
      <c r="AB216" s="191"/>
      <c r="AC216" s="191"/>
      <c r="AD216" s="191"/>
      <c r="AE216" s="191"/>
      <c r="AF216" s="191"/>
      <c r="AG216" s="191"/>
      <c r="AH216" s="191"/>
      <c r="AI216" s="191"/>
      <c r="AJ216" s="191"/>
      <c r="AK216" s="191"/>
      <c r="AL216" s="191"/>
    </row>
    <row r="217" spans="1:38" ht="20.25" customHeight="1">
      <c r="A217" s="191"/>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192"/>
      <c r="X217" s="192"/>
      <c r="Y217" s="192"/>
      <c r="Z217" s="191"/>
      <c r="AA217" s="191"/>
      <c r="AB217" s="191"/>
      <c r="AC217" s="191"/>
      <c r="AD217" s="191"/>
      <c r="AE217" s="191"/>
      <c r="AF217" s="191"/>
      <c r="AG217" s="191"/>
      <c r="AH217" s="191"/>
      <c r="AI217" s="191"/>
      <c r="AJ217" s="191"/>
      <c r="AK217" s="191"/>
      <c r="AL217" s="191"/>
    </row>
    <row r="218" spans="1:38" ht="20.25" customHeight="1">
      <c r="A218" s="191"/>
      <c r="B218" s="224"/>
      <c r="C218" s="224"/>
      <c r="D218" s="224"/>
      <c r="E218" s="224"/>
      <c r="F218" s="224"/>
      <c r="G218" s="224"/>
      <c r="H218" s="224"/>
      <c r="I218" s="224"/>
      <c r="J218" s="224"/>
      <c r="K218" s="224"/>
      <c r="L218" s="224"/>
      <c r="M218" s="224"/>
      <c r="N218" s="224"/>
      <c r="O218" s="224"/>
      <c r="P218" s="224"/>
      <c r="Q218" s="224"/>
      <c r="R218" s="224"/>
      <c r="S218" s="224"/>
      <c r="T218" s="224"/>
      <c r="U218" s="224"/>
      <c r="V218" s="224"/>
      <c r="W218" s="192"/>
      <c r="X218" s="192"/>
      <c r="Y218" s="192"/>
      <c r="Z218" s="191"/>
      <c r="AA218" s="191"/>
      <c r="AB218" s="191"/>
      <c r="AC218" s="191"/>
      <c r="AD218" s="191"/>
      <c r="AE218" s="191"/>
      <c r="AF218" s="191"/>
      <c r="AG218" s="191"/>
      <c r="AH218" s="191"/>
      <c r="AI218" s="191"/>
      <c r="AJ218" s="191"/>
      <c r="AK218" s="191"/>
      <c r="AL218" s="191"/>
    </row>
    <row r="219" spans="1:38" ht="20.25" customHeight="1">
      <c r="A219" s="191"/>
      <c r="B219" s="224"/>
      <c r="C219" s="224"/>
      <c r="D219" s="224"/>
      <c r="E219" s="224"/>
      <c r="F219" s="224"/>
      <c r="G219" s="224"/>
      <c r="H219" s="224"/>
      <c r="I219" s="224"/>
      <c r="J219" s="224"/>
      <c r="K219" s="224"/>
      <c r="L219" s="224"/>
      <c r="M219" s="224"/>
      <c r="N219" s="224"/>
      <c r="O219" s="224"/>
      <c r="P219" s="224"/>
      <c r="Q219" s="224"/>
      <c r="R219" s="224"/>
      <c r="S219" s="224"/>
      <c r="T219" s="224"/>
      <c r="U219" s="224"/>
      <c r="V219" s="224"/>
      <c r="W219" s="192"/>
      <c r="X219" s="192"/>
      <c r="Y219" s="192"/>
      <c r="Z219" s="191"/>
      <c r="AA219" s="191"/>
      <c r="AB219" s="191"/>
      <c r="AC219" s="191"/>
      <c r="AD219" s="191"/>
      <c r="AE219" s="191"/>
      <c r="AF219" s="191"/>
      <c r="AG219" s="191"/>
      <c r="AH219" s="191"/>
      <c r="AI219" s="191"/>
      <c r="AJ219" s="191"/>
      <c r="AK219" s="191"/>
      <c r="AL219" s="191"/>
    </row>
    <row r="220" spans="1:38" ht="20.25" customHeight="1">
      <c r="A220" s="191"/>
      <c r="B220" s="224"/>
      <c r="C220" s="224"/>
      <c r="D220" s="224"/>
      <c r="E220" s="224"/>
      <c r="F220" s="224"/>
      <c r="G220" s="224"/>
      <c r="H220" s="224"/>
      <c r="I220" s="224"/>
      <c r="J220" s="224"/>
      <c r="K220" s="224"/>
      <c r="L220" s="224"/>
      <c r="M220" s="224"/>
      <c r="N220" s="224"/>
      <c r="O220" s="224"/>
      <c r="P220" s="224"/>
      <c r="Q220" s="224"/>
      <c r="R220" s="224"/>
      <c r="S220" s="224"/>
      <c r="T220" s="224"/>
      <c r="U220" s="224"/>
      <c r="V220" s="224"/>
      <c r="W220" s="192"/>
      <c r="X220" s="192"/>
      <c r="Y220" s="192"/>
      <c r="Z220" s="191"/>
      <c r="AA220" s="191"/>
      <c r="AB220" s="191"/>
      <c r="AC220" s="191"/>
      <c r="AD220" s="191"/>
      <c r="AE220" s="191"/>
      <c r="AF220" s="191"/>
      <c r="AG220" s="191"/>
      <c r="AH220" s="191"/>
      <c r="AI220" s="191"/>
      <c r="AJ220" s="191"/>
      <c r="AK220" s="191"/>
      <c r="AL220" s="191"/>
    </row>
    <row r="221" spans="1:38" ht="20.25" customHeight="1">
      <c r="A221" s="191"/>
      <c r="B221" s="224"/>
      <c r="C221" s="224"/>
      <c r="D221" s="224"/>
      <c r="E221" s="224"/>
      <c r="F221" s="224"/>
      <c r="G221" s="224"/>
      <c r="H221" s="224"/>
      <c r="I221" s="224"/>
      <c r="J221" s="224"/>
      <c r="K221" s="224"/>
      <c r="L221" s="224"/>
      <c r="M221" s="224"/>
      <c r="N221" s="224"/>
      <c r="O221" s="224"/>
      <c r="P221" s="224"/>
      <c r="Q221" s="224"/>
      <c r="R221" s="224"/>
      <c r="S221" s="224"/>
      <c r="T221" s="224"/>
      <c r="U221" s="224"/>
      <c r="V221" s="224"/>
      <c r="W221" s="192"/>
      <c r="X221" s="192"/>
      <c r="Y221" s="192"/>
      <c r="Z221" s="191"/>
      <c r="AA221" s="191"/>
      <c r="AB221" s="191"/>
      <c r="AC221" s="191"/>
      <c r="AD221" s="191"/>
      <c r="AE221" s="191"/>
      <c r="AF221" s="191"/>
      <c r="AG221" s="191"/>
      <c r="AH221" s="191"/>
      <c r="AI221" s="191"/>
      <c r="AJ221" s="191"/>
      <c r="AK221" s="191"/>
      <c r="AL221" s="191"/>
    </row>
    <row r="222" spans="1:38" ht="20.25" customHeight="1">
      <c r="A222" s="191"/>
      <c r="B222" s="224"/>
      <c r="C222" s="224"/>
      <c r="D222" s="224"/>
      <c r="E222" s="224"/>
      <c r="F222" s="224"/>
      <c r="G222" s="224"/>
      <c r="H222" s="224"/>
      <c r="I222" s="224"/>
      <c r="J222" s="224"/>
      <c r="K222" s="224"/>
      <c r="L222" s="224"/>
      <c r="M222" s="224"/>
      <c r="N222" s="224"/>
      <c r="O222" s="224"/>
      <c r="P222" s="224"/>
      <c r="Q222" s="224"/>
      <c r="R222" s="224"/>
      <c r="S222" s="224"/>
      <c r="T222" s="224"/>
      <c r="U222" s="224"/>
      <c r="V222" s="224"/>
      <c r="W222" s="192"/>
      <c r="X222" s="192"/>
      <c r="Y222" s="192"/>
      <c r="Z222" s="191"/>
      <c r="AA222" s="191"/>
      <c r="AB222" s="191"/>
      <c r="AC222" s="191"/>
      <c r="AD222" s="191"/>
      <c r="AE222" s="191"/>
      <c r="AF222" s="191"/>
      <c r="AG222" s="191"/>
      <c r="AH222" s="191"/>
      <c r="AI222" s="191"/>
      <c r="AJ222" s="191"/>
      <c r="AK222" s="191"/>
      <c r="AL222" s="191"/>
    </row>
    <row r="223" spans="1:38" ht="20.25" customHeight="1">
      <c r="A223" s="191"/>
      <c r="B223" s="224"/>
      <c r="C223" s="224"/>
      <c r="D223" s="224"/>
      <c r="E223" s="224"/>
      <c r="F223" s="224"/>
      <c r="G223" s="224"/>
      <c r="H223" s="224"/>
      <c r="I223" s="224"/>
      <c r="J223" s="224"/>
      <c r="K223" s="224"/>
      <c r="L223" s="224"/>
      <c r="M223" s="224"/>
      <c r="N223" s="224"/>
      <c r="O223" s="224"/>
      <c r="P223" s="224"/>
      <c r="Q223" s="224"/>
      <c r="R223" s="224"/>
      <c r="S223" s="224"/>
      <c r="T223" s="224"/>
      <c r="U223" s="224"/>
      <c r="V223" s="224"/>
      <c r="W223" s="192"/>
      <c r="X223" s="192"/>
      <c r="Y223" s="192"/>
      <c r="Z223" s="191"/>
      <c r="AA223" s="191"/>
      <c r="AB223" s="191"/>
      <c r="AC223" s="191"/>
      <c r="AD223" s="191"/>
      <c r="AE223" s="191"/>
      <c r="AF223" s="191"/>
      <c r="AG223" s="191"/>
      <c r="AH223" s="191"/>
      <c r="AI223" s="191"/>
      <c r="AJ223" s="191"/>
      <c r="AK223" s="191"/>
      <c r="AL223" s="191"/>
    </row>
    <row r="224" spans="1:38" ht="20.25" customHeight="1">
      <c r="A224" s="191"/>
      <c r="B224" s="224"/>
      <c r="C224" s="224"/>
      <c r="D224" s="224"/>
      <c r="E224" s="224"/>
      <c r="F224" s="224"/>
      <c r="G224" s="224"/>
      <c r="H224" s="224"/>
      <c r="I224" s="224"/>
      <c r="J224" s="224"/>
      <c r="K224" s="224"/>
      <c r="L224" s="224"/>
      <c r="M224" s="224"/>
      <c r="N224" s="224"/>
      <c r="O224" s="224"/>
      <c r="P224" s="224"/>
      <c r="Q224" s="224"/>
      <c r="R224" s="224"/>
      <c r="S224" s="224"/>
      <c r="T224" s="224"/>
      <c r="U224" s="224"/>
      <c r="V224" s="224"/>
      <c r="W224" s="192"/>
      <c r="X224" s="192"/>
      <c r="Y224" s="192"/>
      <c r="Z224" s="191"/>
      <c r="AA224" s="191"/>
      <c r="AB224" s="191"/>
      <c r="AC224" s="191"/>
      <c r="AD224" s="191"/>
      <c r="AE224" s="191"/>
      <c r="AF224" s="191"/>
      <c r="AG224" s="191"/>
      <c r="AH224" s="191"/>
      <c r="AI224" s="191"/>
      <c r="AJ224" s="191"/>
      <c r="AK224" s="191"/>
      <c r="AL224" s="191"/>
    </row>
    <row r="225" spans="1:38" ht="20.25" customHeight="1">
      <c r="A225" s="191"/>
      <c r="B225" s="224"/>
      <c r="C225" s="224"/>
      <c r="D225" s="224"/>
      <c r="E225" s="224"/>
      <c r="F225" s="224"/>
      <c r="G225" s="224"/>
      <c r="H225" s="224"/>
      <c r="I225" s="224"/>
      <c r="J225" s="224"/>
      <c r="K225" s="224"/>
      <c r="L225" s="224"/>
      <c r="M225" s="224"/>
      <c r="N225" s="224"/>
      <c r="O225" s="224"/>
      <c r="P225" s="224"/>
      <c r="Q225" s="224"/>
      <c r="R225" s="224"/>
      <c r="S225" s="224"/>
      <c r="T225" s="224"/>
      <c r="U225" s="224"/>
      <c r="V225" s="224"/>
      <c r="W225" s="192"/>
      <c r="X225" s="192"/>
      <c r="Y225" s="192"/>
      <c r="Z225" s="191"/>
      <c r="AA225" s="191"/>
      <c r="AB225" s="191"/>
      <c r="AC225" s="191"/>
      <c r="AD225" s="191"/>
      <c r="AE225" s="191"/>
      <c r="AF225" s="191"/>
      <c r="AG225" s="191"/>
      <c r="AH225" s="191"/>
      <c r="AI225" s="191"/>
      <c r="AJ225" s="191"/>
      <c r="AK225" s="191"/>
      <c r="AL225" s="191"/>
    </row>
    <row r="226" spans="1:38" ht="20.25" customHeight="1">
      <c r="A226" s="191"/>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1"/>
      <c r="AA226" s="191"/>
      <c r="AB226" s="191"/>
      <c r="AC226" s="191"/>
      <c r="AD226" s="191"/>
      <c r="AE226" s="191"/>
      <c r="AF226" s="191"/>
      <c r="AG226" s="191"/>
      <c r="AH226" s="191"/>
      <c r="AI226" s="191"/>
      <c r="AJ226" s="191"/>
      <c r="AK226" s="191"/>
      <c r="AL226" s="191"/>
    </row>
    <row r="227" spans="1:38" ht="20.25" customHeight="1">
      <c r="A227" s="191"/>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1"/>
      <c r="AA227" s="191"/>
      <c r="AB227" s="191"/>
      <c r="AC227" s="191"/>
      <c r="AD227" s="191"/>
      <c r="AE227" s="191"/>
      <c r="AF227" s="191"/>
      <c r="AG227" s="191"/>
      <c r="AH227" s="191"/>
      <c r="AI227" s="191"/>
      <c r="AJ227" s="191"/>
      <c r="AK227" s="191"/>
      <c r="AL227" s="191"/>
    </row>
    <row r="228" spans="1:38" ht="20.25" customHeight="1">
      <c r="A228" s="191"/>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1"/>
      <c r="AA228" s="191"/>
      <c r="AB228" s="191"/>
      <c r="AC228" s="191"/>
      <c r="AD228" s="191"/>
      <c r="AE228" s="191"/>
      <c r="AF228" s="191"/>
      <c r="AG228" s="191"/>
      <c r="AH228" s="191"/>
      <c r="AI228" s="191"/>
      <c r="AJ228" s="191"/>
      <c r="AK228" s="191"/>
      <c r="AL228" s="191"/>
    </row>
    <row r="229" spans="1:38" ht="20.25" customHeight="1">
      <c r="A229" s="191"/>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1"/>
      <c r="AA229" s="191"/>
      <c r="AB229" s="191"/>
      <c r="AC229" s="191"/>
      <c r="AD229" s="191"/>
      <c r="AE229" s="191"/>
      <c r="AF229" s="191"/>
      <c r="AG229" s="191"/>
      <c r="AH229" s="191"/>
      <c r="AI229" s="191"/>
      <c r="AJ229" s="191"/>
      <c r="AK229" s="191"/>
      <c r="AL229" s="191"/>
    </row>
    <row r="230" spans="1:38" ht="20.25" customHeight="1">
      <c r="A230" s="191"/>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1"/>
      <c r="AA230" s="191"/>
      <c r="AB230" s="191"/>
      <c r="AC230" s="191"/>
      <c r="AD230" s="191"/>
      <c r="AE230" s="191"/>
      <c r="AF230" s="191"/>
      <c r="AG230" s="191"/>
      <c r="AH230" s="191"/>
      <c r="AI230" s="191"/>
      <c r="AJ230" s="191"/>
      <c r="AK230" s="191"/>
      <c r="AL230" s="191"/>
    </row>
    <row r="231" spans="1:38" ht="20.25" customHeight="1">
      <c r="A231" s="191"/>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1"/>
      <c r="AA231" s="191"/>
      <c r="AB231" s="191"/>
      <c r="AC231" s="191"/>
      <c r="AD231" s="191"/>
      <c r="AE231" s="191"/>
      <c r="AF231" s="191"/>
      <c r="AG231" s="191"/>
      <c r="AH231" s="191"/>
      <c r="AI231" s="191"/>
      <c r="AJ231" s="191"/>
      <c r="AK231" s="191"/>
      <c r="AL231" s="191"/>
    </row>
    <row r="232" spans="1:38" ht="20.25" customHeight="1">
      <c r="A232" s="191"/>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1"/>
      <c r="AA232" s="191"/>
      <c r="AB232" s="191"/>
      <c r="AC232" s="191"/>
      <c r="AD232" s="191"/>
      <c r="AE232" s="191"/>
      <c r="AF232" s="191"/>
      <c r="AG232" s="191"/>
      <c r="AH232" s="191"/>
      <c r="AI232" s="191"/>
      <c r="AJ232" s="191"/>
      <c r="AK232" s="191"/>
      <c r="AL232" s="191"/>
    </row>
    <row r="233" spans="1:38" ht="20.25" customHeight="1">
      <c r="A233" s="191"/>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1"/>
      <c r="AA233" s="191"/>
      <c r="AB233" s="191"/>
      <c r="AC233" s="191"/>
      <c r="AD233" s="191"/>
      <c r="AE233" s="191"/>
      <c r="AF233" s="191"/>
      <c r="AG233" s="191"/>
      <c r="AH233" s="191"/>
      <c r="AI233" s="191"/>
      <c r="AJ233" s="191"/>
      <c r="AK233" s="191"/>
      <c r="AL233" s="191"/>
    </row>
    <row r="234" spans="1:38" ht="20.25" customHeight="1">
      <c r="A234" s="191"/>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1"/>
      <c r="AA234" s="191"/>
      <c r="AB234" s="191"/>
      <c r="AC234" s="191"/>
      <c r="AD234" s="191"/>
      <c r="AE234" s="191"/>
      <c r="AF234" s="191"/>
      <c r="AG234" s="191"/>
      <c r="AH234" s="191"/>
      <c r="AI234" s="191"/>
      <c r="AJ234" s="191"/>
      <c r="AK234" s="191"/>
      <c r="AL234" s="191"/>
    </row>
    <row r="235" spans="1:38" ht="20.25" customHeight="1">
      <c r="A235" s="191"/>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1"/>
      <c r="AA235" s="191"/>
      <c r="AB235" s="191"/>
      <c r="AC235" s="191"/>
      <c r="AD235" s="191"/>
      <c r="AE235" s="191"/>
      <c r="AF235" s="191"/>
      <c r="AG235" s="191"/>
      <c r="AH235" s="191"/>
      <c r="AI235" s="191"/>
      <c r="AJ235" s="191"/>
      <c r="AK235" s="191"/>
      <c r="AL235" s="191"/>
    </row>
    <row r="236" spans="1:38" ht="20.25" customHeight="1">
      <c r="A236" s="191"/>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1"/>
      <c r="AA236" s="191"/>
      <c r="AB236" s="191"/>
      <c r="AC236" s="191"/>
      <c r="AD236" s="191"/>
      <c r="AE236" s="191"/>
      <c r="AF236" s="191"/>
      <c r="AG236" s="191"/>
      <c r="AH236" s="191"/>
      <c r="AI236" s="191"/>
      <c r="AJ236" s="191"/>
      <c r="AK236" s="191"/>
      <c r="AL236" s="191"/>
    </row>
    <row r="237" spans="1:38" ht="20.25" customHeight="1">
      <c r="A237" s="191"/>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1"/>
      <c r="AA237" s="191"/>
      <c r="AB237" s="191"/>
      <c r="AC237" s="191"/>
      <c r="AD237" s="191"/>
      <c r="AE237" s="191"/>
      <c r="AF237" s="191"/>
      <c r="AG237" s="191"/>
      <c r="AH237" s="191"/>
      <c r="AI237" s="191"/>
      <c r="AJ237" s="191"/>
      <c r="AK237" s="191"/>
      <c r="AL237" s="191"/>
    </row>
    <row r="238" spans="1:38" ht="20.25" customHeight="1">
      <c r="A238" s="191"/>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1"/>
      <c r="AA238" s="191"/>
      <c r="AB238" s="191"/>
      <c r="AC238" s="191"/>
      <c r="AD238" s="191"/>
      <c r="AE238" s="191"/>
      <c r="AF238" s="191"/>
      <c r="AG238" s="191"/>
      <c r="AH238" s="191"/>
      <c r="AI238" s="191"/>
      <c r="AJ238" s="191"/>
      <c r="AK238" s="191"/>
      <c r="AL238" s="191"/>
    </row>
    <row r="239" spans="1:38" ht="20.25" customHeight="1">
      <c r="A239" s="191"/>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1"/>
      <c r="AA239" s="191"/>
      <c r="AB239" s="191"/>
      <c r="AC239" s="191"/>
      <c r="AD239" s="191"/>
      <c r="AE239" s="191"/>
      <c r="AF239" s="191"/>
      <c r="AG239" s="191"/>
      <c r="AH239" s="191"/>
      <c r="AI239" s="191"/>
      <c r="AJ239" s="191"/>
      <c r="AK239" s="191"/>
      <c r="AL239" s="191"/>
    </row>
    <row r="240" spans="1:38" ht="20.25" customHeight="1">
      <c r="A240" s="191"/>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1"/>
      <c r="AA240" s="191"/>
      <c r="AB240" s="191"/>
      <c r="AC240" s="191"/>
      <c r="AD240" s="191"/>
      <c r="AE240" s="191"/>
      <c r="AF240" s="191"/>
      <c r="AG240" s="191"/>
      <c r="AH240" s="191"/>
      <c r="AI240" s="191"/>
      <c r="AJ240" s="191"/>
      <c r="AK240" s="191"/>
      <c r="AL240" s="191"/>
    </row>
    <row r="241" spans="1:38" ht="20.25" customHeight="1">
      <c r="A241" s="191"/>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1"/>
      <c r="AA241" s="191"/>
      <c r="AB241" s="191"/>
      <c r="AC241" s="191"/>
      <c r="AD241" s="191"/>
      <c r="AE241" s="191"/>
      <c r="AF241" s="191"/>
      <c r="AG241" s="191"/>
      <c r="AH241" s="191"/>
      <c r="AI241" s="191"/>
      <c r="AJ241" s="191"/>
      <c r="AK241" s="191"/>
      <c r="AL241" s="191"/>
    </row>
    <row r="242" spans="1:38" ht="20.25" customHeight="1">
      <c r="A242" s="191"/>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1"/>
      <c r="AA242" s="191"/>
      <c r="AB242" s="191"/>
      <c r="AC242" s="191"/>
      <c r="AD242" s="191"/>
      <c r="AE242" s="191"/>
      <c r="AF242" s="191"/>
      <c r="AG242" s="191"/>
      <c r="AH242" s="191"/>
      <c r="AI242" s="191"/>
      <c r="AJ242" s="191"/>
      <c r="AK242" s="191"/>
      <c r="AL242" s="191"/>
    </row>
    <row r="243" spans="1:38" ht="20.25" customHeight="1">
      <c r="A243" s="191"/>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1"/>
      <c r="AA243" s="191"/>
      <c r="AB243" s="191"/>
      <c r="AC243" s="191"/>
      <c r="AD243" s="191"/>
      <c r="AE243" s="191"/>
      <c r="AF243" s="191"/>
      <c r="AG243" s="191"/>
      <c r="AH243" s="191"/>
      <c r="AI243" s="191"/>
      <c r="AJ243" s="191"/>
      <c r="AK243" s="191"/>
      <c r="AL243" s="191"/>
    </row>
    <row r="244" spans="1:38" ht="20.25" customHeight="1">
      <c r="A244" s="191"/>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1"/>
      <c r="AA244" s="191"/>
      <c r="AB244" s="191"/>
      <c r="AC244" s="191"/>
      <c r="AD244" s="191"/>
      <c r="AE244" s="191"/>
      <c r="AF244" s="191"/>
      <c r="AG244" s="191"/>
      <c r="AH244" s="191"/>
      <c r="AI244" s="191"/>
      <c r="AJ244" s="191"/>
      <c r="AK244" s="191"/>
      <c r="AL244" s="191"/>
    </row>
    <row r="245" spans="1:38" ht="20.25" customHeight="1">
      <c r="A245" s="191"/>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1"/>
      <c r="AA245" s="191"/>
      <c r="AB245" s="191"/>
      <c r="AC245" s="191"/>
      <c r="AD245" s="191"/>
      <c r="AE245" s="191"/>
      <c r="AF245" s="191"/>
      <c r="AG245" s="191"/>
      <c r="AH245" s="191"/>
      <c r="AI245" s="191"/>
      <c r="AJ245" s="191"/>
      <c r="AK245" s="191"/>
      <c r="AL245" s="191"/>
    </row>
    <row r="246" spans="1:38" ht="20.25" customHeight="1">
      <c r="A246" s="191"/>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1"/>
      <c r="AA246" s="191"/>
      <c r="AB246" s="191"/>
      <c r="AC246" s="191"/>
      <c r="AD246" s="191"/>
      <c r="AE246" s="191"/>
      <c r="AF246" s="191"/>
      <c r="AG246" s="191"/>
      <c r="AH246" s="191"/>
      <c r="AI246" s="191"/>
      <c r="AJ246" s="191"/>
      <c r="AK246" s="191"/>
      <c r="AL246" s="191"/>
    </row>
    <row r="247" spans="1:38" ht="20.25" customHeight="1">
      <c r="A247" s="191"/>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1"/>
      <c r="AA247" s="191"/>
      <c r="AB247" s="191"/>
      <c r="AC247" s="191"/>
      <c r="AD247" s="191"/>
      <c r="AE247" s="191"/>
      <c r="AF247" s="191"/>
      <c r="AG247" s="191"/>
      <c r="AH247" s="191"/>
      <c r="AI247" s="191"/>
      <c r="AJ247" s="191"/>
      <c r="AK247" s="191"/>
      <c r="AL247" s="191"/>
    </row>
    <row r="248" spans="1:38" ht="20.25" customHeight="1">
      <c r="A248" s="191"/>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1"/>
      <c r="AA248" s="191"/>
      <c r="AB248" s="191"/>
      <c r="AC248" s="191"/>
      <c r="AD248" s="191"/>
      <c r="AE248" s="191"/>
      <c r="AF248" s="191"/>
      <c r="AG248" s="191"/>
      <c r="AH248" s="191"/>
      <c r="AI248" s="191"/>
      <c r="AJ248" s="191"/>
      <c r="AK248" s="191"/>
      <c r="AL248" s="191"/>
    </row>
    <row r="249" spans="1:38" ht="20.25" customHeight="1">
      <c r="A249" s="191"/>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1"/>
      <c r="AA249" s="191"/>
      <c r="AB249" s="191"/>
      <c r="AC249" s="191"/>
      <c r="AD249" s="191"/>
      <c r="AE249" s="191"/>
      <c r="AF249" s="191"/>
      <c r="AG249" s="191"/>
      <c r="AH249" s="191"/>
      <c r="AI249" s="191"/>
      <c r="AJ249" s="191"/>
      <c r="AK249" s="191"/>
      <c r="AL249" s="191"/>
    </row>
    <row r="250" spans="1:38" ht="20.25" customHeight="1">
      <c r="A250" s="191"/>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1"/>
      <c r="AA250" s="191"/>
      <c r="AB250" s="191"/>
      <c r="AC250" s="191"/>
      <c r="AD250" s="191"/>
      <c r="AE250" s="191"/>
      <c r="AF250" s="191"/>
      <c r="AG250" s="191"/>
      <c r="AH250" s="191"/>
      <c r="AI250" s="191"/>
      <c r="AJ250" s="191"/>
      <c r="AK250" s="191"/>
      <c r="AL250" s="191"/>
    </row>
    <row r="251" spans="1:38" ht="20.25" customHeight="1">
      <c r="A251" s="191"/>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1"/>
      <c r="AA251" s="191"/>
      <c r="AB251" s="191"/>
      <c r="AC251" s="191"/>
      <c r="AD251" s="191"/>
      <c r="AE251" s="191"/>
      <c r="AF251" s="191"/>
      <c r="AG251" s="191"/>
      <c r="AH251" s="191"/>
      <c r="AI251" s="191"/>
      <c r="AJ251" s="191"/>
      <c r="AK251" s="191"/>
      <c r="AL251" s="191"/>
    </row>
    <row r="252" spans="1:38" ht="20.25" customHeight="1">
      <c r="A252" s="191"/>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1"/>
      <c r="AA252" s="191"/>
      <c r="AB252" s="191"/>
      <c r="AC252" s="191"/>
      <c r="AD252" s="191"/>
      <c r="AE252" s="191"/>
      <c r="AF252" s="191"/>
      <c r="AG252" s="191"/>
      <c r="AH252" s="191"/>
      <c r="AI252" s="191"/>
      <c r="AJ252" s="191"/>
      <c r="AK252" s="191"/>
      <c r="AL252" s="191"/>
    </row>
    <row r="253" spans="1:38" ht="20.25" customHeight="1">
      <c r="A253" s="191"/>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1"/>
      <c r="AA253" s="191"/>
      <c r="AB253" s="191"/>
      <c r="AC253" s="191"/>
      <c r="AD253" s="191"/>
      <c r="AE253" s="191"/>
      <c r="AF253" s="191"/>
      <c r="AG253" s="191"/>
      <c r="AH253" s="191"/>
      <c r="AI253" s="191"/>
      <c r="AJ253" s="191"/>
      <c r="AK253" s="191"/>
      <c r="AL253" s="191"/>
    </row>
    <row r="254" spans="1:38" ht="20.25" customHeight="1">
      <c r="A254" s="191"/>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1"/>
      <c r="AA254" s="191"/>
      <c r="AB254" s="191"/>
      <c r="AC254" s="191"/>
      <c r="AD254" s="191"/>
      <c r="AE254" s="191"/>
      <c r="AF254" s="191"/>
      <c r="AG254" s="191"/>
      <c r="AH254" s="191"/>
      <c r="AI254" s="191"/>
      <c r="AJ254" s="191"/>
      <c r="AK254" s="191"/>
      <c r="AL254" s="191"/>
    </row>
    <row r="255" spans="1:38" ht="20.25" customHeight="1">
      <c r="A255" s="191"/>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1"/>
      <c r="AA255" s="191"/>
      <c r="AB255" s="191"/>
      <c r="AC255" s="191"/>
      <c r="AD255" s="191"/>
      <c r="AE255" s="191"/>
      <c r="AF255" s="191"/>
      <c r="AG255" s="191"/>
      <c r="AH255" s="191"/>
      <c r="AI255" s="191"/>
      <c r="AJ255" s="191"/>
      <c r="AK255" s="191"/>
      <c r="AL255" s="191"/>
    </row>
    <row r="256" spans="1:38" ht="20.25" customHeight="1">
      <c r="A256" s="191"/>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1"/>
      <c r="AA256" s="191"/>
      <c r="AB256" s="191"/>
      <c r="AC256" s="191"/>
      <c r="AD256" s="191"/>
      <c r="AE256" s="191"/>
      <c r="AF256" s="191"/>
      <c r="AG256" s="191"/>
      <c r="AH256" s="191"/>
      <c r="AI256" s="191"/>
      <c r="AJ256" s="191"/>
      <c r="AK256" s="191"/>
      <c r="AL256" s="191"/>
    </row>
    <row r="257" spans="1:38" ht="20.25" customHeight="1">
      <c r="A257" s="191"/>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1"/>
      <c r="AA257" s="191"/>
      <c r="AB257" s="191"/>
      <c r="AC257" s="191"/>
      <c r="AD257" s="191"/>
      <c r="AE257" s="191"/>
      <c r="AF257" s="191"/>
      <c r="AG257" s="191"/>
      <c r="AH257" s="191"/>
      <c r="AI257" s="191"/>
      <c r="AJ257" s="191"/>
      <c r="AK257" s="191"/>
      <c r="AL257" s="191"/>
    </row>
    <row r="258" spans="1:38" ht="20.25" customHeight="1">
      <c r="A258" s="191"/>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1"/>
      <c r="AA258" s="191"/>
      <c r="AB258" s="191"/>
      <c r="AC258" s="191"/>
      <c r="AD258" s="191"/>
      <c r="AE258" s="191"/>
      <c r="AF258" s="191"/>
      <c r="AG258" s="191"/>
      <c r="AH258" s="191"/>
      <c r="AI258" s="191"/>
      <c r="AJ258" s="191"/>
      <c r="AK258" s="191"/>
      <c r="AL258" s="191"/>
    </row>
    <row r="259" spans="1:38" ht="20.25" customHeight="1">
      <c r="A259" s="191"/>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1"/>
      <c r="AA259" s="191"/>
      <c r="AB259" s="191"/>
      <c r="AC259" s="191"/>
      <c r="AD259" s="191"/>
      <c r="AE259" s="191"/>
      <c r="AF259" s="191"/>
      <c r="AG259" s="191"/>
      <c r="AH259" s="191"/>
      <c r="AI259" s="191"/>
      <c r="AJ259" s="191"/>
      <c r="AK259" s="191"/>
      <c r="AL259" s="191"/>
    </row>
    <row r="260" spans="1:38" ht="20.25" customHeight="1">
      <c r="A260" s="191"/>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1"/>
      <c r="AA260" s="191"/>
      <c r="AB260" s="191"/>
      <c r="AC260" s="191"/>
      <c r="AD260" s="191"/>
      <c r="AE260" s="191"/>
      <c r="AF260" s="191"/>
      <c r="AG260" s="191"/>
      <c r="AH260" s="191"/>
      <c r="AI260" s="191"/>
      <c r="AJ260" s="191"/>
      <c r="AK260" s="191"/>
      <c r="AL260" s="191"/>
    </row>
    <row r="261" spans="1:38" ht="20.25" customHeight="1">
      <c r="A261" s="191"/>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1"/>
      <c r="AA261" s="191"/>
      <c r="AB261" s="191"/>
      <c r="AC261" s="191"/>
      <c r="AD261" s="191"/>
      <c r="AE261" s="191"/>
      <c r="AF261" s="191"/>
      <c r="AG261" s="191"/>
      <c r="AH261" s="191"/>
      <c r="AI261" s="191"/>
      <c r="AJ261" s="191"/>
      <c r="AK261" s="191"/>
      <c r="AL261" s="191"/>
    </row>
    <row r="262" spans="1:38" ht="20.25" customHeight="1">
      <c r="A262" s="191"/>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1"/>
      <c r="AA262" s="191"/>
      <c r="AB262" s="191"/>
      <c r="AC262" s="191"/>
      <c r="AD262" s="191"/>
      <c r="AE262" s="191"/>
      <c r="AF262" s="191"/>
      <c r="AG262" s="191"/>
      <c r="AH262" s="191"/>
      <c r="AI262" s="191"/>
      <c r="AJ262" s="191"/>
      <c r="AK262" s="191"/>
      <c r="AL262" s="191"/>
    </row>
    <row r="263" spans="1:38" ht="20.25" customHeight="1">
      <c r="A263" s="191"/>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1"/>
      <c r="AA263" s="191"/>
      <c r="AB263" s="191"/>
      <c r="AC263" s="191"/>
      <c r="AD263" s="191"/>
      <c r="AE263" s="191"/>
      <c r="AF263" s="191"/>
      <c r="AG263" s="191"/>
      <c r="AH263" s="191"/>
      <c r="AI263" s="191"/>
      <c r="AJ263" s="191"/>
      <c r="AK263" s="191"/>
      <c r="AL263" s="191"/>
    </row>
    <row r="264" spans="1:38" ht="20.25" customHeight="1">
      <c r="A264" s="191"/>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1"/>
      <c r="AA264" s="191"/>
      <c r="AB264" s="191"/>
      <c r="AC264" s="191"/>
      <c r="AD264" s="191"/>
      <c r="AE264" s="191"/>
      <c r="AF264" s="191"/>
      <c r="AG264" s="191"/>
      <c r="AH264" s="191"/>
      <c r="AI264" s="191"/>
      <c r="AJ264" s="191"/>
      <c r="AK264" s="191"/>
      <c r="AL264" s="191"/>
    </row>
    <row r="265" spans="1:38" ht="20.25" customHeight="1">
      <c r="A265" s="191"/>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1"/>
      <c r="AA265" s="191"/>
      <c r="AB265" s="191"/>
      <c r="AC265" s="191"/>
      <c r="AD265" s="191"/>
      <c r="AE265" s="191"/>
      <c r="AF265" s="191"/>
      <c r="AG265" s="191"/>
      <c r="AH265" s="191"/>
      <c r="AI265" s="191"/>
      <c r="AJ265" s="191"/>
      <c r="AK265" s="191"/>
      <c r="AL265" s="191"/>
    </row>
    <row r="266" spans="1:38" ht="20.25" customHeight="1">
      <c r="A266" s="191"/>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1"/>
      <c r="AA266" s="191"/>
      <c r="AB266" s="191"/>
      <c r="AC266" s="191"/>
      <c r="AD266" s="191"/>
      <c r="AE266" s="191"/>
      <c r="AF266" s="191"/>
      <c r="AG266" s="191"/>
      <c r="AH266" s="191"/>
      <c r="AI266" s="191"/>
      <c r="AJ266" s="191"/>
      <c r="AK266" s="191"/>
      <c r="AL266" s="191"/>
    </row>
    <row r="267" spans="1:38" ht="20.25" customHeight="1">
      <c r="A267" s="191"/>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1"/>
      <c r="AA267" s="191"/>
      <c r="AB267" s="191"/>
      <c r="AC267" s="191"/>
      <c r="AD267" s="191"/>
      <c r="AE267" s="191"/>
      <c r="AF267" s="191"/>
      <c r="AG267" s="191"/>
      <c r="AH267" s="191"/>
      <c r="AI267" s="191"/>
      <c r="AJ267" s="191"/>
      <c r="AK267" s="191"/>
      <c r="AL267" s="191"/>
    </row>
    <row r="268" spans="1:38" ht="20.25" customHeight="1">
      <c r="A268" s="191"/>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1"/>
      <c r="AA268" s="191"/>
      <c r="AB268" s="191"/>
      <c r="AC268" s="191"/>
      <c r="AD268" s="191"/>
      <c r="AE268" s="191"/>
      <c r="AF268" s="191"/>
      <c r="AG268" s="191"/>
      <c r="AH268" s="191"/>
      <c r="AI268" s="191"/>
      <c r="AJ268" s="191"/>
      <c r="AK268" s="191"/>
      <c r="AL268" s="191"/>
    </row>
    <row r="269" spans="1:38" ht="20.25" customHeight="1">
      <c r="A269" s="191"/>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1"/>
      <c r="AA269" s="191"/>
      <c r="AB269" s="191"/>
      <c r="AC269" s="191"/>
      <c r="AD269" s="191"/>
      <c r="AE269" s="191"/>
      <c r="AF269" s="191"/>
      <c r="AG269" s="191"/>
      <c r="AH269" s="191"/>
      <c r="AI269" s="191"/>
      <c r="AJ269" s="191"/>
      <c r="AK269" s="191"/>
      <c r="AL269" s="191"/>
    </row>
    <row r="270" spans="1:38" ht="20.25" customHeight="1">
      <c r="A270" s="191"/>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1"/>
      <c r="AA270" s="191"/>
      <c r="AB270" s="191"/>
      <c r="AC270" s="191"/>
      <c r="AD270" s="191"/>
      <c r="AE270" s="191"/>
      <c r="AF270" s="191"/>
      <c r="AG270" s="191"/>
      <c r="AH270" s="191"/>
      <c r="AI270" s="191"/>
      <c r="AJ270" s="191"/>
      <c r="AK270" s="191"/>
      <c r="AL270" s="191"/>
    </row>
    <row r="271" spans="1:38" ht="20.25" customHeight="1">
      <c r="A271" s="191"/>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1"/>
      <c r="AA271" s="191"/>
      <c r="AB271" s="191"/>
      <c r="AC271" s="191"/>
      <c r="AD271" s="191"/>
      <c r="AE271" s="191"/>
      <c r="AF271" s="191"/>
      <c r="AG271" s="191"/>
      <c r="AH271" s="191"/>
      <c r="AI271" s="191"/>
      <c r="AJ271" s="191"/>
      <c r="AK271" s="191"/>
      <c r="AL271" s="191"/>
    </row>
    <row r="272" spans="1:38" ht="20.25" customHeight="1">
      <c r="A272" s="191"/>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1"/>
      <c r="AA272" s="191"/>
      <c r="AB272" s="191"/>
      <c r="AC272" s="191"/>
      <c r="AD272" s="191"/>
      <c r="AE272" s="191"/>
      <c r="AF272" s="191"/>
      <c r="AG272" s="191"/>
      <c r="AH272" s="191"/>
      <c r="AI272" s="191"/>
      <c r="AJ272" s="191"/>
      <c r="AK272" s="191"/>
      <c r="AL272" s="191"/>
    </row>
    <row r="273" spans="1:38" ht="20.25" customHeight="1">
      <c r="A273" s="191"/>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1"/>
      <c r="AA273" s="191"/>
      <c r="AB273" s="191"/>
      <c r="AC273" s="191"/>
      <c r="AD273" s="191"/>
      <c r="AE273" s="191"/>
      <c r="AF273" s="191"/>
      <c r="AG273" s="191"/>
      <c r="AH273" s="191"/>
      <c r="AI273" s="191"/>
      <c r="AJ273" s="191"/>
      <c r="AK273" s="191"/>
      <c r="AL273" s="191"/>
    </row>
    <row r="274" spans="1:38" ht="20.25" customHeight="1">
      <c r="A274" s="191"/>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1"/>
      <c r="AA274" s="191"/>
      <c r="AB274" s="191"/>
      <c r="AC274" s="191"/>
      <c r="AD274" s="191"/>
      <c r="AE274" s="191"/>
      <c r="AF274" s="191"/>
      <c r="AG274" s="191"/>
      <c r="AH274" s="191"/>
      <c r="AI274" s="191"/>
      <c r="AJ274" s="191"/>
      <c r="AK274" s="191"/>
      <c r="AL274" s="191"/>
    </row>
    <row r="275" spans="1:38" ht="20.25" customHeight="1">
      <c r="A275" s="191"/>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1"/>
      <c r="AA275" s="191"/>
      <c r="AB275" s="191"/>
      <c r="AC275" s="191"/>
      <c r="AD275" s="191"/>
      <c r="AE275" s="191"/>
      <c r="AF275" s="191"/>
      <c r="AG275" s="191"/>
      <c r="AH275" s="191"/>
      <c r="AI275" s="191"/>
      <c r="AJ275" s="191"/>
      <c r="AK275" s="191"/>
      <c r="AL275" s="191"/>
    </row>
    <row r="276" spans="1:38" ht="20.25" customHeight="1">
      <c r="A276" s="191"/>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1"/>
      <c r="AA276" s="191"/>
      <c r="AB276" s="191"/>
      <c r="AC276" s="191"/>
      <c r="AD276" s="191"/>
      <c r="AE276" s="191"/>
      <c r="AF276" s="191"/>
      <c r="AG276" s="191"/>
      <c r="AH276" s="191"/>
      <c r="AI276" s="191"/>
      <c r="AJ276" s="191"/>
      <c r="AK276" s="191"/>
      <c r="AL276" s="191"/>
    </row>
    <row r="277" spans="1:38" ht="20.25" customHeight="1">
      <c r="A277" s="191"/>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1"/>
      <c r="AA277" s="191"/>
      <c r="AB277" s="191"/>
      <c r="AC277" s="191"/>
      <c r="AD277" s="191"/>
      <c r="AE277" s="191"/>
      <c r="AF277" s="191"/>
      <c r="AG277" s="191"/>
      <c r="AH277" s="191"/>
      <c r="AI277" s="191"/>
      <c r="AJ277" s="191"/>
      <c r="AK277" s="191"/>
      <c r="AL277" s="191"/>
    </row>
    <row r="278" spans="1:38" ht="20.25" customHeight="1">
      <c r="A278" s="191"/>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1"/>
      <c r="AA278" s="191"/>
      <c r="AB278" s="191"/>
      <c r="AC278" s="191"/>
      <c r="AD278" s="191"/>
      <c r="AE278" s="191"/>
      <c r="AF278" s="191"/>
      <c r="AG278" s="191"/>
      <c r="AH278" s="191"/>
      <c r="AI278" s="191"/>
      <c r="AJ278" s="191"/>
      <c r="AK278" s="191"/>
      <c r="AL278" s="191"/>
    </row>
    <row r="279" spans="1:38" ht="20.25" customHeight="1">
      <c r="A279" s="191"/>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1"/>
      <c r="AA279" s="191"/>
      <c r="AB279" s="191"/>
      <c r="AC279" s="191"/>
      <c r="AD279" s="191"/>
      <c r="AE279" s="191"/>
      <c r="AF279" s="191"/>
      <c r="AG279" s="191"/>
      <c r="AH279" s="191"/>
      <c r="AI279" s="191"/>
      <c r="AJ279" s="191"/>
      <c r="AK279" s="191"/>
      <c r="AL279" s="191"/>
    </row>
    <row r="280" spans="1:38" ht="20.25" customHeight="1">
      <c r="A280" s="191"/>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1"/>
      <c r="AA280" s="191"/>
      <c r="AB280" s="191"/>
      <c r="AC280" s="191"/>
      <c r="AD280" s="191"/>
      <c r="AE280" s="191"/>
      <c r="AF280" s="191"/>
      <c r="AG280" s="191"/>
      <c r="AH280" s="191"/>
      <c r="AI280" s="191"/>
      <c r="AJ280" s="191"/>
      <c r="AK280" s="191"/>
      <c r="AL280" s="191"/>
    </row>
    <row r="281" spans="1:38" ht="20.25" customHeight="1">
      <c r="A281" s="191"/>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1"/>
      <c r="AA281" s="191"/>
      <c r="AB281" s="191"/>
      <c r="AC281" s="191"/>
      <c r="AD281" s="191"/>
      <c r="AE281" s="191"/>
      <c r="AF281" s="191"/>
      <c r="AG281" s="191"/>
      <c r="AH281" s="191"/>
      <c r="AI281" s="191"/>
      <c r="AJ281" s="191"/>
      <c r="AK281" s="191"/>
      <c r="AL281" s="191"/>
    </row>
    <row r="282" spans="1:38" ht="20.25" customHeight="1">
      <c r="A282" s="191"/>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1"/>
      <c r="AA282" s="191"/>
      <c r="AB282" s="191"/>
      <c r="AC282" s="191"/>
      <c r="AD282" s="191"/>
      <c r="AE282" s="191"/>
      <c r="AF282" s="191"/>
      <c r="AG282" s="191"/>
      <c r="AH282" s="191"/>
      <c r="AI282" s="191"/>
      <c r="AJ282" s="191"/>
      <c r="AK282" s="191"/>
      <c r="AL282" s="191"/>
    </row>
    <row r="283" spans="1:38" ht="20.25" customHeight="1">
      <c r="A283" s="191"/>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1"/>
      <c r="AA283" s="191"/>
      <c r="AB283" s="191"/>
      <c r="AC283" s="191"/>
      <c r="AD283" s="191"/>
      <c r="AE283" s="191"/>
      <c r="AF283" s="191"/>
      <c r="AG283" s="191"/>
      <c r="AH283" s="191"/>
      <c r="AI283" s="191"/>
      <c r="AJ283" s="191"/>
      <c r="AK283" s="191"/>
      <c r="AL283" s="191"/>
    </row>
    <row r="284" spans="1:38" ht="20.25" customHeight="1">
      <c r="A284" s="191"/>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1"/>
      <c r="AA284" s="191"/>
      <c r="AB284" s="191"/>
      <c r="AC284" s="191"/>
      <c r="AD284" s="191"/>
      <c r="AE284" s="191"/>
      <c r="AF284" s="191"/>
      <c r="AG284" s="191"/>
      <c r="AH284" s="191"/>
      <c r="AI284" s="191"/>
      <c r="AJ284" s="191"/>
      <c r="AK284" s="191"/>
      <c r="AL284" s="191"/>
    </row>
    <row r="285" spans="1:38" ht="20.25" customHeight="1">
      <c r="A285" s="191"/>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1"/>
      <c r="AA285" s="191"/>
      <c r="AB285" s="191"/>
      <c r="AC285" s="191"/>
      <c r="AD285" s="191"/>
      <c r="AE285" s="191"/>
      <c r="AF285" s="191"/>
      <c r="AG285" s="191"/>
      <c r="AH285" s="191"/>
      <c r="AI285" s="191"/>
      <c r="AJ285" s="191"/>
      <c r="AK285" s="191"/>
      <c r="AL285" s="191"/>
    </row>
    <row r="286" spans="1:38" ht="20.25" customHeight="1">
      <c r="A286" s="191"/>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1"/>
      <c r="AA286" s="191"/>
      <c r="AB286" s="191"/>
      <c r="AC286" s="191"/>
      <c r="AD286" s="191"/>
      <c r="AE286" s="191"/>
      <c r="AF286" s="191"/>
      <c r="AG286" s="191"/>
      <c r="AH286" s="191"/>
      <c r="AI286" s="191"/>
      <c r="AJ286" s="191"/>
      <c r="AK286" s="191"/>
      <c r="AL286" s="191"/>
    </row>
    <row r="287" spans="1:38" ht="20.25" customHeight="1">
      <c r="A287" s="191"/>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1"/>
      <c r="AA287" s="191"/>
      <c r="AB287" s="191"/>
      <c r="AC287" s="191"/>
      <c r="AD287" s="191"/>
      <c r="AE287" s="191"/>
      <c r="AF287" s="191"/>
      <c r="AG287" s="191"/>
      <c r="AH287" s="191"/>
      <c r="AI287" s="191"/>
      <c r="AJ287" s="191"/>
      <c r="AK287" s="191"/>
      <c r="AL287" s="191"/>
    </row>
    <row r="288" spans="1:38" ht="20.25" customHeight="1">
      <c r="A288" s="191"/>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1"/>
      <c r="AA288" s="191"/>
      <c r="AB288" s="191"/>
      <c r="AC288" s="191"/>
      <c r="AD288" s="191"/>
      <c r="AE288" s="191"/>
      <c r="AF288" s="191"/>
      <c r="AG288" s="191"/>
      <c r="AH288" s="191"/>
      <c r="AI288" s="191"/>
      <c r="AJ288" s="191"/>
      <c r="AK288" s="191"/>
      <c r="AL288" s="191"/>
    </row>
    <row r="289" spans="1:38" ht="20.25" customHeight="1">
      <c r="A289" s="191"/>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1"/>
      <c r="AA289" s="191"/>
      <c r="AB289" s="191"/>
      <c r="AC289" s="191"/>
      <c r="AD289" s="191"/>
      <c r="AE289" s="191"/>
      <c r="AF289" s="191"/>
      <c r="AG289" s="191"/>
      <c r="AH289" s="191"/>
      <c r="AI289" s="191"/>
      <c r="AJ289" s="191"/>
      <c r="AK289" s="191"/>
      <c r="AL289" s="191"/>
    </row>
    <row r="290" spans="1:38" ht="20.25" customHeight="1">
      <c r="A290" s="191"/>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1"/>
      <c r="AA290" s="191"/>
      <c r="AB290" s="191"/>
      <c r="AC290" s="191"/>
      <c r="AD290" s="191"/>
      <c r="AE290" s="191"/>
      <c r="AF290" s="191"/>
      <c r="AG290" s="191"/>
      <c r="AH290" s="191"/>
      <c r="AI290" s="191"/>
      <c r="AJ290" s="191"/>
      <c r="AK290" s="191"/>
      <c r="AL290" s="191"/>
    </row>
    <row r="291" spans="1:38" ht="20.25" customHeight="1">
      <c r="A291" s="191"/>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1"/>
      <c r="AA291" s="191"/>
      <c r="AB291" s="191"/>
      <c r="AC291" s="191"/>
      <c r="AD291" s="191"/>
      <c r="AE291" s="191"/>
      <c r="AF291" s="191"/>
      <c r="AG291" s="191"/>
      <c r="AH291" s="191"/>
      <c r="AI291" s="191"/>
      <c r="AJ291" s="191"/>
      <c r="AK291" s="191"/>
      <c r="AL291" s="191"/>
    </row>
    <row r="292" spans="1:38" ht="20.25" customHeight="1">
      <c r="A292" s="191"/>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1"/>
      <c r="AA292" s="191"/>
      <c r="AB292" s="191"/>
      <c r="AC292" s="191"/>
      <c r="AD292" s="191"/>
      <c r="AE292" s="191"/>
      <c r="AF292" s="191"/>
      <c r="AG292" s="191"/>
      <c r="AH292" s="191"/>
      <c r="AI292" s="191"/>
      <c r="AJ292" s="191"/>
      <c r="AK292" s="191"/>
      <c r="AL292" s="191"/>
    </row>
    <row r="293" spans="1:38" ht="20.25" customHeight="1">
      <c r="A293" s="191"/>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1"/>
      <c r="AA293" s="191"/>
      <c r="AB293" s="191"/>
      <c r="AC293" s="191"/>
      <c r="AD293" s="191"/>
      <c r="AE293" s="191"/>
      <c r="AF293" s="191"/>
      <c r="AG293" s="191"/>
      <c r="AH293" s="191"/>
      <c r="AI293" s="191"/>
      <c r="AJ293" s="191"/>
      <c r="AK293" s="191"/>
      <c r="AL293" s="191"/>
    </row>
    <row r="294" spans="1:38" ht="20.25" customHeight="1">
      <c r="A294" s="191"/>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1"/>
      <c r="AA294" s="191"/>
      <c r="AB294" s="191"/>
      <c r="AC294" s="191"/>
      <c r="AD294" s="191"/>
      <c r="AE294" s="191"/>
      <c r="AF294" s="191"/>
      <c r="AG294" s="191"/>
      <c r="AH294" s="191"/>
      <c r="AI294" s="191"/>
      <c r="AJ294" s="191"/>
      <c r="AK294" s="191"/>
      <c r="AL294" s="191"/>
    </row>
    <row r="295" spans="1:38" ht="20.25" customHeight="1">
      <c r="A295" s="191"/>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1"/>
      <c r="AA295" s="191"/>
      <c r="AB295" s="191"/>
      <c r="AC295" s="191"/>
      <c r="AD295" s="191"/>
      <c r="AE295" s="191"/>
      <c r="AF295" s="191"/>
      <c r="AG295" s="191"/>
      <c r="AH295" s="191"/>
      <c r="AI295" s="191"/>
      <c r="AJ295" s="191"/>
      <c r="AK295" s="191"/>
      <c r="AL295" s="191"/>
    </row>
    <row r="296" spans="1:38" ht="20.25" customHeight="1">
      <c r="A296" s="191"/>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1"/>
      <c r="AA296" s="191"/>
      <c r="AB296" s="191"/>
      <c r="AC296" s="191"/>
      <c r="AD296" s="191"/>
      <c r="AE296" s="191"/>
      <c r="AF296" s="191"/>
      <c r="AG296" s="191"/>
      <c r="AH296" s="191"/>
      <c r="AI296" s="191"/>
      <c r="AJ296" s="191"/>
      <c r="AK296" s="191"/>
      <c r="AL296" s="191"/>
    </row>
    <row r="297" spans="1:38" ht="20.25" customHeight="1">
      <c r="A297" s="191"/>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1"/>
      <c r="AA297" s="191"/>
      <c r="AB297" s="191"/>
      <c r="AC297" s="191"/>
      <c r="AD297" s="191"/>
      <c r="AE297" s="191"/>
      <c r="AF297" s="191"/>
      <c r="AG297" s="191"/>
      <c r="AH297" s="191"/>
      <c r="AI297" s="191"/>
      <c r="AJ297" s="191"/>
      <c r="AK297" s="191"/>
      <c r="AL297" s="191"/>
    </row>
    <row r="298" spans="1:38" ht="20.25" customHeight="1">
      <c r="A298" s="191"/>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1"/>
      <c r="AA298" s="191"/>
      <c r="AB298" s="191"/>
      <c r="AC298" s="191"/>
      <c r="AD298" s="191"/>
      <c r="AE298" s="191"/>
      <c r="AF298" s="191"/>
      <c r="AG298" s="191"/>
      <c r="AH298" s="191"/>
      <c r="AI298" s="191"/>
      <c r="AJ298" s="191"/>
      <c r="AK298" s="191"/>
      <c r="AL298" s="191"/>
    </row>
    <row r="299" spans="1:38" ht="20.25" customHeight="1">
      <c r="A299" s="191"/>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1"/>
      <c r="AA299" s="191"/>
      <c r="AB299" s="191"/>
      <c r="AC299" s="191"/>
      <c r="AD299" s="191"/>
      <c r="AE299" s="191"/>
      <c r="AF299" s="191"/>
      <c r="AG299" s="191"/>
      <c r="AH299" s="191"/>
      <c r="AI299" s="191"/>
      <c r="AJ299" s="191"/>
      <c r="AK299" s="191"/>
      <c r="AL299" s="191"/>
    </row>
    <row r="300" spans="1:38" ht="20.25" customHeight="1">
      <c r="A300" s="191"/>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1"/>
      <c r="AA300" s="191"/>
      <c r="AB300" s="191"/>
      <c r="AC300" s="191"/>
      <c r="AD300" s="191"/>
      <c r="AE300" s="191"/>
      <c r="AF300" s="191"/>
      <c r="AG300" s="191"/>
      <c r="AH300" s="191"/>
      <c r="AI300" s="191"/>
      <c r="AJ300" s="191"/>
      <c r="AK300" s="191"/>
      <c r="AL300" s="191"/>
    </row>
    <row r="301" spans="1:38" ht="20.25" customHeight="1">
      <c r="A301" s="191"/>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1"/>
      <c r="AA301" s="191"/>
      <c r="AB301" s="191"/>
      <c r="AC301" s="191"/>
      <c r="AD301" s="191"/>
      <c r="AE301" s="191"/>
      <c r="AF301" s="191"/>
      <c r="AG301" s="191"/>
      <c r="AH301" s="191"/>
      <c r="AI301" s="191"/>
      <c r="AJ301" s="191"/>
      <c r="AK301" s="191"/>
      <c r="AL301" s="191"/>
    </row>
    <row r="302" spans="1:38" ht="20.25" customHeight="1">
      <c r="A302" s="191"/>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1"/>
      <c r="AA302" s="191"/>
      <c r="AB302" s="191"/>
      <c r="AC302" s="191"/>
      <c r="AD302" s="191"/>
      <c r="AE302" s="191"/>
      <c r="AF302" s="191"/>
      <c r="AG302" s="191"/>
      <c r="AH302" s="191"/>
      <c r="AI302" s="191"/>
      <c r="AJ302" s="191"/>
      <c r="AK302" s="191"/>
      <c r="AL302" s="191"/>
    </row>
    <row r="303" spans="1:38" ht="20.25" customHeight="1">
      <c r="A303" s="191"/>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1"/>
      <c r="AA303" s="191"/>
      <c r="AB303" s="191"/>
      <c r="AC303" s="191"/>
      <c r="AD303" s="191"/>
      <c r="AE303" s="191"/>
      <c r="AF303" s="191"/>
      <c r="AG303" s="191"/>
      <c r="AH303" s="191"/>
      <c r="AI303" s="191"/>
      <c r="AJ303" s="191"/>
      <c r="AK303" s="191"/>
      <c r="AL303" s="191"/>
    </row>
    <row r="304" spans="1:38" ht="20.25" customHeight="1">
      <c r="A304" s="191"/>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1"/>
      <c r="AA304" s="191"/>
      <c r="AB304" s="191"/>
      <c r="AC304" s="191"/>
      <c r="AD304" s="191"/>
      <c r="AE304" s="191"/>
      <c r="AF304" s="191"/>
      <c r="AG304" s="191"/>
      <c r="AH304" s="191"/>
      <c r="AI304" s="191"/>
      <c r="AJ304" s="191"/>
      <c r="AK304" s="191"/>
      <c r="AL304" s="191"/>
    </row>
    <row r="305" spans="1:38" ht="20.25" customHeight="1">
      <c r="A305" s="191"/>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1"/>
      <c r="AA305" s="191"/>
      <c r="AB305" s="191"/>
      <c r="AC305" s="191"/>
      <c r="AD305" s="191"/>
      <c r="AE305" s="191"/>
      <c r="AF305" s="191"/>
      <c r="AG305" s="191"/>
      <c r="AH305" s="191"/>
      <c r="AI305" s="191"/>
      <c r="AJ305" s="191"/>
      <c r="AK305" s="191"/>
      <c r="AL305" s="191"/>
    </row>
    <row r="306" spans="1:38" ht="20.25" customHeight="1">
      <c r="A306" s="191"/>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1"/>
      <c r="AA306" s="191"/>
      <c r="AB306" s="191"/>
      <c r="AC306" s="191"/>
      <c r="AD306" s="191"/>
      <c r="AE306" s="191"/>
      <c r="AF306" s="191"/>
      <c r="AG306" s="191"/>
      <c r="AH306" s="191"/>
      <c r="AI306" s="191"/>
      <c r="AJ306" s="191"/>
      <c r="AK306" s="191"/>
      <c r="AL306" s="191"/>
    </row>
    <row r="307" spans="1:38" ht="20.25" customHeight="1">
      <c r="A307" s="191"/>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1"/>
      <c r="AA307" s="191"/>
      <c r="AB307" s="191"/>
      <c r="AC307" s="191"/>
      <c r="AD307" s="191"/>
      <c r="AE307" s="191"/>
      <c r="AF307" s="191"/>
      <c r="AG307" s="191"/>
      <c r="AH307" s="191"/>
      <c r="AI307" s="191"/>
      <c r="AJ307" s="191"/>
      <c r="AK307" s="191"/>
      <c r="AL307" s="191"/>
    </row>
    <row r="308" spans="1:38" ht="20.25" customHeight="1">
      <c r="A308" s="191"/>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1"/>
      <c r="AA308" s="191"/>
      <c r="AB308" s="191"/>
      <c r="AC308" s="191"/>
      <c r="AD308" s="191"/>
      <c r="AE308" s="191"/>
      <c r="AF308" s="191"/>
      <c r="AG308" s="191"/>
      <c r="AH308" s="191"/>
      <c r="AI308" s="191"/>
      <c r="AJ308" s="191"/>
      <c r="AK308" s="191"/>
      <c r="AL308" s="191"/>
    </row>
    <row r="309" spans="1:38" ht="20.25" customHeight="1">
      <c r="A309" s="191"/>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1"/>
      <c r="AA309" s="191"/>
      <c r="AB309" s="191"/>
      <c r="AC309" s="191"/>
      <c r="AD309" s="191"/>
      <c r="AE309" s="191"/>
      <c r="AF309" s="191"/>
      <c r="AG309" s="191"/>
      <c r="AH309" s="191"/>
      <c r="AI309" s="191"/>
      <c r="AJ309" s="191"/>
      <c r="AK309" s="191"/>
      <c r="AL309" s="191"/>
    </row>
    <row r="310" spans="1:38" ht="20.25" customHeight="1">
      <c r="A310" s="191"/>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1"/>
      <c r="AA310" s="191"/>
      <c r="AB310" s="191"/>
      <c r="AC310" s="191"/>
      <c r="AD310" s="191"/>
      <c r="AE310" s="191"/>
      <c r="AF310" s="191"/>
      <c r="AG310" s="191"/>
      <c r="AH310" s="191"/>
      <c r="AI310" s="191"/>
      <c r="AJ310" s="191"/>
      <c r="AK310" s="191"/>
      <c r="AL310" s="191"/>
    </row>
    <row r="311" spans="1:38" ht="20.25" customHeight="1">
      <c r="A311" s="191"/>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1"/>
      <c r="AA311" s="191"/>
      <c r="AB311" s="191"/>
      <c r="AC311" s="191"/>
      <c r="AD311" s="191"/>
      <c r="AE311" s="191"/>
      <c r="AF311" s="191"/>
      <c r="AG311" s="191"/>
      <c r="AH311" s="191"/>
      <c r="AI311" s="191"/>
      <c r="AJ311" s="191"/>
      <c r="AK311" s="191"/>
      <c r="AL311" s="191"/>
    </row>
    <row r="312" spans="1:38" ht="20.25" customHeight="1">
      <c r="A312" s="191"/>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1"/>
      <c r="AA312" s="191"/>
      <c r="AB312" s="191"/>
      <c r="AC312" s="191"/>
      <c r="AD312" s="191"/>
      <c r="AE312" s="191"/>
      <c r="AF312" s="191"/>
      <c r="AG312" s="191"/>
      <c r="AH312" s="191"/>
      <c r="AI312" s="191"/>
      <c r="AJ312" s="191"/>
      <c r="AK312" s="191"/>
      <c r="AL312" s="191"/>
    </row>
    <row r="313" spans="1:38" ht="20.25" customHeight="1">
      <c r="A313" s="191"/>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1"/>
      <c r="AA313" s="191"/>
      <c r="AB313" s="191"/>
      <c r="AC313" s="191"/>
      <c r="AD313" s="191"/>
      <c r="AE313" s="191"/>
      <c r="AF313" s="191"/>
      <c r="AG313" s="191"/>
      <c r="AH313" s="191"/>
      <c r="AI313" s="191"/>
      <c r="AJ313" s="191"/>
      <c r="AK313" s="191"/>
      <c r="AL313" s="191"/>
    </row>
    <row r="314" spans="1:38" ht="20.25" customHeight="1">
      <c r="A314" s="191"/>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1"/>
      <c r="AA314" s="191"/>
      <c r="AB314" s="191"/>
      <c r="AC314" s="191"/>
      <c r="AD314" s="191"/>
      <c r="AE314" s="191"/>
      <c r="AF314" s="191"/>
      <c r="AG314" s="191"/>
      <c r="AH314" s="191"/>
      <c r="AI314" s="191"/>
      <c r="AJ314" s="191"/>
      <c r="AK314" s="191"/>
      <c r="AL314" s="191"/>
    </row>
    <row r="315" spans="1:38" ht="20.25" customHeight="1">
      <c r="A315" s="191"/>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1"/>
      <c r="AA315" s="191"/>
      <c r="AB315" s="191"/>
      <c r="AC315" s="191"/>
      <c r="AD315" s="191"/>
      <c r="AE315" s="191"/>
      <c r="AF315" s="191"/>
      <c r="AG315" s="191"/>
      <c r="AH315" s="191"/>
      <c r="AI315" s="191"/>
      <c r="AJ315" s="191"/>
      <c r="AK315" s="191"/>
      <c r="AL315" s="191"/>
    </row>
    <row r="316" spans="1:38" ht="20.25" customHeight="1">
      <c r="A316" s="191"/>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1"/>
      <c r="AA316" s="191"/>
      <c r="AB316" s="191"/>
      <c r="AC316" s="191"/>
      <c r="AD316" s="191"/>
      <c r="AE316" s="191"/>
      <c r="AF316" s="191"/>
      <c r="AG316" s="191"/>
      <c r="AH316" s="191"/>
      <c r="AI316" s="191"/>
      <c r="AJ316" s="191"/>
      <c r="AK316" s="191"/>
      <c r="AL316" s="191"/>
    </row>
    <row r="317" spans="1:38" ht="20.25" customHeight="1">
      <c r="A317" s="191"/>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1"/>
      <c r="AA317" s="191"/>
      <c r="AB317" s="191"/>
      <c r="AC317" s="191"/>
      <c r="AD317" s="191"/>
      <c r="AE317" s="191"/>
      <c r="AF317" s="191"/>
      <c r="AG317" s="191"/>
      <c r="AH317" s="191"/>
      <c r="AI317" s="191"/>
      <c r="AJ317" s="191"/>
      <c r="AK317" s="191"/>
      <c r="AL317" s="191"/>
    </row>
    <row r="318" spans="1:38" ht="20.25" customHeight="1">
      <c r="A318" s="191"/>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1"/>
      <c r="AA318" s="191"/>
      <c r="AB318" s="191"/>
      <c r="AC318" s="191"/>
      <c r="AD318" s="191"/>
      <c r="AE318" s="191"/>
      <c r="AF318" s="191"/>
      <c r="AG318" s="191"/>
      <c r="AH318" s="191"/>
      <c r="AI318" s="191"/>
      <c r="AJ318" s="191"/>
      <c r="AK318" s="191"/>
      <c r="AL318" s="191"/>
    </row>
    <row r="319" spans="1:38" ht="20.25" customHeight="1">
      <c r="A319" s="191"/>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1"/>
      <c r="AA319" s="191"/>
      <c r="AB319" s="191"/>
      <c r="AC319" s="191"/>
      <c r="AD319" s="191"/>
      <c r="AE319" s="191"/>
      <c r="AF319" s="191"/>
      <c r="AG319" s="191"/>
      <c r="AH319" s="191"/>
      <c r="AI319" s="191"/>
      <c r="AJ319" s="191"/>
      <c r="AK319" s="191"/>
      <c r="AL319" s="191"/>
    </row>
    <row r="320" spans="1:38" ht="20.25" customHeight="1">
      <c r="A320" s="191"/>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1"/>
      <c r="AA320" s="191"/>
      <c r="AB320" s="191"/>
      <c r="AC320" s="191"/>
      <c r="AD320" s="191"/>
      <c r="AE320" s="191"/>
      <c r="AF320" s="191"/>
      <c r="AG320" s="191"/>
      <c r="AH320" s="191"/>
      <c r="AI320" s="191"/>
      <c r="AJ320" s="191"/>
      <c r="AK320" s="191"/>
      <c r="AL320" s="191"/>
    </row>
    <row r="321" spans="1:38" ht="20.25" customHeight="1">
      <c r="A321" s="191"/>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1"/>
      <c r="AA321" s="191"/>
      <c r="AB321" s="191"/>
      <c r="AC321" s="191"/>
      <c r="AD321" s="191"/>
      <c r="AE321" s="191"/>
      <c r="AF321" s="191"/>
      <c r="AG321" s="191"/>
      <c r="AH321" s="191"/>
      <c r="AI321" s="191"/>
      <c r="AJ321" s="191"/>
      <c r="AK321" s="191"/>
      <c r="AL321" s="191"/>
    </row>
    <row r="322" spans="1:38" ht="20.25" customHeight="1">
      <c r="A322" s="191"/>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1"/>
      <c r="AA322" s="191"/>
      <c r="AB322" s="191"/>
      <c r="AC322" s="191"/>
      <c r="AD322" s="191"/>
      <c r="AE322" s="191"/>
      <c r="AF322" s="191"/>
      <c r="AG322" s="191"/>
      <c r="AH322" s="191"/>
      <c r="AI322" s="191"/>
      <c r="AJ322" s="191"/>
      <c r="AK322" s="191"/>
      <c r="AL322" s="191"/>
    </row>
    <row r="323" spans="1:38" ht="20.25" customHeight="1">
      <c r="A323" s="191"/>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1"/>
      <c r="AA323" s="191"/>
      <c r="AB323" s="191"/>
      <c r="AC323" s="191"/>
      <c r="AD323" s="191"/>
      <c r="AE323" s="191"/>
      <c r="AF323" s="191"/>
      <c r="AG323" s="191"/>
      <c r="AH323" s="191"/>
      <c r="AI323" s="191"/>
      <c r="AJ323" s="191"/>
      <c r="AK323" s="191"/>
      <c r="AL323" s="191"/>
    </row>
    <row r="324" spans="1:38" ht="20.25" customHeight="1">
      <c r="A324" s="191"/>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1"/>
      <c r="AA324" s="191"/>
      <c r="AB324" s="191"/>
      <c r="AC324" s="191"/>
      <c r="AD324" s="191"/>
      <c r="AE324" s="191"/>
      <c r="AF324" s="191"/>
      <c r="AG324" s="191"/>
      <c r="AH324" s="191"/>
      <c r="AI324" s="191"/>
      <c r="AJ324" s="191"/>
      <c r="AK324" s="191"/>
      <c r="AL324" s="191"/>
    </row>
    <row r="325" spans="1:38" ht="20.25" customHeight="1">
      <c r="A325" s="191"/>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1"/>
      <c r="AA325" s="191"/>
      <c r="AB325" s="191"/>
      <c r="AC325" s="191"/>
      <c r="AD325" s="191"/>
      <c r="AE325" s="191"/>
      <c r="AF325" s="191"/>
      <c r="AG325" s="191"/>
      <c r="AH325" s="191"/>
      <c r="AI325" s="191"/>
      <c r="AJ325" s="191"/>
      <c r="AK325" s="191"/>
      <c r="AL325" s="191"/>
    </row>
    <row r="326" spans="1:38" ht="20.25" customHeight="1">
      <c r="A326" s="191"/>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1"/>
      <c r="AA326" s="191"/>
      <c r="AB326" s="191"/>
      <c r="AC326" s="191"/>
      <c r="AD326" s="191"/>
      <c r="AE326" s="191"/>
      <c r="AF326" s="191"/>
      <c r="AG326" s="191"/>
      <c r="AH326" s="191"/>
      <c r="AI326" s="191"/>
      <c r="AJ326" s="191"/>
      <c r="AK326" s="191"/>
      <c r="AL326" s="191"/>
    </row>
    <row r="327" spans="1:38" ht="20.25" customHeight="1">
      <c r="A327" s="191"/>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1"/>
      <c r="AA327" s="191"/>
      <c r="AB327" s="191"/>
      <c r="AC327" s="191"/>
      <c r="AD327" s="191"/>
      <c r="AE327" s="191"/>
      <c r="AF327" s="191"/>
      <c r="AG327" s="191"/>
      <c r="AH327" s="191"/>
      <c r="AI327" s="191"/>
      <c r="AJ327" s="191"/>
      <c r="AK327" s="191"/>
      <c r="AL327" s="191"/>
    </row>
    <row r="328" spans="1:38" ht="20.25" customHeight="1">
      <c r="A328" s="191"/>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1"/>
      <c r="AA328" s="191"/>
      <c r="AB328" s="191"/>
      <c r="AC328" s="191"/>
      <c r="AD328" s="191"/>
      <c r="AE328" s="191"/>
      <c r="AF328" s="191"/>
      <c r="AG328" s="191"/>
      <c r="AH328" s="191"/>
      <c r="AI328" s="191"/>
      <c r="AJ328" s="191"/>
      <c r="AK328" s="191"/>
      <c r="AL328" s="191"/>
    </row>
    <row r="329" spans="1:38" ht="20.25" customHeight="1">
      <c r="A329" s="191"/>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1"/>
      <c r="AA329" s="191"/>
      <c r="AB329" s="191"/>
      <c r="AC329" s="191"/>
      <c r="AD329" s="191"/>
      <c r="AE329" s="191"/>
      <c r="AF329" s="191"/>
      <c r="AG329" s="191"/>
      <c r="AH329" s="191"/>
      <c r="AI329" s="191"/>
      <c r="AJ329" s="191"/>
      <c r="AK329" s="191"/>
      <c r="AL329" s="191"/>
    </row>
    <row r="330" spans="1:38" ht="20.25" customHeight="1">
      <c r="A330" s="191"/>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1"/>
      <c r="AA330" s="191"/>
      <c r="AB330" s="191"/>
      <c r="AC330" s="191"/>
      <c r="AD330" s="191"/>
      <c r="AE330" s="191"/>
      <c r="AF330" s="191"/>
      <c r="AG330" s="191"/>
      <c r="AH330" s="191"/>
      <c r="AI330" s="191"/>
      <c r="AJ330" s="191"/>
      <c r="AK330" s="191"/>
      <c r="AL330" s="191"/>
    </row>
    <row r="331" spans="1:38" ht="20.25" customHeight="1">
      <c r="A331" s="191"/>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1"/>
      <c r="AA331" s="191"/>
      <c r="AB331" s="191"/>
      <c r="AC331" s="191"/>
      <c r="AD331" s="191"/>
      <c r="AE331" s="191"/>
      <c r="AF331" s="191"/>
      <c r="AG331" s="191"/>
      <c r="AH331" s="191"/>
      <c r="AI331" s="191"/>
      <c r="AJ331" s="191"/>
      <c r="AK331" s="191"/>
      <c r="AL331" s="191"/>
    </row>
    <row r="332" spans="1:38" ht="20.25" customHeight="1">
      <c r="A332" s="191"/>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1"/>
      <c r="AA332" s="191"/>
      <c r="AB332" s="191"/>
      <c r="AC332" s="191"/>
      <c r="AD332" s="191"/>
      <c r="AE332" s="191"/>
      <c r="AF332" s="191"/>
      <c r="AG332" s="191"/>
      <c r="AH332" s="191"/>
      <c r="AI332" s="191"/>
      <c r="AJ332" s="191"/>
      <c r="AK332" s="191"/>
      <c r="AL332" s="191"/>
    </row>
    <row r="333" spans="1:38" ht="20.25" customHeight="1">
      <c r="A333" s="191"/>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1"/>
      <c r="AA333" s="191"/>
      <c r="AB333" s="191"/>
      <c r="AC333" s="191"/>
      <c r="AD333" s="191"/>
      <c r="AE333" s="191"/>
      <c r="AF333" s="191"/>
      <c r="AG333" s="191"/>
      <c r="AH333" s="191"/>
      <c r="AI333" s="191"/>
      <c r="AJ333" s="191"/>
      <c r="AK333" s="191"/>
      <c r="AL333" s="191"/>
    </row>
    <row r="334" spans="1:38" ht="20.25" customHeight="1">
      <c r="A334" s="191"/>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1"/>
      <c r="AA334" s="191"/>
      <c r="AB334" s="191"/>
      <c r="AC334" s="191"/>
      <c r="AD334" s="191"/>
      <c r="AE334" s="191"/>
      <c r="AF334" s="191"/>
      <c r="AG334" s="191"/>
      <c r="AH334" s="191"/>
      <c r="AI334" s="191"/>
      <c r="AJ334" s="191"/>
      <c r="AK334" s="191"/>
      <c r="AL334" s="191"/>
    </row>
    <row r="335" spans="1:38" ht="20.25" customHeight="1">
      <c r="A335" s="191"/>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1"/>
      <c r="AA335" s="191"/>
      <c r="AB335" s="191"/>
      <c r="AC335" s="191"/>
      <c r="AD335" s="191"/>
      <c r="AE335" s="191"/>
      <c r="AF335" s="191"/>
      <c r="AG335" s="191"/>
      <c r="AH335" s="191"/>
      <c r="AI335" s="191"/>
      <c r="AJ335" s="191"/>
      <c r="AK335" s="191"/>
      <c r="AL335" s="191"/>
    </row>
    <row r="336" spans="1:38" ht="20.25" customHeight="1">
      <c r="A336" s="191"/>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1"/>
      <c r="AA336" s="191"/>
      <c r="AB336" s="191"/>
      <c r="AC336" s="191"/>
      <c r="AD336" s="191"/>
      <c r="AE336" s="191"/>
      <c r="AF336" s="191"/>
      <c r="AG336" s="191"/>
      <c r="AH336" s="191"/>
      <c r="AI336" s="191"/>
      <c r="AJ336" s="191"/>
      <c r="AK336" s="191"/>
      <c r="AL336" s="191"/>
    </row>
    <row r="337" spans="1:38" ht="20.25" customHeight="1">
      <c r="A337" s="191"/>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1"/>
      <c r="AA337" s="191"/>
      <c r="AB337" s="191"/>
      <c r="AC337" s="191"/>
      <c r="AD337" s="191"/>
      <c r="AE337" s="191"/>
      <c r="AF337" s="191"/>
      <c r="AG337" s="191"/>
      <c r="AH337" s="191"/>
      <c r="AI337" s="191"/>
      <c r="AJ337" s="191"/>
      <c r="AK337" s="191"/>
      <c r="AL337" s="191"/>
    </row>
    <row r="338" spans="1:38" ht="20.25" customHeight="1">
      <c r="A338" s="191"/>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1"/>
      <c r="AA338" s="191"/>
      <c r="AB338" s="191"/>
      <c r="AC338" s="191"/>
      <c r="AD338" s="191"/>
      <c r="AE338" s="191"/>
      <c r="AF338" s="191"/>
      <c r="AG338" s="191"/>
      <c r="AH338" s="191"/>
      <c r="AI338" s="191"/>
      <c r="AJ338" s="191"/>
      <c r="AK338" s="191"/>
      <c r="AL338" s="191"/>
    </row>
    <row r="339" spans="1:38" ht="20.25" customHeight="1">
      <c r="A339" s="191"/>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1"/>
      <c r="AA339" s="191"/>
      <c r="AB339" s="191"/>
      <c r="AC339" s="191"/>
      <c r="AD339" s="191"/>
      <c r="AE339" s="191"/>
      <c r="AF339" s="191"/>
      <c r="AG339" s="191"/>
      <c r="AH339" s="191"/>
      <c r="AI339" s="191"/>
      <c r="AJ339" s="191"/>
      <c r="AK339" s="191"/>
      <c r="AL339" s="191"/>
    </row>
    <row r="340" spans="1:38" ht="20.25" customHeight="1">
      <c r="A340" s="191"/>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1"/>
      <c r="AA340" s="191"/>
      <c r="AB340" s="191"/>
      <c r="AC340" s="191"/>
      <c r="AD340" s="191"/>
      <c r="AE340" s="191"/>
      <c r="AF340" s="191"/>
      <c r="AG340" s="191"/>
      <c r="AH340" s="191"/>
      <c r="AI340" s="191"/>
      <c r="AJ340" s="191"/>
      <c r="AK340" s="191"/>
      <c r="AL340" s="191"/>
    </row>
    <row r="341" spans="1:38" ht="20.25" customHeight="1">
      <c r="A341" s="191"/>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1"/>
      <c r="AA341" s="191"/>
      <c r="AB341" s="191"/>
      <c r="AC341" s="191"/>
      <c r="AD341" s="191"/>
      <c r="AE341" s="191"/>
      <c r="AF341" s="191"/>
      <c r="AG341" s="191"/>
      <c r="AH341" s="191"/>
      <c r="AI341" s="191"/>
      <c r="AJ341" s="191"/>
      <c r="AK341" s="191"/>
      <c r="AL341" s="191"/>
    </row>
    <row r="342" spans="1:38" ht="20.25" customHeight="1">
      <c r="A342" s="191"/>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1"/>
      <c r="AA342" s="191"/>
      <c r="AB342" s="191"/>
      <c r="AC342" s="191"/>
      <c r="AD342" s="191"/>
      <c r="AE342" s="191"/>
      <c r="AF342" s="191"/>
      <c r="AG342" s="191"/>
      <c r="AH342" s="191"/>
      <c r="AI342" s="191"/>
      <c r="AJ342" s="191"/>
      <c r="AK342" s="191"/>
      <c r="AL342" s="191"/>
    </row>
    <row r="343" spans="1:38" ht="20.25" customHeight="1">
      <c r="A343" s="191"/>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1"/>
      <c r="AA343" s="191"/>
      <c r="AB343" s="191"/>
      <c r="AC343" s="191"/>
      <c r="AD343" s="191"/>
      <c r="AE343" s="191"/>
      <c r="AF343" s="191"/>
      <c r="AG343" s="191"/>
      <c r="AH343" s="191"/>
      <c r="AI343" s="191"/>
      <c r="AJ343" s="191"/>
      <c r="AK343" s="191"/>
      <c r="AL343" s="191"/>
    </row>
    <row r="344" spans="1:38" ht="20.25" customHeight="1">
      <c r="A344" s="191"/>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1"/>
      <c r="AA344" s="191"/>
      <c r="AB344" s="191"/>
      <c r="AC344" s="191"/>
      <c r="AD344" s="191"/>
      <c r="AE344" s="191"/>
      <c r="AF344" s="191"/>
      <c r="AG344" s="191"/>
      <c r="AH344" s="191"/>
      <c r="AI344" s="191"/>
      <c r="AJ344" s="191"/>
      <c r="AK344" s="191"/>
      <c r="AL344" s="191"/>
    </row>
    <row r="345" spans="1:38" ht="20.25" customHeight="1">
      <c r="A345" s="191"/>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1"/>
      <c r="AA345" s="191"/>
      <c r="AB345" s="191"/>
      <c r="AC345" s="191"/>
      <c r="AD345" s="191"/>
      <c r="AE345" s="191"/>
      <c r="AF345" s="191"/>
      <c r="AG345" s="191"/>
      <c r="AH345" s="191"/>
      <c r="AI345" s="191"/>
      <c r="AJ345" s="191"/>
      <c r="AK345" s="191"/>
      <c r="AL345" s="191"/>
    </row>
    <row r="346" spans="1:38" ht="20.25" customHeight="1">
      <c r="A346" s="191"/>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1"/>
      <c r="AA346" s="191"/>
      <c r="AB346" s="191"/>
      <c r="AC346" s="191"/>
      <c r="AD346" s="191"/>
      <c r="AE346" s="191"/>
      <c r="AF346" s="191"/>
      <c r="AG346" s="191"/>
      <c r="AH346" s="191"/>
      <c r="AI346" s="191"/>
      <c r="AJ346" s="191"/>
      <c r="AK346" s="191"/>
      <c r="AL346" s="191"/>
    </row>
    <row r="347" spans="1:38" ht="20.25" customHeight="1">
      <c r="A347" s="191"/>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1"/>
      <c r="AA347" s="191"/>
      <c r="AB347" s="191"/>
      <c r="AC347" s="191"/>
      <c r="AD347" s="191"/>
      <c r="AE347" s="191"/>
      <c r="AF347" s="191"/>
      <c r="AG347" s="191"/>
      <c r="AH347" s="191"/>
      <c r="AI347" s="191"/>
      <c r="AJ347" s="191"/>
      <c r="AK347" s="191"/>
      <c r="AL347" s="191"/>
    </row>
    <row r="348" spans="1:38" ht="20.25" customHeight="1">
      <c r="A348" s="191"/>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1"/>
      <c r="AA348" s="191"/>
      <c r="AB348" s="191"/>
      <c r="AC348" s="191"/>
      <c r="AD348" s="191"/>
      <c r="AE348" s="191"/>
      <c r="AF348" s="191"/>
      <c r="AG348" s="191"/>
      <c r="AH348" s="191"/>
      <c r="AI348" s="191"/>
      <c r="AJ348" s="191"/>
      <c r="AK348" s="191"/>
      <c r="AL348" s="191"/>
    </row>
    <row r="349" spans="1:38" ht="20.25" customHeight="1">
      <c r="A349" s="191"/>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1"/>
      <c r="AA349" s="191"/>
      <c r="AB349" s="191"/>
      <c r="AC349" s="191"/>
      <c r="AD349" s="191"/>
      <c r="AE349" s="191"/>
      <c r="AF349" s="191"/>
      <c r="AG349" s="191"/>
      <c r="AH349" s="191"/>
      <c r="AI349" s="191"/>
      <c r="AJ349" s="191"/>
      <c r="AK349" s="191"/>
      <c r="AL349" s="191"/>
    </row>
    <row r="350" spans="1:38" ht="20.25" customHeight="1">
      <c r="A350" s="191"/>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1"/>
      <c r="AA350" s="191"/>
      <c r="AB350" s="191"/>
      <c r="AC350" s="191"/>
      <c r="AD350" s="191"/>
      <c r="AE350" s="191"/>
      <c r="AF350" s="191"/>
      <c r="AG350" s="191"/>
      <c r="AH350" s="191"/>
      <c r="AI350" s="191"/>
      <c r="AJ350" s="191"/>
      <c r="AK350" s="191"/>
      <c r="AL350" s="191"/>
    </row>
    <row r="351" spans="1:38" ht="20.25" customHeight="1">
      <c r="A351" s="191"/>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1"/>
      <c r="AA351" s="191"/>
      <c r="AB351" s="191"/>
      <c r="AC351" s="191"/>
      <c r="AD351" s="191"/>
      <c r="AE351" s="191"/>
      <c r="AF351" s="191"/>
      <c r="AG351" s="191"/>
      <c r="AH351" s="191"/>
      <c r="AI351" s="191"/>
      <c r="AJ351" s="191"/>
      <c r="AK351" s="191"/>
      <c r="AL351" s="191"/>
    </row>
    <row r="352" spans="1:38" ht="20.25" customHeight="1">
      <c r="A352" s="191"/>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1"/>
      <c r="AA352" s="191"/>
      <c r="AB352" s="191"/>
      <c r="AC352" s="191"/>
      <c r="AD352" s="191"/>
      <c r="AE352" s="191"/>
      <c r="AF352" s="191"/>
      <c r="AG352" s="191"/>
      <c r="AH352" s="191"/>
      <c r="AI352" s="191"/>
      <c r="AJ352" s="191"/>
      <c r="AK352" s="191"/>
      <c r="AL352" s="191"/>
    </row>
    <row r="353" spans="1:38" ht="20.25" customHeight="1">
      <c r="A353" s="191"/>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1"/>
      <c r="AA353" s="191"/>
      <c r="AB353" s="191"/>
      <c r="AC353" s="191"/>
      <c r="AD353" s="191"/>
      <c r="AE353" s="191"/>
      <c r="AF353" s="191"/>
      <c r="AG353" s="191"/>
      <c r="AH353" s="191"/>
      <c r="AI353" s="191"/>
      <c r="AJ353" s="191"/>
      <c r="AK353" s="191"/>
      <c r="AL353" s="191"/>
    </row>
    <row r="354" spans="1:38" ht="20.25" customHeight="1">
      <c r="A354" s="191"/>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1"/>
      <c r="AA354" s="191"/>
      <c r="AB354" s="191"/>
      <c r="AC354" s="191"/>
      <c r="AD354" s="191"/>
      <c r="AE354" s="191"/>
      <c r="AF354" s="191"/>
      <c r="AG354" s="191"/>
      <c r="AH354" s="191"/>
      <c r="AI354" s="191"/>
      <c r="AJ354" s="191"/>
      <c r="AK354" s="191"/>
      <c r="AL354" s="191"/>
    </row>
    <row r="355" spans="1:38" ht="20.25" customHeight="1">
      <c r="A355" s="191"/>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1"/>
      <c r="AA355" s="191"/>
      <c r="AB355" s="191"/>
      <c r="AC355" s="191"/>
      <c r="AD355" s="191"/>
      <c r="AE355" s="191"/>
      <c r="AF355" s="191"/>
      <c r="AG355" s="191"/>
      <c r="AH355" s="191"/>
      <c r="AI355" s="191"/>
      <c r="AJ355" s="191"/>
      <c r="AK355" s="191"/>
      <c r="AL355" s="191"/>
    </row>
    <row r="356" spans="1:38" ht="20.25" customHeight="1">
      <c r="A356" s="191"/>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1"/>
      <c r="AA356" s="191"/>
      <c r="AB356" s="191"/>
      <c r="AC356" s="191"/>
      <c r="AD356" s="191"/>
      <c r="AE356" s="191"/>
      <c r="AF356" s="191"/>
      <c r="AG356" s="191"/>
      <c r="AH356" s="191"/>
      <c r="AI356" s="191"/>
      <c r="AJ356" s="191"/>
      <c r="AK356" s="191"/>
      <c r="AL356" s="191"/>
    </row>
    <row r="357" spans="1:38" ht="20.25" customHeight="1">
      <c r="A357" s="191"/>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1"/>
      <c r="AA357" s="191"/>
      <c r="AB357" s="191"/>
      <c r="AC357" s="191"/>
      <c r="AD357" s="191"/>
      <c r="AE357" s="191"/>
      <c r="AF357" s="191"/>
      <c r="AG357" s="191"/>
      <c r="AH357" s="191"/>
      <c r="AI357" s="191"/>
      <c r="AJ357" s="191"/>
      <c r="AK357" s="191"/>
      <c r="AL357" s="191"/>
    </row>
    <row r="358" spans="1:38" ht="20.25" customHeight="1">
      <c r="A358" s="191"/>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1"/>
      <c r="AA358" s="191"/>
      <c r="AB358" s="191"/>
      <c r="AC358" s="191"/>
      <c r="AD358" s="191"/>
      <c r="AE358" s="191"/>
      <c r="AF358" s="191"/>
      <c r="AG358" s="191"/>
      <c r="AH358" s="191"/>
      <c r="AI358" s="191"/>
      <c r="AJ358" s="191"/>
      <c r="AK358" s="191"/>
      <c r="AL358" s="191"/>
    </row>
    <row r="359" spans="1:38" ht="20.25" customHeight="1">
      <c r="A359" s="191"/>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1"/>
      <c r="AA359" s="191"/>
      <c r="AB359" s="191"/>
      <c r="AC359" s="191"/>
      <c r="AD359" s="191"/>
      <c r="AE359" s="191"/>
      <c r="AF359" s="191"/>
      <c r="AG359" s="191"/>
      <c r="AH359" s="191"/>
      <c r="AI359" s="191"/>
      <c r="AJ359" s="191"/>
      <c r="AK359" s="191"/>
      <c r="AL359" s="191"/>
    </row>
    <row r="360" spans="1:38" ht="20.25" customHeight="1">
      <c r="A360" s="191"/>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1"/>
      <c r="AA360" s="191"/>
      <c r="AB360" s="191"/>
      <c r="AC360" s="191"/>
      <c r="AD360" s="191"/>
      <c r="AE360" s="191"/>
      <c r="AF360" s="191"/>
      <c r="AG360" s="191"/>
      <c r="AH360" s="191"/>
      <c r="AI360" s="191"/>
      <c r="AJ360" s="191"/>
      <c r="AK360" s="191"/>
      <c r="AL360" s="191"/>
    </row>
    <row r="361" spans="1:38" ht="20.25" customHeight="1">
      <c r="A361" s="191"/>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1"/>
      <c r="AA361" s="191"/>
      <c r="AB361" s="191"/>
      <c r="AC361" s="191"/>
      <c r="AD361" s="191"/>
      <c r="AE361" s="191"/>
      <c r="AF361" s="191"/>
      <c r="AG361" s="191"/>
      <c r="AH361" s="191"/>
      <c r="AI361" s="191"/>
      <c r="AJ361" s="191"/>
      <c r="AK361" s="191"/>
      <c r="AL361" s="191"/>
    </row>
    <row r="362" spans="1:38" ht="20.25" customHeight="1">
      <c r="A362" s="191"/>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1"/>
      <c r="AA362" s="191"/>
      <c r="AB362" s="191"/>
      <c r="AC362" s="191"/>
      <c r="AD362" s="191"/>
      <c r="AE362" s="191"/>
      <c r="AF362" s="191"/>
      <c r="AG362" s="191"/>
      <c r="AH362" s="191"/>
      <c r="AI362" s="191"/>
      <c r="AJ362" s="191"/>
      <c r="AK362" s="191"/>
      <c r="AL362" s="191"/>
    </row>
    <row r="363" spans="1:38" ht="20.25" customHeight="1">
      <c r="A363" s="191"/>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1"/>
      <c r="AA363" s="191"/>
      <c r="AB363" s="191"/>
      <c r="AC363" s="191"/>
      <c r="AD363" s="191"/>
      <c r="AE363" s="191"/>
      <c r="AF363" s="191"/>
      <c r="AG363" s="191"/>
      <c r="AH363" s="191"/>
      <c r="AI363" s="191"/>
      <c r="AJ363" s="191"/>
      <c r="AK363" s="191"/>
      <c r="AL363" s="191"/>
    </row>
    <row r="364" spans="1:38" ht="20.25" customHeight="1">
      <c r="A364" s="191"/>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1"/>
      <c r="AA364" s="191"/>
      <c r="AB364" s="191"/>
      <c r="AC364" s="191"/>
      <c r="AD364" s="191"/>
      <c r="AE364" s="191"/>
      <c r="AF364" s="191"/>
      <c r="AG364" s="191"/>
      <c r="AH364" s="191"/>
      <c r="AI364" s="191"/>
      <c r="AJ364" s="191"/>
      <c r="AK364" s="191"/>
      <c r="AL364" s="191"/>
    </row>
    <row r="365" spans="1:38" ht="20.25" customHeight="1">
      <c r="A365" s="191"/>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1"/>
      <c r="AA365" s="191"/>
      <c r="AB365" s="191"/>
      <c r="AC365" s="191"/>
      <c r="AD365" s="191"/>
      <c r="AE365" s="191"/>
      <c r="AF365" s="191"/>
      <c r="AG365" s="191"/>
      <c r="AH365" s="191"/>
      <c r="AI365" s="191"/>
      <c r="AJ365" s="191"/>
      <c r="AK365" s="191"/>
      <c r="AL365" s="191"/>
    </row>
    <row r="366" spans="1:38" ht="20.25" customHeight="1">
      <c r="A366" s="191"/>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1"/>
      <c r="AA366" s="191"/>
      <c r="AB366" s="191"/>
      <c r="AC366" s="191"/>
      <c r="AD366" s="191"/>
      <c r="AE366" s="191"/>
      <c r="AF366" s="191"/>
      <c r="AG366" s="191"/>
      <c r="AH366" s="191"/>
      <c r="AI366" s="191"/>
      <c r="AJ366" s="191"/>
      <c r="AK366" s="191"/>
      <c r="AL366" s="191"/>
    </row>
    <row r="367" spans="1:38" ht="20.25" customHeight="1">
      <c r="A367" s="191"/>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1"/>
      <c r="AA367" s="191"/>
      <c r="AB367" s="191"/>
      <c r="AC367" s="191"/>
      <c r="AD367" s="191"/>
      <c r="AE367" s="191"/>
      <c r="AF367" s="191"/>
      <c r="AG367" s="191"/>
      <c r="AH367" s="191"/>
      <c r="AI367" s="191"/>
      <c r="AJ367" s="191"/>
      <c r="AK367" s="191"/>
      <c r="AL367" s="191"/>
    </row>
    <row r="368" spans="1:38" ht="20.25" customHeight="1">
      <c r="A368" s="191"/>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1"/>
      <c r="AA368" s="191"/>
      <c r="AB368" s="191"/>
      <c r="AC368" s="191"/>
      <c r="AD368" s="191"/>
      <c r="AE368" s="191"/>
      <c r="AF368" s="191"/>
      <c r="AG368" s="191"/>
      <c r="AH368" s="191"/>
      <c r="AI368" s="191"/>
      <c r="AJ368" s="191"/>
      <c r="AK368" s="191"/>
      <c r="AL368" s="191"/>
    </row>
    <row r="369" spans="1:38" ht="20.25" customHeight="1">
      <c r="A369" s="191"/>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1"/>
      <c r="AA369" s="191"/>
      <c r="AB369" s="191"/>
      <c r="AC369" s="191"/>
      <c r="AD369" s="191"/>
      <c r="AE369" s="191"/>
      <c r="AF369" s="191"/>
      <c r="AG369" s="191"/>
      <c r="AH369" s="191"/>
      <c r="AI369" s="191"/>
      <c r="AJ369" s="191"/>
      <c r="AK369" s="191"/>
      <c r="AL369" s="191"/>
    </row>
    <row r="370" spans="1:38" ht="20.25" customHeight="1">
      <c r="A370" s="191"/>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1"/>
      <c r="AA370" s="191"/>
      <c r="AB370" s="191"/>
      <c r="AC370" s="191"/>
      <c r="AD370" s="191"/>
      <c r="AE370" s="191"/>
      <c r="AF370" s="191"/>
      <c r="AG370" s="191"/>
      <c r="AH370" s="191"/>
      <c r="AI370" s="191"/>
      <c r="AJ370" s="191"/>
      <c r="AK370" s="191"/>
      <c r="AL370" s="191"/>
    </row>
    <row r="371" spans="1:38" ht="20.25" customHeight="1">
      <c r="A371" s="191"/>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1"/>
      <c r="AA371" s="191"/>
      <c r="AB371" s="191"/>
      <c r="AC371" s="191"/>
      <c r="AD371" s="191"/>
      <c r="AE371" s="191"/>
      <c r="AF371" s="191"/>
      <c r="AG371" s="191"/>
      <c r="AH371" s="191"/>
      <c r="AI371" s="191"/>
      <c r="AJ371" s="191"/>
      <c r="AK371" s="191"/>
      <c r="AL371" s="191"/>
    </row>
    <row r="372" spans="1:38" ht="20.25" customHeight="1">
      <c r="A372" s="191"/>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1"/>
      <c r="AA372" s="191"/>
      <c r="AB372" s="191"/>
      <c r="AC372" s="191"/>
      <c r="AD372" s="191"/>
      <c r="AE372" s="191"/>
      <c r="AF372" s="191"/>
      <c r="AG372" s="191"/>
      <c r="AH372" s="191"/>
      <c r="AI372" s="191"/>
      <c r="AJ372" s="191"/>
      <c r="AK372" s="191"/>
      <c r="AL372" s="191"/>
    </row>
    <row r="373" spans="1:38" ht="20.25" customHeight="1">
      <c r="A373" s="191"/>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1"/>
      <c r="AA373" s="191"/>
      <c r="AB373" s="191"/>
      <c r="AC373" s="191"/>
      <c r="AD373" s="191"/>
      <c r="AE373" s="191"/>
      <c r="AF373" s="191"/>
      <c r="AG373" s="191"/>
      <c r="AH373" s="191"/>
      <c r="AI373" s="191"/>
      <c r="AJ373" s="191"/>
      <c r="AK373" s="191"/>
      <c r="AL373" s="191"/>
    </row>
    <row r="374" spans="1:38" ht="20.25" customHeight="1">
      <c r="A374" s="191"/>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1"/>
      <c r="AA374" s="191"/>
      <c r="AB374" s="191"/>
      <c r="AC374" s="191"/>
      <c r="AD374" s="191"/>
      <c r="AE374" s="191"/>
      <c r="AF374" s="191"/>
      <c r="AG374" s="191"/>
      <c r="AH374" s="191"/>
      <c r="AI374" s="191"/>
      <c r="AJ374" s="191"/>
      <c r="AK374" s="191"/>
      <c r="AL374" s="191"/>
    </row>
    <row r="375" spans="1:38" ht="20.25" customHeight="1">
      <c r="A375" s="191"/>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1"/>
      <c r="AA375" s="191"/>
      <c r="AB375" s="191"/>
      <c r="AC375" s="191"/>
      <c r="AD375" s="191"/>
      <c r="AE375" s="191"/>
      <c r="AF375" s="191"/>
      <c r="AG375" s="191"/>
      <c r="AH375" s="191"/>
      <c r="AI375" s="191"/>
      <c r="AJ375" s="191"/>
      <c r="AK375" s="191"/>
      <c r="AL375" s="191"/>
    </row>
    <row r="376" spans="1:38" ht="20.25" customHeight="1">
      <c r="A376" s="191"/>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1"/>
      <c r="AA376" s="191"/>
      <c r="AB376" s="191"/>
      <c r="AC376" s="191"/>
      <c r="AD376" s="191"/>
      <c r="AE376" s="191"/>
      <c r="AF376" s="191"/>
      <c r="AG376" s="191"/>
      <c r="AH376" s="191"/>
      <c r="AI376" s="191"/>
      <c r="AJ376" s="191"/>
      <c r="AK376" s="191"/>
      <c r="AL376" s="191"/>
    </row>
    <row r="377" spans="1:38" ht="20.25" customHeight="1">
      <c r="A377" s="191"/>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1"/>
      <c r="AA377" s="191"/>
      <c r="AB377" s="191"/>
      <c r="AC377" s="191"/>
      <c r="AD377" s="191"/>
      <c r="AE377" s="191"/>
      <c r="AF377" s="191"/>
      <c r="AG377" s="191"/>
      <c r="AH377" s="191"/>
      <c r="AI377" s="191"/>
      <c r="AJ377" s="191"/>
      <c r="AK377" s="191"/>
      <c r="AL377" s="191"/>
    </row>
    <row r="378" spans="1:38" ht="20.25" customHeight="1">
      <c r="A378" s="191"/>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1"/>
      <c r="AA378" s="191"/>
      <c r="AB378" s="191"/>
      <c r="AC378" s="191"/>
      <c r="AD378" s="191"/>
      <c r="AE378" s="191"/>
      <c r="AF378" s="191"/>
      <c r="AG378" s="191"/>
      <c r="AH378" s="191"/>
      <c r="AI378" s="191"/>
      <c r="AJ378" s="191"/>
      <c r="AK378" s="191"/>
      <c r="AL378" s="191"/>
    </row>
    <row r="379" spans="1:38" ht="20.25" customHeight="1">
      <c r="A379" s="191"/>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1"/>
      <c r="AA379" s="191"/>
      <c r="AB379" s="191"/>
      <c r="AC379" s="191"/>
      <c r="AD379" s="191"/>
      <c r="AE379" s="191"/>
      <c r="AF379" s="191"/>
      <c r="AG379" s="191"/>
      <c r="AH379" s="191"/>
      <c r="AI379" s="191"/>
      <c r="AJ379" s="191"/>
      <c r="AK379" s="191"/>
      <c r="AL379" s="191"/>
    </row>
    <row r="380" spans="1:38" ht="20.25" customHeight="1">
      <c r="A380" s="191"/>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1"/>
      <c r="AA380" s="191"/>
      <c r="AB380" s="191"/>
      <c r="AC380" s="191"/>
      <c r="AD380" s="191"/>
      <c r="AE380" s="191"/>
      <c r="AF380" s="191"/>
      <c r="AG380" s="191"/>
      <c r="AH380" s="191"/>
      <c r="AI380" s="191"/>
      <c r="AJ380" s="191"/>
      <c r="AK380" s="191"/>
      <c r="AL380" s="191"/>
    </row>
    <row r="381" spans="1:38" ht="20.25" customHeight="1">
      <c r="A381" s="191"/>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1"/>
      <c r="AA381" s="191"/>
      <c r="AB381" s="191"/>
      <c r="AC381" s="191"/>
      <c r="AD381" s="191"/>
      <c r="AE381" s="191"/>
      <c r="AF381" s="191"/>
      <c r="AG381" s="191"/>
      <c r="AH381" s="191"/>
      <c r="AI381" s="191"/>
      <c r="AJ381" s="191"/>
      <c r="AK381" s="191"/>
      <c r="AL381" s="191"/>
    </row>
    <row r="382" spans="1:38" ht="20.25" customHeight="1">
      <c r="A382" s="191"/>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1"/>
      <c r="AA382" s="191"/>
      <c r="AB382" s="191"/>
      <c r="AC382" s="191"/>
      <c r="AD382" s="191"/>
      <c r="AE382" s="191"/>
      <c r="AF382" s="191"/>
      <c r="AG382" s="191"/>
      <c r="AH382" s="191"/>
      <c r="AI382" s="191"/>
      <c r="AJ382" s="191"/>
      <c r="AK382" s="191"/>
      <c r="AL382" s="191"/>
    </row>
    <row r="383" spans="1:38" ht="20.25" customHeight="1">
      <c r="A383" s="191"/>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1"/>
      <c r="AA383" s="191"/>
      <c r="AB383" s="191"/>
      <c r="AC383" s="191"/>
      <c r="AD383" s="191"/>
      <c r="AE383" s="191"/>
      <c r="AF383" s="191"/>
      <c r="AG383" s="191"/>
      <c r="AH383" s="191"/>
      <c r="AI383" s="191"/>
      <c r="AJ383" s="191"/>
      <c r="AK383" s="191"/>
      <c r="AL383" s="191"/>
    </row>
    <row r="384" spans="1:38" ht="20.25" customHeight="1">
      <c r="A384" s="191"/>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1"/>
      <c r="AA384" s="191"/>
      <c r="AB384" s="191"/>
      <c r="AC384" s="191"/>
      <c r="AD384" s="191"/>
      <c r="AE384" s="191"/>
      <c r="AF384" s="191"/>
      <c r="AG384" s="191"/>
      <c r="AH384" s="191"/>
      <c r="AI384" s="191"/>
      <c r="AJ384" s="191"/>
      <c r="AK384" s="191"/>
      <c r="AL384" s="191"/>
    </row>
    <row r="385" spans="1:38" ht="20.25" customHeight="1">
      <c r="A385" s="191"/>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1"/>
      <c r="AA385" s="191"/>
      <c r="AB385" s="191"/>
      <c r="AC385" s="191"/>
      <c r="AD385" s="191"/>
      <c r="AE385" s="191"/>
      <c r="AF385" s="191"/>
      <c r="AG385" s="191"/>
      <c r="AH385" s="191"/>
      <c r="AI385" s="191"/>
      <c r="AJ385" s="191"/>
      <c r="AK385" s="191"/>
      <c r="AL385" s="191"/>
    </row>
    <row r="386" spans="1:38" ht="20.25" customHeight="1">
      <c r="A386" s="191"/>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1"/>
      <c r="AA386" s="191"/>
      <c r="AB386" s="191"/>
      <c r="AC386" s="191"/>
      <c r="AD386" s="191"/>
      <c r="AE386" s="191"/>
      <c r="AF386" s="191"/>
      <c r="AG386" s="191"/>
      <c r="AH386" s="191"/>
      <c r="AI386" s="191"/>
      <c r="AJ386" s="191"/>
      <c r="AK386" s="191"/>
      <c r="AL386" s="191"/>
    </row>
    <row r="387" spans="1:38" ht="20.25" customHeight="1">
      <c r="A387" s="191"/>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1"/>
      <c r="AA387" s="191"/>
      <c r="AB387" s="191"/>
      <c r="AC387" s="191"/>
      <c r="AD387" s="191"/>
      <c r="AE387" s="191"/>
      <c r="AF387" s="191"/>
      <c r="AG387" s="191"/>
      <c r="AH387" s="191"/>
      <c r="AI387" s="191"/>
      <c r="AJ387" s="191"/>
      <c r="AK387" s="191"/>
      <c r="AL387" s="191"/>
    </row>
    <row r="388" spans="1:38" ht="20.25" customHeight="1">
      <c r="A388" s="191"/>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1"/>
      <c r="AA388" s="191"/>
      <c r="AB388" s="191"/>
      <c r="AC388" s="191"/>
      <c r="AD388" s="191"/>
      <c r="AE388" s="191"/>
      <c r="AF388" s="191"/>
      <c r="AG388" s="191"/>
      <c r="AH388" s="191"/>
      <c r="AI388" s="191"/>
      <c r="AJ388" s="191"/>
      <c r="AK388" s="191"/>
      <c r="AL388" s="191"/>
    </row>
    <row r="389" spans="1:38" ht="20.25" customHeight="1">
      <c r="A389" s="191"/>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1"/>
      <c r="AA389" s="191"/>
      <c r="AB389" s="191"/>
      <c r="AC389" s="191"/>
      <c r="AD389" s="191"/>
      <c r="AE389" s="191"/>
      <c r="AF389" s="191"/>
      <c r="AG389" s="191"/>
      <c r="AH389" s="191"/>
      <c r="AI389" s="191"/>
      <c r="AJ389" s="191"/>
      <c r="AK389" s="191"/>
      <c r="AL389" s="191"/>
    </row>
    <row r="390" spans="1:38" ht="20.25" customHeight="1">
      <c r="A390" s="191"/>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1"/>
      <c r="AA390" s="191"/>
      <c r="AB390" s="191"/>
      <c r="AC390" s="191"/>
      <c r="AD390" s="191"/>
      <c r="AE390" s="191"/>
      <c r="AF390" s="191"/>
      <c r="AG390" s="191"/>
      <c r="AH390" s="191"/>
      <c r="AI390" s="191"/>
      <c r="AJ390" s="191"/>
      <c r="AK390" s="191"/>
      <c r="AL390" s="191"/>
    </row>
    <row r="391" spans="1:38" ht="20.25" customHeight="1">
      <c r="A391" s="191"/>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1"/>
      <c r="AA391" s="191"/>
      <c r="AB391" s="191"/>
      <c r="AC391" s="191"/>
      <c r="AD391" s="191"/>
      <c r="AE391" s="191"/>
      <c r="AF391" s="191"/>
      <c r="AG391" s="191"/>
      <c r="AH391" s="191"/>
      <c r="AI391" s="191"/>
      <c r="AJ391" s="191"/>
      <c r="AK391" s="191"/>
      <c r="AL391" s="191"/>
    </row>
    <row r="392" spans="1:38" ht="20.25" customHeight="1">
      <c r="A392" s="191"/>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1"/>
      <c r="AA392" s="191"/>
      <c r="AB392" s="191"/>
      <c r="AC392" s="191"/>
      <c r="AD392" s="191"/>
      <c r="AE392" s="191"/>
      <c r="AF392" s="191"/>
      <c r="AG392" s="191"/>
      <c r="AH392" s="191"/>
      <c r="AI392" s="191"/>
      <c r="AJ392" s="191"/>
      <c r="AK392" s="191"/>
      <c r="AL392" s="191"/>
    </row>
    <row r="393" spans="1:38" ht="20.25" customHeight="1">
      <c r="A393" s="191"/>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1"/>
      <c r="AA393" s="191"/>
      <c r="AB393" s="191"/>
      <c r="AC393" s="191"/>
      <c r="AD393" s="191"/>
      <c r="AE393" s="191"/>
      <c r="AF393" s="191"/>
      <c r="AG393" s="191"/>
      <c r="AH393" s="191"/>
      <c r="AI393" s="191"/>
      <c r="AJ393" s="191"/>
      <c r="AK393" s="191"/>
      <c r="AL393" s="191"/>
    </row>
    <row r="394" spans="1:38" ht="20.25" customHeight="1">
      <c r="A394" s="191"/>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1"/>
      <c r="AA394" s="191"/>
      <c r="AB394" s="191"/>
      <c r="AC394" s="191"/>
      <c r="AD394" s="191"/>
      <c r="AE394" s="191"/>
      <c r="AF394" s="191"/>
      <c r="AG394" s="191"/>
      <c r="AH394" s="191"/>
      <c r="AI394" s="191"/>
      <c r="AJ394" s="191"/>
      <c r="AK394" s="191"/>
      <c r="AL394" s="191"/>
    </row>
    <row r="395" spans="1:38" ht="20.25" customHeight="1">
      <c r="A395" s="191"/>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1"/>
      <c r="AA395" s="191"/>
      <c r="AB395" s="191"/>
      <c r="AC395" s="191"/>
      <c r="AD395" s="191"/>
      <c r="AE395" s="191"/>
      <c r="AF395" s="191"/>
      <c r="AG395" s="191"/>
      <c r="AH395" s="191"/>
      <c r="AI395" s="191"/>
      <c r="AJ395" s="191"/>
      <c r="AK395" s="191"/>
      <c r="AL395" s="191"/>
    </row>
    <row r="396" spans="1:38" ht="20.25" customHeight="1">
      <c r="A396" s="191"/>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1"/>
      <c r="AA396" s="191"/>
      <c r="AB396" s="191"/>
      <c r="AC396" s="191"/>
      <c r="AD396" s="191"/>
      <c r="AE396" s="191"/>
      <c r="AF396" s="191"/>
      <c r="AG396" s="191"/>
      <c r="AH396" s="191"/>
      <c r="AI396" s="191"/>
      <c r="AJ396" s="191"/>
      <c r="AK396" s="191"/>
      <c r="AL396" s="191"/>
    </row>
    <row r="397" spans="1:38" ht="20.25" customHeight="1">
      <c r="A397" s="191"/>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1"/>
      <c r="AA397" s="191"/>
      <c r="AB397" s="191"/>
      <c r="AC397" s="191"/>
      <c r="AD397" s="191"/>
      <c r="AE397" s="191"/>
      <c r="AF397" s="191"/>
      <c r="AG397" s="191"/>
      <c r="AH397" s="191"/>
      <c r="AI397" s="191"/>
      <c r="AJ397" s="191"/>
      <c r="AK397" s="191"/>
      <c r="AL397" s="191"/>
    </row>
    <row r="398" spans="1:38" ht="20.25" customHeight="1">
      <c r="A398" s="191"/>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1"/>
      <c r="AA398" s="191"/>
      <c r="AB398" s="191"/>
      <c r="AC398" s="191"/>
      <c r="AD398" s="191"/>
      <c r="AE398" s="191"/>
      <c r="AF398" s="191"/>
      <c r="AG398" s="191"/>
      <c r="AH398" s="191"/>
      <c r="AI398" s="191"/>
      <c r="AJ398" s="191"/>
      <c r="AK398" s="191"/>
      <c r="AL398" s="191"/>
    </row>
    <row r="399" spans="1:38" ht="20.25" customHeight="1">
      <c r="A399" s="191"/>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1"/>
      <c r="AA399" s="191"/>
      <c r="AB399" s="191"/>
      <c r="AC399" s="191"/>
      <c r="AD399" s="191"/>
      <c r="AE399" s="191"/>
      <c r="AF399" s="191"/>
      <c r="AG399" s="191"/>
      <c r="AH399" s="191"/>
      <c r="AI399" s="191"/>
      <c r="AJ399" s="191"/>
      <c r="AK399" s="191"/>
      <c r="AL399" s="191"/>
    </row>
    <row r="400" spans="1:38" ht="20.25" customHeight="1">
      <c r="A400" s="191"/>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1"/>
      <c r="AA400" s="191"/>
      <c r="AB400" s="191"/>
      <c r="AC400" s="191"/>
      <c r="AD400" s="191"/>
      <c r="AE400" s="191"/>
      <c r="AF400" s="191"/>
      <c r="AG400" s="191"/>
      <c r="AH400" s="191"/>
      <c r="AI400" s="191"/>
      <c r="AJ400" s="191"/>
      <c r="AK400" s="191"/>
      <c r="AL400" s="191"/>
    </row>
    <row r="401" spans="1:38" ht="20.25" customHeight="1">
      <c r="A401" s="191"/>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1"/>
      <c r="AA401" s="191"/>
      <c r="AB401" s="191"/>
      <c r="AC401" s="191"/>
      <c r="AD401" s="191"/>
      <c r="AE401" s="191"/>
      <c r="AF401" s="191"/>
      <c r="AG401" s="191"/>
      <c r="AH401" s="191"/>
      <c r="AI401" s="191"/>
      <c r="AJ401" s="191"/>
      <c r="AK401" s="191"/>
      <c r="AL401" s="191"/>
    </row>
    <row r="402" spans="1:38" ht="20.25" customHeight="1">
      <c r="A402" s="191"/>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1"/>
      <c r="AA402" s="191"/>
      <c r="AB402" s="191"/>
      <c r="AC402" s="191"/>
      <c r="AD402" s="191"/>
      <c r="AE402" s="191"/>
      <c r="AF402" s="191"/>
      <c r="AG402" s="191"/>
      <c r="AH402" s="191"/>
      <c r="AI402" s="191"/>
      <c r="AJ402" s="191"/>
      <c r="AK402" s="191"/>
      <c r="AL402" s="191"/>
    </row>
    <row r="403" spans="1:38" ht="20.25" customHeight="1">
      <c r="A403" s="191"/>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1"/>
      <c r="AA403" s="191"/>
      <c r="AB403" s="191"/>
      <c r="AC403" s="191"/>
      <c r="AD403" s="191"/>
      <c r="AE403" s="191"/>
      <c r="AF403" s="191"/>
      <c r="AG403" s="191"/>
      <c r="AH403" s="191"/>
      <c r="AI403" s="191"/>
      <c r="AJ403" s="191"/>
      <c r="AK403" s="191"/>
      <c r="AL403" s="191"/>
    </row>
    <row r="404" spans="1:38" ht="20.25" customHeight="1">
      <c r="A404" s="191"/>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1"/>
      <c r="AA404" s="191"/>
      <c r="AB404" s="191"/>
      <c r="AC404" s="191"/>
      <c r="AD404" s="191"/>
      <c r="AE404" s="191"/>
      <c r="AF404" s="191"/>
      <c r="AG404" s="191"/>
      <c r="AH404" s="191"/>
      <c r="AI404" s="191"/>
      <c r="AJ404" s="191"/>
      <c r="AK404" s="191"/>
      <c r="AL404" s="191"/>
    </row>
    <row r="405" spans="1:38" ht="20.25" customHeight="1">
      <c r="A405" s="191"/>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1"/>
      <c r="AA405" s="191"/>
      <c r="AB405" s="191"/>
      <c r="AC405" s="191"/>
      <c r="AD405" s="191"/>
      <c r="AE405" s="191"/>
      <c r="AF405" s="191"/>
      <c r="AG405" s="191"/>
      <c r="AH405" s="191"/>
      <c r="AI405" s="191"/>
      <c r="AJ405" s="191"/>
      <c r="AK405" s="191"/>
      <c r="AL405" s="191"/>
    </row>
    <row r="406" spans="1:38" ht="20.25" customHeight="1">
      <c r="A406" s="191"/>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1"/>
      <c r="AA406" s="191"/>
      <c r="AB406" s="191"/>
      <c r="AC406" s="191"/>
      <c r="AD406" s="191"/>
      <c r="AE406" s="191"/>
      <c r="AF406" s="191"/>
      <c r="AG406" s="191"/>
      <c r="AH406" s="191"/>
      <c r="AI406" s="191"/>
      <c r="AJ406" s="191"/>
      <c r="AK406" s="191"/>
      <c r="AL406" s="191"/>
    </row>
    <row r="407" spans="1:38" ht="20.25" customHeight="1">
      <c r="A407" s="191"/>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1"/>
      <c r="AA407" s="191"/>
      <c r="AB407" s="191"/>
      <c r="AC407" s="191"/>
      <c r="AD407" s="191"/>
      <c r="AE407" s="191"/>
      <c r="AF407" s="191"/>
      <c r="AG407" s="191"/>
      <c r="AH407" s="191"/>
      <c r="AI407" s="191"/>
      <c r="AJ407" s="191"/>
      <c r="AK407" s="191"/>
      <c r="AL407" s="191"/>
    </row>
    <row r="408" spans="1:38" ht="20.25" customHeight="1">
      <c r="A408" s="191"/>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1"/>
      <c r="AA408" s="191"/>
      <c r="AB408" s="191"/>
      <c r="AC408" s="191"/>
      <c r="AD408" s="191"/>
      <c r="AE408" s="191"/>
      <c r="AF408" s="191"/>
      <c r="AG408" s="191"/>
      <c r="AH408" s="191"/>
      <c r="AI408" s="191"/>
      <c r="AJ408" s="191"/>
      <c r="AK408" s="191"/>
      <c r="AL408" s="191"/>
    </row>
    <row r="409" spans="1:38" ht="20.25" customHeight="1">
      <c r="A409" s="191"/>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1"/>
      <c r="AA409" s="191"/>
      <c r="AB409" s="191"/>
      <c r="AC409" s="191"/>
      <c r="AD409" s="191"/>
      <c r="AE409" s="191"/>
      <c r="AF409" s="191"/>
      <c r="AG409" s="191"/>
      <c r="AH409" s="191"/>
      <c r="AI409" s="191"/>
      <c r="AJ409" s="191"/>
      <c r="AK409" s="191"/>
      <c r="AL409" s="191"/>
    </row>
    <row r="410" spans="1:38" ht="20.25" customHeight="1">
      <c r="A410" s="191"/>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1"/>
      <c r="AA410" s="191"/>
      <c r="AB410" s="191"/>
      <c r="AC410" s="191"/>
      <c r="AD410" s="191"/>
      <c r="AE410" s="191"/>
      <c r="AF410" s="191"/>
      <c r="AG410" s="191"/>
      <c r="AH410" s="191"/>
      <c r="AI410" s="191"/>
      <c r="AJ410" s="191"/>
      <c r="AK410" s="191"/>
      <c r="AL410" s="191"/>
    </row>
    <row r="411" spans="1:38" ht="20.25" customHeight="1">
      <c r="A411" s="191"/>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1"/>
      <c r="AA411" s="191"/>
      <c r="AB411" s="191"/>
      <c r="AC411" s="191"/>
      <c r="AD411" s="191"/>
      <c r="AE411" s="191"/>
      <c r="AF411" s="191"/>
      <c r="AG411" s="191"/>
      <c r="AH411" s="191"/>
      <c r="AI411" s="191"/>
      <c r="AJ411" s="191"/>
      <c r="AK411" s="191"/>
      <c r="AL411" s="191"/>
    </row>
    <row r="412" spans="1:38" ht="20.25" customHeight="1">
      <c r="A412" s="191"/>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1"/>
      <c r="AA412" s="191"/>
      <c r="AB412" s="191"/>
      <c r="AC412" s="191"/>
      <c r="AD412" s="191"/>
      <c r="AE412" s="191"/>
      <c r="AF412" s="191"/>
      <c r="AG412" s="191"/>
      <c r="AH412" s="191"/>
      <c r="AI412" s="191"/>
      <c r="AJ412" s="191"/>
      <c r="AK412" s="191"/>
      <c r="AL412" s="191"/>
    </row>
    <row r="413" spans="1:38" ht="20.25" customHeight="1">
      <c r="A413" s="191"/>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1"/>
      <c r="AA413" s="191"/>
      <c r="AB413" s="191"/>
      <c r="AC413" s="191"/>
      <c r="AD413" s="191"/>
      <c r="AE413" s="191"/>
      <c r="AF413" s="191"/>
      <c r="AG413" s="191"/>
      <c r="AH413" s="191"/>
      <c r="AI413" s="191"/>
      <c r="AJ413" s="191"/>
      <c r="AK413" s="191"/>
      <c r="AL413" s="191"/>
    </row>
    <row r="414" spans="1:38" ht="20.25" customHeight="1">
      <c r="A414" s="191"/>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1"/>
      <c r="AA414" s="191"/>
      <c r="AB414" s="191"/>
      <c r="AC414" s="191"/>
      <c r="AD414" s="191"/>
      <c r="AE414" s="191"/>
      <c r="AF414" s="191"/>
      <c r="AG414" s="191"/>
      <c r="AH414" s="191"/>
      <c r="AI414" s="191"/>
      <c r="AJ414" s="191"/>
      <c r="AK414" s="191"/>
      <c r="AL414" s="191"/>
    </row>
    <row r="415" spans="1:38" ht="20.25" customHeight="1">
      <c r="A415" s="191"/>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1"/>
      <c r="AA415" s="191"/>
      <c r="AB415" s="191"/>
      <c r="AC415" s="191"/>
      <c r="AD415" s="191"/>
      <c r="AE415" s="191"/>
      <c r="AF415" s="191"/>
      <c r="AG415" s="191"/>
      <c r="AH415" s="191"/>
      <c r="AI415" s="191"/>
      <c r="AJ415" s="191"/>
      <c r="AK415" s="191"/>
      <c r="AL415" s="191"/>
    </row>
    <row r="416" spans="1:38" ht="20.25" customHeight="1">
      <c r="A416" s="191"/>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1"/>
      <c r="AA416" s="191"/>
      <c r="AB416" s="191"/>
      <c r="AC416" s="191"/>
      <c r="AD416" s="191"/>
      <c r="AE416" s="191"/>
      <c r="AF416" s="191"/>
      <c r="AG416" s="191"/>
      <c r="AH416" s="191"/>
      <c r="AI416" s="191"/>
      <c r="AJ416" s="191"/>
      <c r="AK416" s="191"/>
      <c r="AL416" s="191"/>
    </row>
    <row r="417" spans="1:38" ht="20.25" customHeight="1">
      <c r="A417" s="191"/>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1"/>
      <c r="AA417" s="191"/>
      <c r="AB417" s="191"/>
      <c r="AC417" s="191"/>
      <c r="AD417" s="191"/>
      <c r="AE417" s="191"/>
      <c r="AF417" s="191"/>
      <c r="AG417" s="191"/>
      <c r="AH417" s="191"/>
      <c r="AI417" s="191"/>
      <c r="AJ417" s="191"/>
      <c r="AK417" s="191"/>
      <c r="AL417" s="191"/>
    </row>
    <row r="418" spans="1:38" ht="20.25" customHeight="1">
      <c r="A418" s="191"/>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1"/>
      <c r="AA418" s="191"/>
      <c r="AB418" s="191"/>
      <c r="AC418" s="191"/>
      <c r="AD418" s="191"/>
      <c r="AE418" s="191"/>
      <c r="AF418" s="191"/>
      <c r="AG418" s="191"/>
      <c r="AH418" s="191"/>
      <c r="AI418" s="191"/>
      <c r="AJ418" s="191"/>
      <c r="AK418" s="191"/>
      <c r="AL418" s="191"/>
    </row>
    <row r="419" spans="1:38" ht="20.25" customHeight="1">
      <c r="A419" s="191"/>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1"/>
      <c r="AA419" s="191"/>
      <c r="AB419" s="191"/>
      <c r="AC419" s="191"/>
      <c r="AD419" s="191"/>
      <c r="AE419" s="191"/>
      <c r="AF419" s="191"/>
      <c r="AG419" s="191"/>
      <c r="AH419" s="191"/>
      <c r="AI419" s="191"/>
      <c r="AJ419" s="191"/>
      <c r="AK419" s="191"/>
      <c r="AL419" s="191"/>
    </row>
    <row r="420" spans="1:38" ht="20.25" customHeight="1">
      <c r="A420" s="191"/>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1"/>
      <c r="AA420" s="191"/>
      <c r="AB420" s="191"/>
      <c r="AC420" s="191"/>
      <c r="AD420" s="191"/>
      <c r="AE420" s="191"/>
      <c r="AF420" s="191"/>
      <c r="AG420" s="191"/>
      <c r="AH420" s="191"/>
      <c r="AI420" s="191"/>
      <c r="AJ420" s="191"/>
      <c r="AK420" s="191"/>
      <c r="AL420" s="191"/>
    </row>
    <row r="421" spans="1:38" ht="20.25" customHeight="1">
      <c r="A421" s="191"/>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1"/>
      <c r="AA421" s="191"/>
      <c r="AB421" s="191"/>
      <c r="AC421" s="191"/>
      <c r="AD421" s="191"/>
      <c r="AE421" s="191"/>
      <c r="AF421" s="191"/>
      <c r="AG421" s="191"/>
      <c r="AH421" s="191"/>
      <c r="AI421" s="191"/>
      <c r="AJ421" s="191"/>
      <c r="AK421" s="191"/>
      <c r="AL421" s="191"/>
    </row>
    <row r="422" spans="1:38" ht="20.25" customHeight="1">
      <c r="A422" s="191"/>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1"/>
      <c r="AA422" s="191"/>
      <c r="AB422" s="191"/>
      <c r="AC422" s="191"/>
      <c r="AD422" s="191"/>
      <c r="AE422" s="191"/>
      <c r="AF422" s="191"/>
      <c r="AG422" s="191"/>
      <c r="AH422" s="191"/>
      <c r="AI422" s="191"/>
      <c r="AJ422" s="191"/>
      <c r="AK422" s="191"/>
      <c r="AL422" s="191"/>
    </row>
    <row r="423" spans="1:38" ht="20.25" customHeight="1">
      <c r="A423" s="191"/>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1"/>
      <c r="AA423" s="191"/>
      <c r="AB423" s="191"/>
      <c r="AC423" s="191"/>
      <c r="AD423" s="191"/>
      <c r="AE423" s="191"/>
      <c r="AF423" s="191"/>
      <c r="AG423" s="191"/>
      <c r="AH423" s="191"/>
      <c r="AI423" s="191"/>
      <c r="AJ423" s="191"/>
      <c r="AK423" s="191"/>
      <c r="AL423" s="191"/>
    </row>
    <row r="424" spans="1:38" ht="20.25" customHeight="1">
      <c r="A424" s="191"/>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1"/>
      <c r="AA424" s="191"/>
      <c r="AB424" s="191"/>
      <c r="AC424" s="191"/>
      <c r="AD424" s="191"/>
      <c r="AE424" s="191"/>
      <c r="AF424" s="191"/>
      <c r="AG424" s="191"/>
      <c r="AH424" s="191"/>
      <c r="AI424" s="191"/>
      <c r="AJ424" s="191"/>
      <c r="AK424" s="191"/>
      <c r="AL424" s="191"/>
    </row>
    <row r="425" spans="1:38" ht="20.25" customHeight="1">
      <c r="A425" s="191"/>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1"/>
      <c r="AA425" s="191"/>
      <c r="AB425" s="191"/>
      <c r="AC425" s="191"/>
      <c r="AD425" s="191"/>
      <c r="AE425" s="191"/>
      <c r="AF425" s="191"/>
      <c r="AG425" s="191"/>
      <c r="AH425" s="191"/>
      <c r="AI425" s="191"/>
      <c r="AJ425" s="191"/>
      <c r="AK425" s="191"/>
      <c r="AL425" s="191"/>
    </row>
    <row r="426" spans="1:38" ht="20.25" customHeight="1">
      <c r="A426" s="191"/>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1"/>
      <c r="AA426" s="191"/>
      <c r="AB426" s="191"/>
      <c r="AC426" s="191"/>
      <c r="AD426" s="191"/>
      <c r="AE426" s="191"/>
      <c r="AF426" s="191"/>
      <c r="AG426" s="191"/>
      <c r="AH426" s="191"/>
      <c r="AI426" s="191"/>
      <c r="AJ426" s="191"/>
      <c r="AK426" s="191"/>
      <c r="AL426" s="191"/>
    </row>
    <row r="427" spans="1:38" ht="20.25" customHeight="1">
      <c r="A427" s="191"/>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1"/>
      <c r="AA427" s="191"/>
      <c r="AB427" s="191"/>
      <c r="AC427" s="191"/>
      <c r="AD427" s="191"/>
      <c r="AE427" s="191"/>
      <c r="AF427" s="191"/>
      <c r="AG427" s="191"/>
      <c r="AH427" s="191"/>
      <c r="AI427" s="191"/>
      <c r="AJ427" s="191"/>
      <c r="AK427" s="191"/>
      <c r="AL427" s="191"/>
    </row>
    <row r="428" spans="1:38" ht="20.25" customHeight="1">
      <c r="A428" s="191"/>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1"/>
      <c r="AA428" s="191"/>
      <c r="AB428" s="191"/>
      <c r="AC428" s="191"/>
      <c r="AD428" s="191"/>
      <c r="AE428" s="191"/>
      <c r="AF428" s="191"/>
      <c r="AG428" s="191"/>
      <c r="AH428" s="191"/>
      <c r="AI428" s="191"/>
      <c r="AJ428" s="191"/>
      <c r="AK428" s="191"/>
      <c r="AL428" s="191"/>
    </row>
    <row r="429" spans="1:38" ht="20.25" customHeight="1">
      <c r="A429" s="191"/>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1"/>
      <c r="AA429" s="191"/>
      <c r="AB429" s="191"/>
      <c r="AC429" s="191"/>
      <c r="AD429" s="191"/>
      <c r="AE429" s="191"/>
      <c r="AF429" s="191"/>
      <c r="AG429" s="191"/>
      <c r="AH429" s="191"/>
      <c r="AI429" s="191"/>
      <c r="AJ429" s="191"/>
      <c r="AK429" s="191"/>
      <c r="AL429" s="191"/>
    </row>
    <row r="430" spans="1:38" ht="20.25" customHeight="1">
      <c r="A430" s="191"/>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1"/>
      <c r="AA430" s="191"/>
      <c r="AB430" s="191"/>
      <c r="AC430" s="191"/>
      <c r="AD430" s="191"/>
      <c r="AE430" s="191"/>
      <c r="AF430" s="191"/>
      <c r="AG430" s="191"/>
      <c r="AH430" s="191"/>
      <c r="AI430" s="191"/>
      <c r="AJ430" s="191"/>
      <c r="AK430" s="191"/>
      <c r="AL430" s="191"/>
    </row>
    <row r="431" spans="1:38" ht="20.25" customHeight="1">
      <c r="A431" s="191"/>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1"/>
      <c r="AA431" s="191"/>
      <c r="AB431" s="191"/>
      <c r="AC431" s="191"/>
      <c r="AD431" s="191"/>
      <c r="AE431" s="191"/>
      <c r="AF431" s="191"/>
      <c r="AG431" s="191"/>
      <c r="AH431" s="191"/>
      <c r="AI431" s="191"/>
      <c r="AJ431" s="191"/>
      <c r="AK431" s="191"/>
      <c r="AL431" s="191"/>
    </row>
    <row r="432" spans="1:38" ht="20.25" customHeight="1">
      <c r="A432" s="191"/>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1"/>
      <c r="AA432" s="191"/>
      <c r="AB432" s="191"/>
      <c r="AC432" s="191"/>
      <c r="AD432" s="191"/>
      <c r="AE432" s="191"/>
      <c r="AF432" s="191"/>
      <c r="AG432" s="191"/>
      <c r="AH432" s="191"/>
      <c r="AI432" s="191"/>
      <c r="AJ432" s="191"/>
      <c r="AK432" s="191"/>
      <c r="AL432" s="191"/>
    </row>
    <row r="433" spans="1:38" ht="20.25" customHeight="1">
      <c r="A433" s="191"/>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1"/>
      <c r="AA433" s="191"/>
      <c r="AB433" s="191"/>
      <c r="AC433" s="191"/>
      <c r="AD433" s="191"/>
      <c r="AE433" s="191"/>
      <c r="AF433" s="191"/>
      <c r="AG433" s="191"/>
      <c r="AH433" s="191"/>
      <c r="AI433" s="191"/>
      <c r="AJ433" s="191"/>
      <c r="AK433" s="191"/>
      <c r="AL433" s="191"/>
    </row>
    <row r="434" spans="1:38" ht="20.25" customHeight="1">
      <c r="A434" s="191"/>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1"/>
      <c r="AA434" s="191"/>
      <c r="AB434" s="191"/>
      <c r="AC434" s="191"/>
      <c r="AD434" s="191"/>
      <c r="AE434" s="191"/>
      <c r="AF434" s="191"/>
      <c r="AG434" s="191"/>
      <c r="AH434" s="191"/>
      <c r="AI434" s="191"/>
      <c r="AJ434" s="191"/>
      <c r="AK434" s="191"/>
      <c r="AL434" s="191"/>
    </row>
    <row r="435" spans="1:38" ht="20.25" customHeight="1">
      <c r="A435" s="191"/>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1"/>
      <c r="AA435" s="191"/>
      <c r="AB435" s="191"/>
      <c r="AC435" s="191"/>
      <c r="AD435" s="191"/>
      <c r="AE435" s="191"/>
      <c r="AF435" s="191"/>
      <c r="AG435" s="191"/>
      <c r="AH435" s="191"/>
      <c r="AI435" s="191"/>
      <c r="AJ435" s="191"/>
      <c r="AK435" s="191"/>
      <c r="AL435" s="191"/>
    </row>
    <row r="436" spans="1:38" ht="20.25" customHeight="1">
      <c r="A436" s="191"/>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1"/>
      <c r="AA436" s="191"/>
      <c r="AB436" s="191"/>
      <c r="AC436" s="191"/>
      <c r="AD436" s="191"/>
      <c r="AE436" s="191"/>
      <c r="AF436" s="191"/>
      <c r="AG436" s="191"/>
      <c r="AH436" s="191"/>
      <c r="AI436" s="191"/>
      <c r="AJ436" s="191"/>
      <c r="AK436" s="191"/>
      <c r="AL436" s="191"/>
    </row>
    <row r="437" spans="1:38" ht="20.25" customHeight="1">
      <c r="A437" s="191"/>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1"/>
      <c r="AA437" s="191"/>
      <c r="AB437" s="191"/>
      <c r="AC437" s="191"/>
      <c r="AD437" s="191"/>
      <c r="AE437" s="191"/>
      <c r="AF437" s="191"/>
      <c r="AG437" s="191"/>
      <c r="AH437" s="191"/>
      <c r="AI437" s="191"/>
      <c r="AJ437" s="191"/>
      <c r="AK437" s="191"/>
      <c r="AL437" s="191"/>
    </row>
    <row r="438" spans="1:38" ht="20.25" customHeight="1">
      <c r="A438" s="191"/>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1"/>
      <c r="AA438" s="191"/>
      <c r="AB438" s="191"/>
      <c r="AC438" s="191"/>
      <c r="AD438" s="191"/>
      <c r="AE438" s="191"/>
      <c r="AF438" s="191"/>
      <c r="AG438" s="191"/>
      <c r="AH438" s="191"/>
      <c r="AI438" s="191"/>
      <c r="AJ438" s="191"/>
      <c r="AK438" s="191"/>
      <c r="AL438" s="191"/>
    </row>
    <row r="439" spans="1:38" ht="20.25" customHeight="1">
      <c r="A439" s="191"/>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1"/>
      <c r="AA439" s="191"/>
      <c r="AB439" s="191"/>
      <c r="AC439" s="191"/>
      <c r="AD439" s="191"/>
      <c r="AE439" s="191"/>
      <c r="AF439" s="191"/>
      <c r="AG439" s="191"/>
      <c r="AH439" s="191"/>
      <c r="AI439" s="191"/>
      <c r="AJ439" s="191"/>
      <c r="AK439" s="191"/>
      <c r="AL439" s="191"/>
    </row>
    <row r="440" spans="1:38" ht="20.25" customHeight="1">
      <c r="A440" s="191"/>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1"/>
      <c r="AA440" s="191"/>
      <c r="AB440" s="191"/>
      <c r="AC440" s="191"/>
      <c r="AD440" s="191"/>
      <c r="AE440" s="191"/>
      <c r="AF440" s="191"/>
      <c r="AG440" s="191"/>
      <c r="AH440" s="191"/>
      <c r="AI440" s="191"/>
      <c r="AJ440" s="191"/>
      <c r="AK440" s="191"/>
      <c r="AL440" s="191"/>
    </row>
    <row r="441" spans="1:38" ht="20.25" customHeight="1">
      <c r="A441" s="191"/>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1"/>
      <c r="AA441" s="191"/>
      <c r="AB441" s="191"/>
      <c r="AC441" s="191"/>
      <c r="AD441" s="191"/>
      <c r="AE441" s="191"/>
      <c r="AF441" s="191"/>
      <c r="AG441" s="191"/>
      <c r="AH441" s="191"/>
      <c r="AI441" s="191"/>
      <c r="AJ441" s="191"/>
      <c r="AK441" s="191"/>
      <c r="AL441" s="191"/>
    </row>
    <row r="442" spans="1:38" ht="20.25" customHeight="1">
      <c r="A442" s="191"/>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1"/>
      <c r="AA442" s="191"/>
      <c r="AB442" s="191"/>
      <c r="AC442" s="191"/>
      <c r="AD442" s="191"/>
      <c r="AE442" s="191"/>
      <c r="AF442" s="191"/>
      <c r="AG442" s="191"/>
      <c r="AH442" s="191"/>
      <c r="AI442" s="191"/>
      <c r="AJ442" s="191"/>
      <c r="AK442" s="191"/>
      <c r="AL442" s="191"/>
    </row>
    <row r="443" spans="1:38" ht="20.25" customHeight="1">
      <c r="A443" s="191"/>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1"/>
      <c r="AA443" s="191"/>
      <c r="AB443" s="191"/>
      <c r="AC443" s="191"/>
      <c r="AD443" s="191"/>
      <c r="AE443" s="191"/>
      <c r="AF443" s="191"/>
      <c r="AG443" s="191"/>
      <c r="AH443" s="191"/>
      <c r="AI443" s="191"/>
      <c r="AJ443" s="191"/>
      <c r="AK443" s="191"/>
      <c r="AL443" s="191"/>
    </row>
    <row r="444" spans="1:38" ht="20.25" customHeight="1">
      <c r="A444" s="191"/>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1"/>
      <c r="AA444" s="191"/>
      <c r="AB444" s="191"/>
      <c r="AC444" s="191"/>
      <c r="AD444" s="191"/>
      <c r="AE444" s="191"/>
      <c r="AF444" s="191"/>
      <c r="AG444" s="191"/>
      <c r="AH444" s="191"/>
      <c r="AI444" s="191"/>
      <c r="AJ444" s="191"/>
      <c r="AK444" s="191"/>
      <c r="AL444" s="191"/>
    </row>
    <row r="445" spans="1:38" ht="20.25" customHeight="1">
      <c r="A445" s="191"/>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1"/>
      <c r="AA445" s="191"/>
      <c r="AB445" s="191"/>
      <c r="AC445" s="191"/>
      <c r="AD445" s="191"/>
      <c r="AE445" s="191"/>
      <c r="AF445" s="191"/>
      <c r="AG445" s="191"/>
      <c r="AH445" s="191"/>
      <c r="AI445" s="191"/>
      <c r="AJ445" s="191"/>
      <c r="AK445" s="191"/>
      <c r="AL445" s="191"/>
    </row>
    <row r="446" spans="1:38" ht="20.25" customHeight="1">
      <c r="A446" s="191"/>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1"/>
      <c r="AA446" s="191"/>
      <c r="AB446" s="191"/>
      <c r="AC446" s="191"/>
      <c r="AD446" s="191"/>
      <c r="AE446" s="191"/>
      <c r="AF446" s="191"/>
      <c r="AG446" s="191"/>
      <c r="AH446" s="191"/>
      <c r="AI446" s="191"/>
      <c r="AJ446" s="191"/>
      <c r="AK446" s="191"/>
      <c r="AL446" s="191"/>
    </row>
    <row r="447" spans="1:38" ht="20.25" customHeight="1">
      <c r="A447" s="191"/>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1"/>
      <c r="AA447" s="191"/>
      <c r="AB447" s="191"/>
      <c r="AC447" s="191"/>
      <c r="AD447" s="191"/>
      <c r="AE447" s="191"/>
      <c r="AF447" s="191"/>
      <c r="AG447" s="191"/>
      <c r="AH447" s="191"/>
      <c r="AI447" s="191"/>
      <c r="AJ447" s="191"/>
      <c r="AK447" s="191"/>
      <c r="AL447" s="191"/>
    </row>
    <row r="448" spans="1:38" ht="20.25" customHeight="1">
      <c r="A448" s="191"/>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1"/>
      <c r="AA448" s="191"/>
      <c r="AB448" s="191"/>
      <c r="AC448" s="191"/>
      <c r="AD448" s="191"/>
      <c r="AE448" s="191"/>
      <c r="AF448" s="191"/>
      <c r="AG448" s="191"/>
      <c r="AH448" s="191"/>
      <c r="AI448" s="191"/>
      <c r="AJ448" s="191"/>
      <c r="AK448" s="191"/>
      <c r="AL448" s="191"/>
    </row>
    <row r="449" spans="1:38" ht="20.25" customHeight="1">
      <c r="A449" s="191"/>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1"/>
      <c r="AA449" s="191"/>
      <c r="AB449" s="191"/>
      <c r="AC449" s="191"/>
      <c r="AD449" s="191"/>
      <c r="AE449" s="191"/>
      <c r="AF449" s="191"/>
      <c r="AG449" s="191"/>
      <c r="AH449" s="191"/>
      <c r="AI449" s="191"/>
      <c r="AJ449" s="191"/>
      <c r="AK449" s="191"/>
      <c r="AL449" s="191"/>
    </row>
    <row r="450" spans="1:38" ht="20.25" customHeight="1">
      <c r="A450" s="191"/>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1"/>
      <c r="AA450" s="191"/>
      <c r="AB450" s="191"/>
      <c r="AC450" s="191"/>
      <c r="AD450" s="191"/>
      <c r="AE450" s="191"/>
      <c r="AF450" s="191"/>
      <c r="AG450" s="191"/>
      <c r="AH450" s="191"/>
      <c r="AI450" s="191"/>
      <c r="AJ450" s="191"/>
      <c r="AK450" s="191"/>
      <c r="AL450" s="191"/>
    </row>
    <row r="451" spans="1:38" ht="20.25" customHeight="1">
      <c r="A451" s="191"/>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1"/>
      <c r="AA451" s="191"/>
      <c r="AB451" s="191"/>
      <c r="AC451" s="191"/>
      <c r="AD451" s="191"/>
      <c r="AE451" s="191"/>
      <c r="AF451" s="191"/>
      <c r="AG451" s="191"/>
      <c r="AH451" s="191"/>
      <c r="AI451" s="191"/>
      <c r="AJ451" s="191"/>
      <c r="AK451" s="191"/>
      <c r="AL451" s="191"/>
    </row>
    <row r="452" spans="1:38" ht="20.25" customHeight="1">
      <c r="A452" s="191"/>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1"/>
      <c r="AA452" s="191"/>
      <c r="AB452" s="191"/>
      <c r="AC452" s="191"/>
      <c r="AD452" s="191"/>
      <c r="AE452" s="191"/>
      <c r="AF452" s="191"/>
      <c r="AG452" s="191"/>
      <c r="AH452" s="191"/>
      <c r="AI452" s="191"/>
      <c r="AJ452" s="191"/>
      <c r="AK452" s="191"/>
      <c r="AL452" s="191"/>
    </row>
    <row r="453" spans="1:38" ht="20.25" customHeight="1">
      <c r="A453" s="191"/>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1"/>
      <c r="AA453" s="191"/>
      <c r="AB453" s="191"/>
      <c r="AC453" s="191"/>
      <c r="AD453" s="191"/>
      <c r="AE453" s="191"/>
      <c r="AF453" s="191"/>
      <c r="AG453" s="191"/>
      <c r="AH453" s="191"/>
      <c r="AI453" s="191"/>
      <c r="AJ453" s="191"/>
      <c r="AK453" s="191"/>
      <c r="AL453" s="191"/>
    </row>
    <row r="454" spans="1:38" ht="20.25" customHeight="1">
      <c r="A454" s="191"/>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1"/>
      <c r="AA454" s="191"/>
      <c r="AB454" s="191"/>
      <c r="AC454" s="191"/>
      <c r="AD454" s="191"/>
      <c r="AE454" s="191"/>
      <c r="AF454" s="191"/>
      <c r="AG454" s="191"/>
      <c r="AH454" s="191"/>
      <c r="AI454" s="191"/>
      <c r="AJ454" s="191"/>
      <c r="AK454" s="191"/>
      <c r="AL454" s="191"/>
    </row>
    <row r="455" spans="1:38" ht="20.25" customHeight="1">
      <c r="A455" s="191"/>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1"/>
      <c r="AA455" s="191"/>
      <c r="AB455" s="191"/>
      <c r="AC455" s="191"/>
      <c r="AD455" s="191"/>
      <c r="AE455" s="191"/>
      <c r="AF455" s="191"/>
      <c r="AG455" s="191"/>
      <c r="AH455" s="191"/>
      <c r="AI455" s="191"/>
      <c r="AJ455" s="191"/>
      <c r="AK455" s="191"/>
      <c r="AL455" s="191"/>
    </row>
    <row r="456" spans="1:38" ht="20.25" customHeight="1">
      <c r="A456" s="191"/>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1"/>
      <c r="AA456" s="191"/>
      <c r="AB456" s="191"/>
      <c r="AC456" s="191"/>
      <c r="AD456" s="191"/>
      <c r="AE456" s="191"/>
      <c r="AF456" s="191"/>
      <c r="AG456" s="191"/>
      <c r="AH456" s="191"/>
      <c r="AI456" s="191"/>
      <c r="AJ456" s="191"/>
      <c r="AK456" s="191"/>
      <c r="AL456" s="191"/>
    </row>
    <row r="457" spans="1:38" ht="20.25" customHeight="1">
      <c r="A457" s="191"/>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1"/>
      <c r="AA457" s="191"/>
      <c r="AB457" s="191"/>
      <c r="AC457" s="191"/>
      <c r="AD457" s="191"/>
      <c r="AE457" s="191"/>
      <c r="AF457" s="191"/>
      <c r="AG457" s="191"/>
      <c r="AH457" s="191"/>
      <c r="AI457" s="191"/>
      <c r="AJ457" s="191"/>
      <c r="AK457" s="191"/>
      <c r="AL457" s="191"/>
    </row>
    <row r="458" spans="1:38" ht="20.25" customHeight="1">
      <c r="A458" s="191"/>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1"/>
      <c r="AA458" s="191"/>
      <c r="AB458" s="191"/>
      <c r="AC458" s="191"/>
      <c r="AD458" s="191"/>
      <c r="AE458" s="191"/>
      <c r="AF458" s="191"/>
      <c r="AG458" s="191"/>
      <c r="AH458" s="191"/>
      <c r="AI458" s="191"/>
      <c r="AJ458" s="191"/>
      <c r="AK458" s="191"/>
      <c r="AL458" s="191"/>
    </row>
    <row r="459" spans="1:38" ht="20.25" customHeight="1">
      <c r="A459" s="191"/>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1"/>
      <c r="AA459" s="191"/>
      <c r="AB459" s="191"/>
      <c r="AC459" s="191"/>
      <c r="AD459" s="191"/>
      <c r="AE459" s="191"/>
      <c r="AF459" s="191"/>
      <c r="AG459" s="191"/>
      <c r="AH459" s="191"/>
      <c r="AI459" s="191"/>
      <c r="AJ459" s="191"/>
      <c r="AK459" s="191"/>
      <c r="AL459" s="191"/>
    </row>
    <row r="460" spans="1:38" ht="20.25" customHeight="1">
      <c r="A460" s="191"/>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1"/>
      <c r="AA460" s="191"/>
      <c r="AB460" s="191"/>
      <c r="AC460" s="191"/>
      <c r="AD460" s="191"/>
      <c r="AE460" s="191"/>
      <c r="AF460" s="191"/>
      <c r="AG460" s="191"/>
      <c r="AH460" s="191"/>
      <c r="AI460" s="191"/>
      <c r="AJ460" s="191"/>
      <c r="AK460" s="191"/>
      <c r="AL460" s="191"/>
    </row>
    <row r="461" spans="1:38" ht="20.25" customHeight="1">
      <c r="A461" s="191"/>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1"/>
      <c r="AA461" s="191"/>
      <c r="AB461" s="191"/>
      <c r="AC461" s="191"/>
      <c r="AD461" s="191"/>
      <c r="AE461" s="191"/>
      <c r="AF461" s="191"/>
      <c r="AG461" s="191"/>
      <c r="AH461" s="191"/>
      <c r="AI461" s="191"/>
      <c r="AJ461" s="191"/>
      <c r="AK461" s="191"/>
      <c r="AL461" s="191"/>
    </row>
    <row r="462" spans="1:38" ht="20.25" customHeight="1">
      <c r="A462" s="191"/>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1"/>
      <c r="AA462" s="191"/>
      <c r="AB462" s="191"/>
      <c r="AC462" s="191"/>
      <c r="AD462" s="191"/>
      <c r="AE462" s="191"/>
      <c r="AF462" s="191"/>
      <c r="AG462" s="191"/>
      <c r="AH462" s="191"/>
      <c r="AI462" s="191"/>
      <c r="AJ462" s="191"/>
      <c r="AK462" s="191"/>
      <c r="AL462" s="191"/>
    </row>
    <row r="463" spans="1:38" ht="20.25" customHeight="1">
      <c r="A463" s="191"/>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1"/>
      <c r="AA463" s="191"/>
      <c r="AB463" s="191"/>
      <c r="AC463" s="191"/>
      <c r="AD463" s="191"/>
      <c r="AE463" s="191"/>
      <c r="AF463" s="191"/>
      <c r="AG463" s="191"/>
      <c r="AH463" s="191"/>
      <c r="AI463" s="191"/>
      <c r="AJ463" s="191"/>
      <c r="AK463" s="191"/>
      <c r="AL463" s="191"/>
    </row>
    <row r="464" spans="1:38" ht="20.25" customHeight="1">
      <c r="A464" s="191"/>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1"/>
      <c r="AA464" s="191"/>
      <c r="AB464" s="191"/>
      <c r="AC464" s="191"/>
      <c r="AD464" s="191"/>
      <c r="AE464" s="191"/>
      <c r="AF464" s="191"/>
      <c r="AG464" s="191"/>
      <c r="AH464" s="191"/>
      <c r="AI464" s="191"/>
      <c r="AJ464" s="191"/>
      <c r="AK464" s="191"/>
      <c r="AL464" s="191"/>
    </row>
    <row r="465" spans="1:38" ht="20.25" customHeight="1">
      <c r="A465" s="191"/>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1"/>
      <c r="AA465" s="191"/>
      <c r="AB465" s="191"/>
      <c r="AC465" s="191"/>
      <c r="AD465" s="191"/>
      <c r="AE465" s="191"/>
      <c r="AF465" s="191"/>
      <c r="AG465" s="191"/>
      <c r="AH465" s="191"/>
      <c r="AI465" s="191"/>
      <c r="AJ465" s="191"/>
      <c r="AK465" s="191"/>
      <c r="AL465" s="191"/>
    </row>
    <row r="466" spans="1:38" ht="20.25" customHeight="1">
      <c r="A466" s="191"/>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1"/>
      <c r="AA466" s="191"/>
      <c r="AB466" s="191"/>
      <c r="AC466" s="191"/>
      <c r="AD466" s="191"/>
      <c r="AE466" s="191"/>
      <c r="AF466" s="191"/>
      <c r="AG466" s="191"/>
      <c r="AH466" s="191"/>
      <c r="AI466" s="191"/>
      <c r="AJ466" s="191"/>
      <c r="AK466" s="191"/>
      <c r="AL466" s="191"/>
    </row>
    <row r="467" spans="1:38" ht="20.25" customHeight="1">
      <c r="A467" s="191"/>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1"/>
      <c r="AA467" s="191"/>
      <c r="AB467" s="191"/>
      <c r="AC467" s="191"/>
      <c r="AD467" s="191"/>
      <c r="AE467" s="191"/>
      <c r="AF467" s="191"/>
      <c r="AG467" s="191"/>
      <c r="AH467" s="191"/>
      <c r="AI467" s="191"/>
      <c r="AJ467" s="191"/>
      <c r="AK467" s="191"/>
      <c r="AL467" s="191"/>
    </row>
    <row r="468" spans="1:38" ht="20.25" customHeight="1">
      <c r="A468" s="191"/>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1"/>
      <c r="AA468" s="191"/>
      <c r="AB468" s="191"/>
      <c r="AC468" s="191"/>
      <c r="AD468" s="191"/>
      <c r="AE468" s="191"/>
      <c r="AF468" s="191"/>
      <c r="AG468" s="191"/>
      <c r="AH468" s="191"/>
      <c r="AI468" s="191"/>
      <c r="AJ468" s="191"/>
      <c r="AK468" s="191"/>
      <c r="AL468" s="191"/>
    </row>
    <row r="469" spans="1:38" ht="20.25" customHeight="1">
      <c r="A469" s="191"/>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1"/>
      <c r="AA469" s="191"/>
      <c r="AB469" s="191"/>
      <c r="AC469" s="191"/>
      <c r="AD469" s="191"/>
      <c r="AE469" s="191"/>
      <c r="AF469" s="191"/>
      <c r="AG469" s="191"/>
      <c r="AH469" s="191"/>
      <c r="AI469" s="191"/>
      <c r="AJ469" s="191"/>
      <c r="AK469" s="191"/>
      <c r="AL469" s="191"/>
    </row>
    <row r="470" spans="1:38" ht="20.25" customHeight="1">
      <c r="A470" s="191"/>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1"/>
      <c r="AA470" s="191"/>
      <c r="AB470" s="191"/>
      <c r="AC470" s="191"/>
      <c r="AD470" s="191"/>
      <c r="AE470" s="191"/>
      <c r="AF470" s="191"/>
      <c r="AG470" s="191"/>
      <c r="AH470" s="191"/>
      <c r="AI470" s="191"/>
      <c r="AJ470" s="191"/>
      <c r="AK470" s="191"/>
      <c r="AL470" s="191"/>
    </row>
    <row r="471" spans="1:38" ht="20.25" customHeight="1">
      <c r="A471" s="191"/>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1"/>
      <c r="AA471" s="191"/>
      <c r="AB471" s="191"/>
      <c r="AC471" s="191"/>
      <c r="AD471" s="191"/>
      <c r="AE471" s="191"/>
      <c r="AF471" s="191"/>
      <c r="AG471" s="191"/>
      <c r="AH471" s="191"/>
      <c r="AI471" s="191"/>
      <c r="AJ471" s="191"/>
      <c r="AK471" s="191"/>
      <c r="AL471" s="191"/>
    </row>
    <row r="472" spans="1:38" ht="20.25" customHeight="1">
      <c r="A472" s="191"/>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1"/>
      <c r="AA472" s="191"/>
      <c r="AB472" s="191"/>
      <c r="AC472" s="191"/>
      <c r="AD472" s="191"/>
      <c r="AE472" s="191"/>
      <c r="AF472" s="191"/>
      <c r="AG472" s="191"/>
      <c r="AH472" s="191"/>
      <c r="AI472" s="191"/>
      <c r="AJ472" s="191"/>
      <c r="AK472" s="191"/>
      <c r="AL472" s="191"/>
    </row>
    <row r="473" spans="1:38" ht="20.25" customHeight="1">
      <c r="A473" s="191"/>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1"/>
      <c r="AA473" s="191"/>
      <c r="AB473" s="191"/>
      <c r="AC473" s="191"/>
      <c r="AD473" s="191"/>
      <c r="AE473" s="191"/>
      <c r="AF473" s="191"/>
      <c r="AG473" s="191"/>
      <c r="AH473" s="191"/>
      <c r="AI473" s="191"/>
      <c r="AJ473" s="191"/>
      <c r="AK473" s="191"/>
      <c r="AL473" s="191"/>
    </row>
    <row r="474" spans="1:38" ht="20.25" customHeight="1">
      <c r="A474" s="191"/>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1"/>
      <c r="AA474" s="191"/>
      <c r="AB474" s="191"/>
      <c r="AC474" s="191"/>
      <c r="AD474" s="191"/>
      <c r="AE474" s="191"/>
      <c r="AF474" s="191"/>
      <c r="AG474" s="191"/>
      <c r="AH474" s="191"/>
      <c r="AI474" s="191"/>
      <c r="AJ474" s="191"/>
      <c r="AK474" s="191"/>
      <c r="AL474" s="191"/>
    </row>
    <row r="475" spans="1:38" ht="20.25" customHeight="1">
      <c r="A475" s="191"/>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1"/>
      <c r="AA475" s="191"/>
      <c r="AB475" s="191"/>
      <c r="AC475" s="191"/>
      <c r="AD475" s="191"/>
      <c r="AE475" s="191"/>
      <c r="AF475" s="191"/>
      <c r="AG475" s="191"/>
      <c r="AH475" s="191"/>
      <c r="AI475" s="191"/>
      <c r="AJ475" s="191"/>
      <c r="AK475" s="191"/>
      <c r="AL475" s="191"/>
    </row>
    <row r="476" spans="1:38" ht="20.25" customHeight="1">
      <c r="A476" s="191"/>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1"/>
      <c r="AA476" s="191"/>
      <c r="AB476" s="191"/>
      <c r="AC476" s="191"/>
      <c r="AD476" s="191"/>
      <c r="AE476" s="191"/>
      <c r="AF476" s="191"/>
      <c r="AG476" s="191"/>
      <c r="AH476" s="191"/>
      <c r="AI476" s="191"/>
      <c r="AJ476" s="191"/>
      <c r="AK476" s="191"/>
      <c r="AL476" s="191"/>
    </row>
    <row r="477" spans="1:38" ht="20.25" customHeight="1">
      <c r="A477" s="191"/>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1"/>
      <c r="AA477" s="191"/>
      <c r="AB477" s="191"/>
      <c r="AC477" s="191"/>
      <c r="AD477" s="191"/>
      <c r="AE477" s="191"/>
      <c r="AF477" s="191"/>
      <c r="AG477" s="191"/>
      <c r="AH477" s="191"/>
      <c r="AI477" s="191"/>
      <c r="AJ477" s="191"/>
      <c r="AK477" s="191"/>
      <c r="AL477" s="191"/>
    </row>
    <row r="478" spans="1:38" ht="20.25" customHeight="1">
      <c r="A478" s="191"/>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1"/>
      <c r="AA478" s="191"/>
      <c r="AB478" s="191"/>
      <c r="AC478" s="191"/>
      <c r="AD478" s="191"/>
      <c r="AE478" s="191"/>
      <c r="AF478" s="191"/>
      <c r="AG478" s="191"/>
      <c r="AH478" s="191"/>
      <c r="AI478" s="191"/>
      <c r="AJ478" s="191"/>
      <c r="AK478" s="191"/>
      <c r="AL478" s="191"/>
    </row>
    <row r="479" spans="1:38" ht="20.25" customHeight="1">
      <c r="A479" s="191"/>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1"/>
      <c r="AA479" s="191"/>
      <c r="AB479" s="191"/>
      <c r="AC479" s="191"/>
      <c r="AD479" s="191"/>
      <c r="AE479" s="191"/>
      <c r="AF479" s="191"/>
      <c r="AG479" s="191"/>
      <c r="AH479" s="191"/>
      <c r="AI479" s="191"/>
      <c r="AJ479" s="191"/>
      <c r="AK479" s="191"/>
      <c r="AL479" s="191"/>
    </row>
    <row r="480" spans="1:38" ht="20.25" customHeight="1">
      <c r="A480" s="191"/>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1"/>
      <c r="AA480" s="191"/>
      <c r="AB480" s="191"/>
      <c r="AC480" s="191"/>
      <c r="AD480" s="191"/>
      <c r="AE480" s="191"/>
      <c r="AF480" s="191"/>
      <c r="AG480" s="191"/>
      <c r="AH480" s="191"/>
      <c r="AI480" s="191"/>
      <c r="AJ480" s="191"/>
      <c r="AK480" s="191"/>
      <c r="AL480" s="191"/>
    </row>
    <row r="481" spans="1:38" ht="20.25" customHeight="1">
      <c r="A481" s="191"/>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1"/>
      <c r="AA481" s="191"/>
      <c r="AB481" s="191"/>
      <c r="AC481" s="191"/>
      <c r="AD481" s="191"/>
      <c r="AE481" s="191"/>
      <c r="AF481" s="191"/>
      <c r="AG481" s="191"/>
      <c r="AH481" s="191"/>
      <c r="AI481" s="191"/>
      <c r="AJ481" s="191"/>
      <c r="AK481" s="191"/>
      <c r="AL481" s="191"/>
    </row>
    <row r="482" spans="1:38" ht="20.25" customHeight="1">
      <c r="A482" s="191"/>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1"/>
      <c r="AA482" s="191"/>
      <c r="AB482" s="191"/>
      <c r="AC482" s="191"/>
      <c r="AD482" s="191"/>
      <c r="AE482" s="191"/>
      <c r="AF482" s="191"/>
      <c r="AG482" s="191"/>
      <c r="AH482" s="191"/>
      <c r="AI482" s="191"/>
      <c r="AJ482" s="191"/>
      <c r="AK482" s="191"/>
      <c r="AL482" s="191"/>
    </row>
    <row r="483" spans="1:38" ht="20.25" customHeight="1">
      <c r="A483" s="191"/>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1"/>
      <c r="AA483" s="191"/>
      <c r="AB483" s="191"/>
      <c r="AC483" s="191"/>
      <c r="AD483" s="191"/>
      <c r="AE483" s="191"/>
      <c r="AF483" s="191"/>
      <c r="AG483" s="191"/>
      <c r="AH483" s="191"/>
      <c r="AI483" s="191"/>
      <c r="AJ483" s="191"/>
      <c r="AK483" s="191"/>
      <c r="AL483" s="191"/>
    </row>
    <row r="484" spans="1:38" ht="20.25" customHeight="1">
      <c r="A484" s="191"/>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1"/>
      <c r="AA484" s="191"/>
      <c r="AB484" s="191"/>
      <c r="AC484" s="191"/>
      <c r="AD484" s="191"/>
      <c r="AE484" s="191"/>
      <c r="AF484" s="191"/>
      <c r="AG484" s="191"/>
      <c r="AH484" s="191"/>
      <c r="AI484" s="191"/>
      <c r="AJ484" s="191"/>
      <c r="AK484" s="191"/>
      <c r="AL484" s="191"/>
    </row>
    <row r="485" spans="1:38" ht="20.25" customHeight="1">
      <c r="A485" s="191"/>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1"/>
      <c r="AA485" s="191"/>
      <c r="AB485" s="191"/>
      <c r="AC485" s="191"/>
      <c r="AD485" s="191"/>
      <c r="AE485" s="191"/>
      <c r="AF485" s="191"/>
      <c r="AG485" s="191"/>
      <c r="AH485" s="191"/>
      <c r="AI485" s="191"/>
      <c r="AJ485" s="191"/>
      <c r="AK485" s="191"/>
      <c r="AL485" s="191"/>
    </row>
    <row r="486" spans="1:38" ht="20.25" customHeight="1">
      <c r="A486" s="191"/>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1"/>
      <c r="AA486" s="191"/>
      <c r="AB486" s="191"/>
      <c r="AC486" s="191"/>
      <c r="AD486" s="191"/>
      <c r="AE486" s="191"/>
      <c r="AF486" s="191"/>
      <c r="AG486" s="191"/>
      <c r="AH486" s="191"/>
      <c r="AI486" s="191"/>
      <c r="AJ486" s="191"/>
      <c r="AK486" s="191"/>
      <c r="AL486" s="191"/>
    </row>
    <row r="487" spans="1:38" ht="20.25" customHeight="1">
      <c r="A487" s="191"/>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1"/>
      <c r="AA487" s="191"/>
      <c r="AB487" s="191"/>
      <c r="AC487" s="191"/>
      <c r="AD487" s="191"/>
      <c r="AE487" s="191"/>
      <c r="AF487" s="191"/>
      <c r="AG487" s="191"/>
      <c r="AH487" s="191"/>
      <c r="AI487" s="191"/>
      <c r="AJ487" s="191"/>
      <c r="AK487" s="191"/>
      <c r="AL487" s="191"/>
    </row>
    <row r="488" spans="1:38" ht="20.25" customHeight="1">
      <c r="A488" s="191"/>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1"/>
      <c r="AA488" s="191"/>
      <c r="AB488" s="191"/>
      <c r="AC488" s="191"/>
      <c r="AD488" s="191"/>
      <c r="AE488" s="191"/>
      <c r="AF488" s="191"/>
      <c r="AG488" s="191"/>
      <c r="AH488" s="191"/>
      <c r="AI488" s="191"/>
      <c r="AJ488" s="191"/>
      <c r="AK488" s="191"/>
      <c r="AL488" s="191"/>
    </row>
    <row r="489" spans="1:38" ht="20.25" customHeight="1">
      <c r="A489" s="191"/>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1"/>
      <c r="AA489" s="191"/>
      <c r="AB489" s="191"/>
      <c r="AC489" s="191"/>
      <c r="AD489" s="191"/>
      <c r="AE489" s="191"/>
      <c r="AF489" s="191"/>
      <c r="AG489" s="191"/>
      <c r="AH489" s="191"/>
      <c r="AI489" s="191"/>
      <c r="AJ489" s="191"/>
      <c r="AK489" s="191"/>
      <c r="AL489" s="191"/>
    </row>
    <row r="490" spans="1:38" ht="20.25" customHeight="1">
      <c r="A490" s="191"/>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1"/>
      <c r="AA490" s="191"/>
      <c r="AB490" s="191"/>
      <c r="AC490" s="191"/>
      <c r="AD490" s="191"/>
      <c r="AE490" s="191"/>
      <c r="AF490" s="191"/>
      <c r="AG490" s="191"/>
      <c r="AH490" s="191"/>
      <c r="AI490" s="191"/>
      <c r="AJ490" s="191"/>
      <c r="AK490" s="191"/>
      <c r="AL490" s="191"/>
    </row>
    <row r="491" spans="1:38" ht="20.25" customHeight="1">
      <c r="A491" s="191"/>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1"/>
      <c r="AA491" s="191"/>
      <c r="AB491" s="191"/>
      <c r="AC491" s="191"/>
      <c r="AD491" s="191"/>
      <c r="AE491" s="191"/>
      <c r="AF491" s="191"/>
      <c r="AG491" s="191"/>
      <c r="AH491" s="191"/>
      <c r="AI491" s="191"/>
      <c r="AJ491" s="191"/>
      <c r="AK491" s="191"/>
      <c r="AL491" s="191"/>
    </row>
    <row r="492" spans="1:38" ht="20.25" customHeight="1">
      <c r="A492" s="191"/>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1"/>
      <c r="AA492" s="191"/>
      <c r="AB492" s="191"/>
      <c r="AC492" s="191"/>
      <c r="AD492" s="191"/>
      <c r="AE492" s="191"/>
      <c r="AF492" s="191"/>
      <c r="AG492" s="191"/>
      <c r="AH492" s="191"/>
      <c r="AI492" s="191"/>
      <c r="AJ492" s="191"/>
      <c r="AK492" s="191"/>
      <c r="AL492" s="191"/>
    </row>
    <row r="493" spans="1:38" ht="20.25" customHeight="1">
      <c r="A493" s="191"/>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1"/>
      <c r="AA493" s="191"/>
      <c r="AB493" s="191"/>
      <c r="AC493" s="191"/>
      <c r="AD493" s="191"/>
      <c r="AE493" s="191"/>
      <c r="AF493" s="191"/>
      <c r="AG493" s="191"/>
      <c r="AH493" s="191"/>
      <c r="AI493" s="191"/>
      <c r="AJ493" s="191"/>
      <c r="AK493" s="191"/>
      <c r="AL493" s="191"/>
    </row>
    <row r="494" spans="1:38" ht="20.25" customHeight="1">
      <c r="A494" s="191"/>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1"/>
      <c r="AA494" s="191"/>
      <c r="AB494" s="191"/>
      <c r="AC494" s="191"/>
      <c r="AD494" s="191"/>
      <c r="AE494" s="191"/>
      <c r="AF494" s="191"/>
      <c r="AG494" s="191"/>
      <c r="AH494" s="191"/>
      <c r="AI494" s="191"/>
      <c r="AJ494" s="191"/>
      <c r="AK494" s="191"/>
      <c r="AL494" s="191"/>
    </row>
    <row r="495" spans="1:38" ht="20.25" customHeight="1">
      <c r="A495" s="191"/>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1"/>
      <c r="AA495" s="191"/>
      <c r="AB495" s="191"/>
      <c r="AC495" s="191"/>
      <c r="AD495" s="191"/>
      <c r="AE495" s="191"/>
      <c r="AF495" s="191"/>
      <c r="AG495" s="191"/>
      <c r="AH495" s="191"/>
      <c r="AI495" s="191"/>
      <c r="AJ495" s="191"/>
      <c r="AK495" s="191"/>
      <c r="AL495" s="191"/>
    </row>
    <row r="496" spans="1:38" ht="20.25" customHeight="1">
      <c r="A496" s="191"/>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1"/>
      <c r="AA496" s="191"/>
      <c r="AB496" s="191"/>
      <c r="AC496" s="191"/>
      <c r="AD496" s="191"/>
      <c r="AE496" s="191"/>
      <c r="AF496" s="191"/>
      <c r="AG496" s="191"/>
      <c r="AH496" s="191"/>
      <c r="AI496" s="191"/>
      <c r="AJ496" s="191"/>
      <c r="AK496" s="191"/>
      <c r="AL496" s="191"/>
    </row>
    <row r="497" spans="1:38" ht="20.25" customHeight="1">
      <c r="A497" s="191"/>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1"/>
      <c r="AA497" s="191"/>
      <c r="AB497" s="191"/>
      <c r="AC497" s="191"/>
      <c r="AD497" s="191"/>
      <c r="AE497" s="191"/>
      <c r="AF497" s="191"/>
      <c r="AG497" s="191"/>
      <c r="AH497" s="191"/>
      <c r="AI497" s="191"/>
      <c r="AJ497" s="191"/>
      <c r="AK497" s="191"/>
      <c r="AL497" s="191"/>
    </row>
    <row r="498" spans="1:38" ht="20.25" customHeight="1">
      <c r="A498" s="191"/>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1"/>
      <c r="AA498" s="191"/>
      <c r="AB498" s="191"/>
      <c r="AC498" s="191"/>
      <c r="AD498" s="191"/>
      <c r="AE498" s="191"/>
      <c r="AF498" s="191"/>
      <c r="AG498" s="191"/>
      <c r="AH498" s="191"/>
      <c r="AI498" s="191"/>
      <c r="AJ498" s="191"/>
      <c r="AK498" s="191"/>
      <c r="AL498" s="191"/>
    </row>
    <row r="499" spans="1:38" ht="20.25" customHeight="1">
      <c r="A499" s="191"/>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1"/>
      <c r="AA499" s="191"/>
      <c r="AB499" s="191"/>
      <c r="AC499" s="191"/>
      <c r="AD499" s="191"/>
      <c r="AE499" s="191"/>
      <c r="AF499" s="191"/>
      <c r="AG499" s="191"/>
      <c r="AH499" s="191"/>
      <c r="AI499" s="191"/>
      <c r="AJ499" s="191"/>
      <c r="AK499" s="191"/>
      <c r="AL499" s="191"/>
    </row>
    <row r="500" spans="1:38" ht="20.25" customHeight="1">
      <c r="A500" s="191"/>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1"/>
      <c r="AA500" s="191"/>
      <c r="AB500" s="191"/>
      <c r="AC500" s="191"/>
      <c r="AD500" s="191"/>
      <c r="AE500" s="191"/>
      <c r="AF500" s="191"/>
      <c r="AG500" s="191"/>
      <c r="AH500" s="191"/>
      <c r="AI500" s="191"/>
      <c r="AJ500" s="191"/>
      <c r="AK500" s="191"/>
      <c r="AL500" s="191"/>
    </row>
    <row r="501" spans="1:38" ht="20.25" customHeight="1">
      <c r="A501" s="191"/>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1"/>
      <c r="AA501" s="191"/>
      <c r="AB501" s="191"/>
      <c r="AC501" s="191"/>
      <c r="AD501" s="191"/>
      <c r="AE501" s="191"/>
      <c r="AF501" s="191"/>
      <c r="AG501" s="191"/>
      <c r="AH501" s="191"/>
      <c r="AI501" s="191"/>
      <c r="AJ501" s="191"/>
      <c r="AK501" s="191"/>
      <c r="AL501" s="191"/>
    </row>
    <row r="502" spans="1:38" ht="20.25" customHeight="1">
      <c r="A502" s="191"/>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1"/>
      <c r="AA502" s="191"/>
      <c r="AB502" s="191"/>
      <c r="AC502" s="191"/>
      <c r="AD502" s="191"/>
      <c r="AE502" s="191"/>
      <c r="AF502" s="191"/>
      <c r="AG502" s="191"/>
      <c r="AH502" s="191"/>
      <c r="AI502" s="191"/>
      <c r="AJ502" s="191"/>
      <c r="AK502" s="191"/>
      <c r="AL502" s="191"/>
    </row>
    <row r="503" spans="1:38" ht="20.25" customHeight="1">
      <c r="A503" s="191"/>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1"/>
      <c r="AA503" s="191"/>
      <c r="AB503" s="191"/>
      <c r="AC503" s="191"/>
      <c r="AD503" s="191"/>
      <c r="AE503" s="191"/>
      <c r="AF503" s="191"/>
      <c r="AG503" s="191"/>
      <c r="AH503" s="191"/>
      <c r="AI503" s="191"/>
      <c r="AJ503" s="191"/>
      <c r="AK503" s="191"/>
      <c r="AL503" s="191"/>
    </row>
    <row r="504" spans="1:38" ht="20.25" customHeight="1">
      <c r="A504" s="191"/>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1"/>
      <c r="AA504" s="191"/>
      <c r="AB504" s="191"/>
      <c r="AC504" s="191"/>
      <c r="AD504" s="191"/>
      <c r="AE504" s="191"/>
      <c r="AF504" s="191"/>
      <c r="AG504" s="191"/>
      <c r="AH504" s="191"/>
      <c r="AI504" s="191"/>
      <c r="AJ504" s="191"/>
      <c r="AK504" s="191"/>
      <c r="AL504" s="191"/>
    </row>
    <row r="505" spans="1:38" ht="20.25" customHeight="1">
      <c r="A505" s="191"/>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1"/>
      <c r="AA505" s="191"/>
      <c r="AB505" s="191"/>
      <c r="AC505" s="191"/>
      <c r="AD505" s="191"/>
      <c r="AE505" s="191"/>
      <c r="AF505" s="191"/>
      <c r="AG505" s="191"/>
      <c r="AH505" s="191"/>
      <c r="AI505" s="191"/>
      <c r="AJ505" s="191"/>
      <c r="AK505" s="191"/>
      <c r="AL505" s="191"/>
    </row>
    <row r="506" spans="1:38" ht="20.25" customHeight="1">
      <c r="A506" s="191"/>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1"/>
      <c r="AA506" s="191"/>
      <c r="AB506" s="191"/>
      <c r="AC506" s="191"/>
      <c r="AD506" s="191"/>
      <c r="AE506" s="191"/>
      <c r="AF506" s="191"/>
      <c r="AG506" s="191"/>
      <c r="AH506" s="191"/>
      <c r="AI506" s="191"/>
      <c r="AJ506" s="191"/>
      <c r="AK506" s="191"/>
      <c r="AL506" s="191"/>
    </row>
    <row r="507" spans="1:38" ht="20.25" customHeight="1">
      <c r="A507" s="191"/>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1"/>
      <c r="AA507" s="191"/>
      <c r="AB507" s="191"/>
      <c r="AC507" s="191"/>
      <c r="AD507" s="191"/>
      <c r="AE507" s="191"/>
      <c r="AF507" s="191"/>
      <c r="AG507" s="191"/>
      <c r="AH507" s="191"/>
      <c r="AI507" s="191"/>
      <c r="AJ507" s="191"/>
      <c r="AK507" s="191"/>
      <c r="AL507" s="191"/>
    </row>
    <row r="508" spans="1:38" ht="20.25" customHeight="1">
      <c r="A508" s="191"/>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1"/>
      <c r="AA508" s="191"/>
      <c r="AB508" s="191"/>
      <c r="AC508" s="191"/>
      <c r="AD508" s="191"/>
      <c r="AE508" s="191"/>
      <c r="AF508" s="191"/>
      <c r="AG508" s="191"/>
      <c r="AH508" s="191"/>
      <c r="AI508" s="191"/>
      <c r="AJ508" s="191"/>
      <c r="AK508" s="191"/>
      <c r="AL508" s="191"/>
    </row>
    <row r="509" spans="1:38" ht="20.25" customHeight="1">
      <c r="A509" s="191"/>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1"/>
      <c r="AA509" s="191"/>
      <c r="AB509" s="191"/>
      <c r="AC509" s="191"/>
      <c r="AD509" s="191"/>
      <c r="AE509" s="191"/>
      <c r="AF509" s="191"/>
      <c r="AG509" s="191"/>
      <c r="AH509" s="191"/>
      <c r="AI509" s="191"/>
      <c r="AJ509" s="191"/>
      <c r="AK509" s="191"/>
      <c r="AL509" s="191"/>
    </row>
    <row r="510" spans="1:38" ht="20.25" customHeight="1">
      <c r="A510" s="191"/>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1"/>
      <c r="AA510" s="191"/>
      <c r="AB510" s="191"/>
      <c r="AC510" s="191"/>
      <c r="AD510" s="191"/>
      <c r="AE510" s="191"/>
      <c r="AF510" s="191"/>
      <c r="AG510" s="191"/>
      <c r="AH510" s="191"/>
      <c r="AI510" s="191"/>
      <c r="AJ510" s="191"/>
      <c r="AK510" s="191"/>
      <c r="AL510" s="191"/>
    </row>
    <row r="511" spans="1:38" ht="20.25" customHeight="1">
      <c r="A511" s="191"/>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1"/>
      <c r="AA511" s="191"/>
      <c r="AB511" s="191"/>
      <c r="AC511" s="191"/>
      <c r="AD511" s="191"/>
      <c r="AE511" s="191"/>
      <c r="AF511" s="191"/>
      <c r="AG511" s="191"/>
      <c r="AH511" s="191"/>
      <c r="AI511" s="191"/>
      <c r="AJ511" s="191"/>
      <c r="AK511" s="191"/>
      <c r="AL511" s="191"/>
    </row>
    <row r="512" spans="1:38" ht="20.25" customHeight="1">
      <c r="A512" s="191"/>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1"/>
      <c r="AA512" s="191"/>
      <c r="AB512" s="191"/>
      <c r="AC512" s="191"/>
      <c r="AD512" s="191"/>
      <c r="AE512" s="191"/>
      <c r="AF512" s="191"/>
      <c r="AG512" s="191"/>
      <c r="AH512" s="191"/>
      <c r="AI512" s="191"/>
      <c r="AJ512" s="191"/>
      <c r="AK512" s="191"/>
      <c r="AL512" s="191"/>
    </row>
    <row r="513" spans="1:38" ht="20.25" customHeight="1">
      <c r="A513" s="191"/>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1"/>
      <c r="AA513" s="191"/>
      <c r="AB513" s="191"/>
      <c r="AC513" s="191"/>
      <c r="AD513" s="191"/>
      <c r="AE513" s="191"/>
      <c r="AF513" s="191"/>
      <c r="AG513" s="191"/>
      <c r="AH513" s="191"/>
      <c r="AI513" s="191"/>
      <c r="AJ513" s="191"/>
      <c r="AK513" s="191"/>
      <c r="AL513" s="191"/>
    </row>
    <row r="514" spans="1:38" ht="20.25" customHeight="1">
      <c r="A514" s="191"/>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1"/>
      <c r="AA514" s="191"/>
      <c r="AB514" s="191"/>
      <c r="AC514" s="191"/>
      <c r="AD514" s="191"/>
      <c r="AE514" s="191"/>
      <c r="AF514" s="191"/>
      <c r="AG514" s="191"/>
      <c r="AH514" s="191"/>
      <c r="AI514" s="191"/>
      <c r="AJ514" s="191"/>
      <c r="AK514" s="191"/>
      <c r="AL514" s="191"/>
    </row>
    <row r="515" spans="1:38" ht="20.25" customHeight="1">
      <c r="A515" s="191"/>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1"/>
      <c r="AA515" s="191"/>
      <c r="AB515" s="191"/>
      <c r="AC515" s="191"/>
      <c r="AD515" s="191"/>
      <c r="AE515" s="191"/>
      <c r="AF515" s="191"/>
      <c r="AG515" s="191"/>
      <c r="AH515" s="191"/>
      <c r="AI515" s="191"/>
      <c r="AJ515" s="191"/>
      <c r="AK515" s="191"/>
      <c r="AL515" s="191"/>
    </row>
    <row r="516" spans="1:38" ht="20.25" customHeight="1">
      <c r="A516" s="191"/>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1"/>
      <c r="AA516" s="191"/>
      <c r="AB516" s="191"/>
      <c r="AC516" s="191"/>
      <c r="AD516" s="191"/>
      <c r="AE516" s="191"/>
      <c r="AF516" s="191"/>
      <c r="AG516" s="191"/>
      <c r="AH516" s="191"/>
      <c r="AI516" s="191"/>
      <c r="AJ516" s="191"/>
      <c r="AK516" s="191"/>
      <c r="AL516" s="191"/>
    </row>
    <row r="517" spans="1:38" ht="20.25" customHeight="1">
      <c r="A517" s="191"/>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1"/>
      <c r="AA517" s="191"/>
      <c r="AB517" s="191"/>
      <c r="AC517" s="191"/>
      <c r="AD517" s="191"/>
      <c r="AE517" s="191"/>
      <c r="AF517" s="191"/>
      <c r="AG517" s="191"/>
      <c r="AH517" s="191"/>
      <c r="AI517" s="191"/>
      <c r="AJ517" s="191"/>
      <c r="AK517" s="191"/>
      <c r="AL517" s="191"/>
    </row>
    <row r="518" spans="1:38" ht="20.25" customHeight="1">
      <c r="A518" s="191"/>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1"/>
      <c r="AA518" s="191"/>
      <c r="AB518" s="191"/>
      <c r="AC518" s="191"/>
      <c r="AD518" s="191"/>
      <c r="AE518" s="191"/>
      <c r="AF518" s="191"/>
      <c r="AG518" s="191"/>
      <c r="AH518" s="191"/>
      <c r="AI518" s="191"/>
      <c r="AJ518" s="191"/>
      <c r="AK518" s="191"/>
      <c r="AL518" s="191"/>
    </row>
    <row r="519" spans="1:38" ht="20.25" customHeight="1">
      <c r="A519" s="191"/>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1"/>
      <c r="AA519" s="191"/>
      <c r="AB519" s="191"/>
      <c r="AC519" s="191"/>
      <c r="AD519" s="191"/>
      <c r="AE519" s="191"/>
      <c r="AF519" s="191"/>
      <c r="AG519" s="191"/>
      <c r="AH519" s="191"/>
      <c r="AI519" s="191"/>
      <c r="AJ519" s="191"/>
      <c r="AK519" s="191"/>
      <c r="AL519" s="191"/>
    </row>
    <row r="520" spans="1:38" ht="20.25" customHeight="1">
      <c r="A520" s="191"/>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1"/>
      <c r="AA520" s="191"/>
      <c r="AB520" s="191"/>
      <c r="AC520" s="191"/>
      <c r="AD520" s="191"/>
      <c r="AE520" s="191"/>
      <c r="AF520" s="191"/>
      <c r="AG520" s="191"/>
      <c r="AH520" s="191"/>
      <c r="AI520" s="191"/>
      <c r="AJ520" s="191"/>
      <c r="AK520" s="191"/>
      <c r="AL520" s="191"/>
    </row>
    <row r="521" spans="1:38" ht="20.25" customHeight="1">
      <c r="A521" s="191"/>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1"/>
      <c r="AA521" s="191"/>
      <c r="AB521" s="191"/>
      <c r="AC521" s="191"/>
      <c r="AD521" s="191"/>
      <c r="AE521" s="191"/>
      <c r="AF521" s="191"/>
      <c r="AG521" s="191"/>
      <c r="AH521" s="191"/>
      <c r="AI521" s="191"/>
      <c r="AJ521" s="191"/>
      <c r="AK521" s="191"/>
      <c r="AL521" s="191"/>
    </row>
    <row r="522" spans="1:38" ht="20.25" customHeight="1">
      <c r="A522" s="191"/>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1"/>
      <c r="AA522" s="191"/>
      <c r="AB522" s="191"/>
      <c r="AC522" s="191"/>
      <c r="AD522" s="191"/>
      <c r="AE522" s="191"/>
      <c r="AF522" s="191"/>
      <c r="AG522" s="191"/>
      <c r="AH522" s="191"/>
      <c r="AI522" s="191"/>
      <c r="AJ522" s="191"/>
      <c r="AK522" s="191"/>
      <c r="AL522" s="191"/>
    </row>
    <row r="523" spans="1:38" ht="20.25" customHeight="1">
      <c r="A523" s="191"/>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1"/>
      <c r="AA523" s="191"/>
      <c r="AB523" s="191"/>
      <c r="AC523" s="191"/>
      <c r="AD523" s="191"/>
      <c r="AE523" s="191"/>
      <c r="AF523" s="191"/>
      <c r="AG523" s="191"/>
      <c r="AH523" s="191"/>
      <c r="AI523" s="191"/>
      <c r="AJ523" s="191"/>
      <c r="AK523" s="191"/>
      <c r="AL523" s="191"/>
    </row>
    <row r="524" spans="1:38" ht="20.25" customHeight="1">
      <c r="A524" s="191"/>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1"/>
      <c r="AA524" s="191"/>
      <c r="AB524" s="191"/>
      <c r="AC524" s="191"/>
      <c r="AD524" s="191"/>
      <c r="AE524" s="191"/>
      <c r="AF524" s="191"/>
      <c r="AG524" s="191"/>
      <c r="AH524" s="191"/>
      <c r="AI524" s="191"/>
      <c r="AJ524" s="191"/>
      <c r="AK524" s="191"/>
      <c r="AL524" s="191"/>
    </row>
    <row r="525" spans="1:38" ht="20.25" customHeight="1">
      <c r="A525" s="191"/>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1"/>
      <c r="AA525" s="191"/>
      <c r="AB525" s="191"/>
      <c r="AC525" s="191"/>
      <c r="AD525" s="191"/>
      <c r="AE525" s="191"/>
      <c r="AF525" s="191"/>
      <c r="AG525" s="191"/>
      <c r="AH525" s="191"/>
      <c r="AI525" s="191"/>
      <c r="AJ525" s="191"/>
      <c r="AK525" s="191"/>
      <c r="AL525" s="191"/>
    </row>
    <row r="526" spans="1:38" ht="20.25" customHeight="1">
      <c r="A526" s="191"/>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1"/>
      <c r="AA526" s="191"/>
      <c r="AB526" s="191"/>
      <c r="AC526" s="191"/>
      <c r="AD526" s="191"/>
      <c r="AE526" s="191"/>
      <c r="AF526" s="191"/>
      <c r="AG526" s="191"/>
      <c r="AH526" s="191"/>
      <c r="AI526" s="191"/>
      <c r="AJ526" s="191"/>
      <c r="AK526" s="191"/>
      <c r="AL526" s="191"/>
    </row>
    <row r="527" spans="1:38" ht="20.25" customHeight="1">
      <c r="A527" s="191"/>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1"/>
      <c r="AA527" s="191"/>
      <c r="AB527" s="191"/>
      <c r="AC527" s="191"/>
      <c r="AD527" s="191"/>
      <c r="AE527" s="191"/>
      <c r="AF527" s="191"/>
      <c r="AG527" s="191"/>
      <c r="AH527" s="191"/>
      <c r="AI527" s="191"/>
      <c r="AJ527" s="191"/>
      <c r="AK527" s="191"/>
      <c r="AL527" s="191"/>
    </row>
    <row r="528" spans="1:38" ht="20.25" customHeight="1">
      <c r="A528" s="191"/>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1"/>
      <c r="AA528" s="191"/>
      <c r="AB528" s="191"/>
      <c r="AC528" s="191"/>
      <c r="AD528" s="191"/>
      <c r="AE528" s="191"/>
      <c r="AF528" s="191"/>
      <c r="AG528" s="191"/>
      <c r="AH528" s="191"/>
      <c r="AI528" s="191"/>
      <c r="AJ528" s="191"/>
      <c r="AK528" s="191"/>
      <c r="AL528" s="191"/>
    </row>
    <row r="529" spans="1:38" ht="20.25" customHeight="1">
      <c r="A529" s="191"/>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1"/>
      <c r="AA529" s="191"/>
      <c r="AB529" s="191"/>
      <c r="AC529" s="191"/>
      <c r="AD529" s="191"/>
      <c r="AE529" s="191"/>
      <c r="AF529" s="191"/>
      <c r="AG529" s="191"/>
      <c r="AH529" s="191"/>
      <c r="AI529" s="191"/>
      <c r="AJ529" s="191"/>
      <c r="AK529" s="191"/>
      <c r="AL529" s="191"/>
    </row>
    <row r="530" spans="1:38" ht="20.25" customHeight="1">
      <c r="A530" s="191"/>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1"/>
      <c r="AA530" s="191"/>
      <c r="AB530" s="191"/>
      <c r="AC530" s="191"/>
      <c r="AD530" s="191"/>
      <c r="AE530" s="191"/>
      <c r="AF530" s="191"/>
      <c r="AG530" s="191"/>
      <c r="AH530" s="191"/>
      <c r="AI530" s="191"/>
      <c r="AJ530" s="191"/>
      <c r="AK530" s="191"/>
      <c r="AL530" s="191"/>
    </row>
    <row r="531" spans="1:38" ht="20.25" customHeight="1">
      <c r="A531" s="191"/>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1"/>
      <c r="AA531" s="191"/>
      <c r="AB531" s="191"/>
      <c r="AC531" s="191"/>
      <c r="AD531" s="191"/>
      <c r="AE531" s="191"/>
      <c r="AF531" s="191"/>
      <c r="AG531" s="191"/>
      <c r="AH531" s="191"/>
      <c r="AI531" s="191"/>
      <c r="AJ531" s="191"/>
      <c r="AK531" s="191"/>
      <c r="AL531" s="191"/>
    </row>
    <row r="532" spans="1:38" ht="20.25" customHeight="1">
      <c r="A532" s="191"/>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1"/>
      <c r="AA532" s="191"/>
      <c r="AB532" s="191"/>
      <c r="AC532" s="191"/>
      <c r="AD532" s="191"/>
      <c r="AE532" s="191"/>
      <c r="AF532" s="191"/>
      <c r="AG532" s="191"/>
      <c r="AH532" s="191"/>
      <c r="AI532" s="191"/>
      <c r="AJ532" s="191"/>
      <c r="AK532" s="191"/>
      <c r="AL532" s="191"/>
    </row>
    <row r="533" spans="1:38" ht="20.25" customHeight="1">
      <c r="A533" s="191"/>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1"/>
      <c r="AA533" s="191"/>
      <c r="AB533" s="191"/>
      <c r="AC533" s="191"/>
      <c r="AD533" s="191"/>
      <c r="AE533" s="191"/>
      <c r="AF533" s="191"/>
      <c r="AG533" s="191"/>
      <c r="AH533" s="191"/>
      <c r="AI533" s="191"/>
      <c r="AJ533" s="191"/>
      <c r="AK533" s="191"/>
      <c r="AL533" s="191"/>
    </row>
    <row r="534" spans="1:38" ht="20.25" customHeight="1">
      <c r="A534" s="191"/>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1"/>
      <c r="AA534" s="191"/>
      <c r="AB534" s="191"/>
      <c r="AC534" s="191"/>
      <c r="AD534" s="191"/>
      <c r="AE534" s="191"/>
      <c r="AF534" s="191"/>
      <c r="AG534" s="191"/>
      <c r="AH534" s="191"/>
      <c r="AI534" s="191"/>
      <c r="AJ534" s="191"/>
      <c r="AK534" s="191"/>
      <c r="AL534" s="191"/>
    </row>
    <row r="535" spans="1:38" ht="20.25" customHeight="1">
      <c r="A535" s="191"/>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1"/>
      <c r="AA535" s="191"/>
      <c r="AB535" s="191"/>
      <c r="AC535" s="191"/>
      <c r="AD535" s="191"/>
      <c r="AE535" s="191"/>
      <c r="AF535" s="191"/>
      <c r="AG535" s="191"/>
      <c r="AH535" s="191"/>
      <c r="AI535" s="191"/>
      <c r="AJ535" s="191"/>
      <c r="AK535" s="191"/>
      <c r="AL535" s="191"/>
    </row>
    <row r="536" spans="1:38" ht="20.25" customHeight="1">
      <c r="A536" s="191"/>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1"/>
      <c r="AA536" s="191"/>
      <c r="AB536" s="191"/>
      <c r="AC536" s="191"/>
      <c r="AD536" s="191"/>
      <c r="AE536" s="191"/>
      <c r="AF536" s="191"/>
      <c r="AG536" s="191"/>
      <c r="AH536" s="191"/>
      <c r="AI536" s="191"/>
      <c r="AJ536" s="191"/>
      <c r="AK536" s="191"/>
      <c r="AL536" s="191"/>
    </row>
    <row r="537" spans="1:38" ht="20.25" customHeight="1">
      <c r="A537" s="191"/>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1"/>
      <c r="AA537" s="191"/>
      <c r="AB537" s="191"/>
      <c r="AC537" s="191"/>
      <c r="AD537" s="191"/>
      <c r="AE537" s="191"/>
      <c r="AF537" s="191"/>
      <c r="AG537" s="191"/>
      <c r="AH537" s="191"/>
      <c r="AI537" s="191"/>
      <c r="AJ537" s="191"/>
      <c r="AK537" s="191"/>
      <c r="AL537" s="191"/>
    </row>
    <row r="538" spans="1:38" ht="20.25" customHeight="1">
      <c r="A538" s="191"/>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1"/>
      <c r="AA538" s="191"/>
      <c r="AB538" s="191"/>
      <c r="AC538" s="191"/>
      <c r="AD538" s="191"/>
      <c r="AE538" s="191"/>
      <c r="AF538" s="191"/>
      <c r="AG538" s="191"/>
      <c r="AH538" s="191"/>
      <c r="AI538" s="191"/>
      <c r="AJ538" s="191"/>
      <c r="AK538" s="191"/>
      <c r="AL538" s="191"/>
    </row>
    <row r="539" spans="1:38" ht="20.25" customHeight="1">
      <c r="A539" s="191"/>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1"/>
      <c r="AA539" s="191"/>
      <c r="AB539" s="191"/>
      <c r="AC539" s="191"/>
      <c r="AD539" s="191"/>
      <c r="AE539" s="191"/>
      <c r="AF539" s="191"/>
      <c r="AG539" s="191"/>
      <c r="AH539" s="191"/>
      <c r="AI539" s="191"/>
      <c r="AJ539" s="191"/>
      <c r="AK539" s="191"/>
      <c r="AL539" s="191"/>
    </row>
    <row r="540" spans="1:38" ht="20.25" customHeight="1">
      <c r="A540" s="191"/>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1"/>
      <c r="AA540" s="191"/>
      <c r="AB540" s="191"/>
      <c r="AC540" s="191"/>
      <c r="AD540" s="191"/>
      <c r="AE540" s="191"/>
      <c r="AF540" s="191"/>
      <c r="AG540" s="191"/>
      <c r="AH540" s="191"/>
      <c r="AI540" s="191"/>
      <c r="AJ540" s="191"/>
      <c r="AK540" s="191"/>
      <c r="AL540" s="191"/>
    </row>
    <row r="541" spans="1:38" ht="20.25" customHeight="1">
      <c r="A541" s="191"/>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1"/>
      <c r="AA541" s="191"/>
      <c r="AB541" s="191"/>
      <c r="AC541" s="191"/>
      <c r="AD541" s="191"/>
      <c r="AE541" s="191"/>
      <c r="AF541" s="191"/>
      <c r="AG541" s="191"/>
      <c r="AH541" s="191"/>
      <c r="AI541" s="191"/>
      <c r="AJ541" s="191"/>
      <c r="AK541" s="191"/>
      <c r="AL541" s="191"/>
    </row>
    <row r="542" spans="1:38" ht="20.25" customHeight="1">
      <c r="A542" s="191"/>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1"/>
      <c r="AA542" s="191"/>
      <c r="AB542" s="191"/>
      <c r="AC542" s="191"/>
      <c r="AD542" s="191"/>
      <c r="AE542" s="191"/>
      <c r="AF542" s="191"/>
      <c r="AG542" s="191"/>
      <c r="AH542" s="191"/>
      <c r="AI542" s="191"/>
      <c r="AJ542" s="191"/>
      <c r="AK542" s="191"/>
      <c r="AL542" s="191"/>
    </row>
    <row r="543" spans="1:38" ht="20.25" customHeight="1">
      <c r="A543" s="191"/>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1"/>
      <c r="AA543" s="191"/>
      <c r="AB543" s="191"/>
      <c r="AC543" s="191"/>
      <c r="AD543" s="191"/>
      <c r="AE543" s="191"/>
      <c r="AF543" s="191"/>
      <c r="AG543" s="191"/>
      <c r="AH543" s="191"/>
      <c r="AI543" s="191"/>
      <c r="AJ543" s="191"/>
      <c r="AK543" s="191"/>
      <c r="AL543" s="191"/>
    </row>
    <row r="544" spans="1:38" ht="20.25" customHeight="1">
      <c r="A544" s="191"/>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1"/>
      <c r="AA544" s="191"/>
      <c r="AB544" s="191"/>
      <c r="AC544" s="191"/>
      <c r="AD544" s="191"/>
      <c r="AE544" s="191"/>
      <c r="AF544" s="191"/>
      <c r="AG544" s="191"/>
      <c r="AH544" s="191"/>
      <c r="AI544" s="191"/>
      <c r="AJ544" s="191"/>
      <c r="AK544" s="191"/>
      <c r="AL544" s="191"/>
    </row>
    <row r="545" spans="1:38" ht="20.25" customHeight="1">
      <c r="A545" s="191"/>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1"/>
      <c r="AA545" s="191"/>
      <c r="AB545" s="191"/>
      <c r="AC545" s="191"/>
      <c r="AD545" s="191"/>
      <c r="AE545" s="191"/>
      <c r="AF545" s="191"/>
      <c r="AG545" s="191"/>
      <c r="AH545" s="191"/>
      <c r="AI545" s="191"/>
      <c r="AJ545" s="191"/>
      <c r="AK545" s="191"/>
      <c r="AL545" s="191"/>
    </row>
    <row r="546" spans="1:38" ht="20.25" customHeight="1">
      <c r="A546" s="191"/>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1"/>
      <c r="AA546" s="191"/>
      <c r="AB546" s="191"/>
      <c r="AC546" s="191"/>
      <c r="AD546" s="191"/>
      <c r="AE546" s="191"/>
      <c r="AF546" s="191"/>
      <c r="AG546" s="191"/>
      <c r="AH546" s="191"/>
      <c r="AI546" s="191"/>
      <c r="AJ546" s="191"/>
      <c r="AK546" s="191"/>
      <c r="AL546" s="191"/>
    </row>
    <row r="547" spans="1:38" ht="20.25" customHeight="1">
      <c r="A547" s="191"/>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1"/>
      <c r="AA547" s="191"/>
      <c r="AB547" s="191"/>
      <c r="AC547" s="191"/>
      <c r="AD547" s="191"/>
      <c r="AE547" s="191"/>
      <c r="AF547" s="191"/>
      <c r="AG547" s="191"/>
      <c r="AH547" s="191"/>
      <c r="AI547" s="191"/>
      <c r="AJ547" s="191"/>
      <c r="AK547" s="191"/>
      <c r="AL547" s="191"/>
    </row>
    <row r="548" spans="1:38" ht="20.25" customHeight="1">
      <c r="A548" s="191"/>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1"/>
      <c r="AA548" s="191"/>
      <c r="AB548" s="191"/>
      <c r="AC548" s="191"/>
      <c r="AD548" s="191"/>
      <c r="AE548" s="191"/>
      <c r="AF548" s="191"/>
      <c r="AG548" s="191"/>
      <c r="AH548" s="191"/>
      <c r="AI548" s="191"/>
      <c r="AJ548" s="191"/>
      <c r="AK548" s="191"/>
      <c r="AL548" s="191"/>
    </row>
    <row r="549" spans="1:38" ht="20.25" customHeight="1">
      <c r="A549" s="191"/>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1"/>
      <c r="AA549" s="191"/>
      <c r="AB549" s="191"/>
      <c r="AC549" s="191"/>
      <c r="AD549" s="191"/>
      <c r="AE549" s="191"/>
      <c r="AF549" s="191"/>
      <c r="AG549" s="191"/>
      <c r="AH549" s="191"/>
      <c r="AI549" s="191"/>
      <c r="AJ549" s="191"/>
      <c r="AK549" s="191"/>
      <c r="AL549" s="191"/>
    </row>
    <row r="550" spans="1:38" ht="20.25" customHeight="1">
      <c r="A550" s="191"/>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1"/>
      <c r="AA550" s="191"/>
      <c r="AB550" s="191"/>
      <c r="AC550" s="191"/>
      <c r="AD550" s="191"/>
      <c r="AE550" s="191"/>
      <c r="AF550" s="191"/>
      <c r="AG550" s="191"/>
      <c r="AH550" s="191"/>
      <c r="AI550" s="191"/>
      <c r="AJ550" s="191"/>
      <c r="AK550" s="191"/>
      <c r="AL550" s="191"/>
    </row>
    <row r="551" spans="1:38" ht="20.25" customHeight="1">
      <c r="A551" s="191"/>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1"/>
      <c r="AA551" s="191"/>
      <c r="AB551" s="191"/>
      <c r="AC551" s="191"/>
      <c r="AD551" s="191"/>
      <c r="AE551" s="191"/>
      <c r="AF551" s="191"/>
      <c r="AG551" s="191"/>
      <c r="AH551" s="191"/>
      <c r="AI551" s="191"/>
      <c r="AJ551" s="191"/>
      <c r="AK551" s="191"/>
      <c r="AL551" s="191"/>
    </row>
    <row r="552" spans="1:38" ht="20.25" customHeight="1">
      <c r="A552" s="191"/>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1"/>
      <c r="AA552" s="191"/>
      <c r="AB552" s="191"/>
      <c r="AC552" s="191"/>
      <c r="AD552" s="191"/>
      <c r="AE552" s="191"/>
      <c r="AF552" s="191"/>
      <c r="AG552" s="191"/>
      <c r="AH552" s="191"/>
      <c r="AI552" s="191"/>
      <c r="AJ552" s="191"/>
      <c r="AK552" s="191"/>
      <c r="AL552" s="191"/>
    </row>
    <row r="553" spans="1:38" ht="20.25" customHeight="1">
      <c r="A553" s="191"/>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1"/>
      <c r="AA553" s="191"/>
      <c r="AB553" s="191"/>
      <c r="AC553" s="191"/>
      <c r="AD553" s="191"/>
      <c r="AE553" s="191"/>
      <c r="AF553" s="191"/>
      <c r="AG553" s="191"/>
      <c r="AH553" s="191"/>
      <c r="AI553" s="191"/>
      <c r="AJ553" s="191"/>
      <c r="AK553" s="191"/>
      <c r="AL553" s="191"/>
    </row>
    <row r="554" spans="1:38" ht="20.25" customHeight="1">
      <c r="A554" s="191"/>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1"/>
      <c r="AA554" s="191"/>
      <c r="AB554" s="191"/>
      <c r="AC554" s="191"/>
      <c r="AD554" s="191"/>
      <c r="AE554" s="191"/>
      <c r="AF554" s="191"/>
      <c r="AG554" s="191"/>
      <c r="AH554" s="191"/>
      <c r="AI554" s="191"/>
      <c r="AJ554" s="191"/>
      <c r="AK554" s="191"/>
      <c r="AL554" s="191"/>
    </row>
    <row r="555" spans="1:38" ht="20.25" customHeight="1">
      <c r="A555" s="191"/>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1"/>
      <c r="AA555" s="191"/>
      <c r="AB555" s="191"/>
      <c r="AC555" s="191"/>
      <c r="AD555" s="191"/>
      <c r="AE555" s="191"/>
      <c r="AF555" s="191"/>
      <c r="AG555" s="191"/>
      <c r="AH555" s="191"/>
      <c r="AI555" s="191"/>
      <c r="AJ555" s="191"/>
      <c r="AK555" s="191"/>
      <c r="AL555" s="191"/>
    </row>
    <row r="556" spans="1:38" ht="20.25" customHeight="1">
      <c r="A556" s="191"/>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1"/>
      <c r="AA556" s="191"/>
      <c r="AB556" s="191"/>
      <c r="AC556" s="191"/>
      <c r="AD556" s="191"/>
      <c r="AE556" s="191"/>
      <c r="AF556" s="191"/>
      <c r="AG556" s="191"/>
      <c r="AH556" s="191"/>
      <c r="AI556" s="191"/>
      <c r="AJ556" s="191"/>
      <c r="AK556" s="191"/>
      <c r="AL556" s="191"/>
    </row>
    <row r="557" spans="1:38" ht="20.25" customHeight="1">
      <c r="A557" s="191"/>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1"/>
      <c r="AA557" s="191"/>
      <c r="AB557" s="191"/>
      <c r="AC557" s="191"/>
      <c r="AD557" s="191"/>
      <c r="AE557" s="191"/>
      <c r="AF557" s="191"/>
      <c r="AG557" s="191"/>
      <c r="AH557" s="191"/>
      <c r="AI557" s="191"/>
      <c r="AJ557" s="191"/>
      <c r="AK557" s="191"/>
      <c r="AL557" s="191"/>
    </row>
    <row r="558" spans="1:38" ht="20.25" customHeight="1">
      <c r="A558" s="191"/>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1"/>
      <c r="AA558" s="191"/>
      <c r="AB558" s="191"/>
      <c r="AC558" s="191"/>
      <c r="AD558" s="191"/>
      <c r="AE558" s="191"/>
      <c r="AF558" s="191"/>
      <c r="AG558" s="191"/>
      <c r="AH558" s="191"/>
      <c r="AI558" s="191"/>
      <c r="AJ558" s="191"/>
      <c r="AK558" s="191"/>
      <c r="AL558" s="191"/>
    </row>
    <row r="559" spans="1:38" ht="20.25" customHeight="1">
      <c r="A559" s="191"/>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1"/>
      <c r="AA559" s="191"/>
      <c r="AB559" s="191"/>
      <c r="AC559" s="191"/>
      <c r="AD559" s="191"/>
      <c r="AE559" s="191"/>
      <c r="AF559" s="191"/>
      <c r="AG559" s="191"/>
      <c r="AH559" s="191"/>
      <c r="AI559" s="191"/>
      <c r="AJ559" s="191"/>
      <c r="AK559" s="191"/>
      <c r="AL559" s="191"/>
    </row>
    <row r="560" spans="1:38" ht="20.25" customHeight="1">
      <c r="A560" s="191"/>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1"/>
      <c r="AA560" s="191"/>
      <c r="AB560" s="191"/>
      <c r="AC560" s="191"/>
      <c r="AD560" s="191"/>
      <c r="AE560" s="191"/>
      <c r="AF560" s="191"/>
      <c r="AG560" s="191"/>
      <c r="AH560" s="191"/>
      <c r="AI560" s="191"/>
      <c r="AJ560" s="191"/>
      <c r="AK560" s="191"/>
      <c r="AL560" s="191"/>
    </row>
    <row r="561" spans="1:38" ht="20.25" customHeight="1">
      <c r="A561" s="191"/>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1"/>
      <c r="AA561" s="191"/>
      <c r="AB561" s="191"/>
      <c r="AC561" s="191"/>
      <c r="AD561" s="191"/>
      <c r="AE561" s="191"/>
      <c r="AF561" s="191"/>
      <c r="AG561" s="191"/>
      <c r="AH561" s="191"/>
      <c r="AI561" s="191"/>
      <c r="AJ561" s="191"/>
      <c r="AK561" s="191"/>
      <c r="AL561" s="191"/>
    </row>
    <row r="562" spans="1:38" ht="20.25" customHeight="1">
      <c r="A562" s="191"/>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1"/>
      <c r="AA562" s="191"/>
      <c r="AB562" s="191"/>
      <c r="AC562" s="191"/>
      <c r="AD562" s="191"/>
      <c r="AE562" s="191"/>
      <c r="AF562" s="191"/>
      <c r="AG562" s="191"/>
      <c r="AH562" s="191"/>
      <c r="AI562" s="191"/>
      <c r="AJ562" s="191"/>
      <c r="AK562" s="191"/>
      <c r="AL562" s="191"/>
    </row>
    <row r="563" spans="1:38" ht="20.25" customHeight="1">
      <c r="A563" s="191"/>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1"/>
      <c r="AA563" s="191"/>
      <c r="AB563" s="191"/>
      <c r="AC563" s="191"/>
      <c r="AD563" s="191"/>
      <c r="AE563" s="191"/>
      <c r="AF563" s="191"/>
      <c r="AG563" s="191"/>
      <c r="AH563" s="191"/>
      <c r="AI563" s="191"/>
      <c r="AJ563" s="191"/>
      <c r="AK563" s="191"/>
      <c r="AL563" s="191"/>
    </row>
    <row r="564" spans="1:38" ht="20.25" customHeight="1">
      <c r="A564" s="191"/>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1"/>
      <c r="AA564" s="191"/>
      <c r="AB564" s="191"/>
      <c r="AC564" s="191"/>
      <c r="AD564" s="191"/>
      <c r="AE564" s="191"/>
      <c r="AF564" s="191"/>
      <c r="AG564" s="191"/>
      <c r="AH564" s="191"/>
      <c r="AI564" s="191"/>
      <c r="AJ564" s="191"/>
      <c r="AK564" s="191"/>
      <c r="AL564" s="191"/>
    </row>
    <row r="565" spans="1:38" ht="20.25" customHeight="1">
      <c r="A565" s="191"/>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1"/>
      <c r="AA565" s="191"/>
      <c r="AB565" s="191"/>
      <c r="AC565" s="191"/>
      <c r="AD565" s="191"/>
      <c r="AE565" s="191"/>
      <c r="AF565" s="191"/>
      <c r="AG565" s="191"/>
      <c r="AH565" s="191"/>
      <c r="AI565" s="191"/>
      <c r="AJ565" s="191"/>
      <c r="AK565" s="191"/>
      <c r="AL565" s="191"/>
    </row>
    <row r="566" spans="1:38" ht="20.25" customHeight="1">
      <c r="A566" s="191"/>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1"/>
      <c r="AA566" s="191"/>
      <c r="AB566" s="191"/>
      <c r="AC566" s="191"/>
      <c r="AD566" s="191"/>
      <c r="AE566" s="191"/>
      <c r="AF566" s="191"/>
      <c r="AG566" s="191"/>
      <c r="AH566" s="191"/>
      <c r="AI566" s="191"/>
      <c r="AJ566" s="191"/>
      <c r="AK566" s="191"/>
      <c r="AL566" s="191"/>
    </row>
    <row r="567" spans="1:38" ht="20.25" customHeight="1">
      <c r="A567" s="191"/>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1"/>
      <c r="AA567" s="191"/>
      <c r="AB567" s="191"/>
      <c r="AC567" s="191"/>
      <c r="AD567" s="191"/>
      <c r="AE567" s="191"/>
      <c r="AF567" s="191"/>
      <c r="AG567" s="191"/>
      <c r="AH567" s="191"/>
      <c r="AI567" s="191"/>
      <c r="AJ567" s="191"/>
      <c r="AK567" s="191"/>
      <c r="AL567" s="191"/>
    </row>
    <row r="568" spans="1:38" ht="20.25" customHeight="1">
      <c r="A568" s="191"/>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1"/>
      <c r="AA568" s="191"/>
      <c r="AB568" s="191"/>
      <c r="AC568" s="191"/>
      <c r="AD568" s="191"/>
      <c r="AE568" s="191"/>
      <c r="AF568" s="191"/>
      <c r="AG568" s="191"/>
      <c r="AH568" s="191"/>
      <c r="AI568" s="191"/>
      <c r="AJ568" s="191"/>
      <c r="AK568" s="191"/>
      <c r="AL568" s="191"/>
    </row>
    <row r="569" spans="1:38" ht="20.25" customHeight="1">
      <c r="A569" s="191"/>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1"/>
      <c r="AA569" s="191"/>
      <c r="AB569" s="191"/>
      <c r="AC569" s="191"/>
      <c r="AD569" s="191"/>
      <c r="AE569" s="191"/>
      <c r="AF569" s="191"/>
      <c r="AG569" s="191"/>
      <c r="AH569" s="191"/>
      <c r="AI569" s="191"/>
      <c r="AJ569" s="191"/>
      <c r="AK569" s="191"/>
      <c r="AL569" s="191"/>
    </row>
    <row r="570" spans="1:38" ht="20.25" customHeight="1">
      <c r="A570" s="191"/>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1"/>
      <c r="AA570" s="191"/>
      <c r="AB570" s="191"/>
      <c r="AC570" s="191"/>
      <c r="AD570" s="191"/>
      <c r="AE570" s="191"/>
      <c r="AF570" s="191"/>
      <c r="AG570" s="191"/>
      <c r="AH570" s="191"/>
      <c r="AI570" s="191"/>
      <c r="AJ570" s="191"/>
      <c r="AK570" s="191"/>
      <c r="AL570" s="191"/>
    </row>
    <row r="571" spans="1:38" ht="20.25" customHeight="1">
      <c r="A571" s="191"/>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1"/>
      <c r="AA571" s="191"/>
      <c r="AB571" s="191"/>
      <c r="AC571" s="191"/>
      <c r="AD571" s="191"/>
      <c r="AE571" s="191"/>
      <c r="AF571" s="191"/>
      <c r="AG571" s="191"/>
      <c r="AH571" s="191"/>
      <c r="AI571" s="191"/>
      <c r="AJ571" s="191"/>
      <c r="AK571" s="191"/>
      <c r="AL571" s="191"/>
    </row>
    <row r="572" spans="1:38" ht="20.25" customHeight="1">
      <c r="A572" s="191"/>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1"/>
      <c r="AA572" s="191"/>
      <c r="AB572" s="191"/>
      <c r="AC572" s="191"/>
      <c r="AD572" s="191"/>
      <c r="AE572" s="191"/>
      <c r="AF572" s="191"/>
      <c r="AG572" s="191"/>
      <c r="AH572" s="191"/>
      <c r="AI572" s="191"/>
      <c r="AJ572" s="191"/>
      <c r="AK572" s="191"/>
      <c r="AL572" s="191"/>
    </row>
    <row r="573" spans="1:38" ht="20.25" customHeight="1">
      <c r="A573" s="191"/>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1"/>
      <c r="AA573" s="191"/>
      <c r="AB573" s="191"/>
      <c r="AC573" s="191"/>
      <c r="AD573" s="191"/>
      <c r="AE573" s="191"/>
      <c r="AF573" s="191"/>
      <c r="AG573" s="191"/>
      <c r="AH573" s="191"/>
      <c r="AI573" s="191"/>
      <c r="AJ573" s="191"/>
      <c r="AK573" s="191"/>
      <c r="AL573" s="191"/>
    </row>
    <row r="574" spans="1:38" ht="20.25" customHeight="1">
      <c r="A574" s="191"/>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1"/>
      <c r="AA574" s="191"/>
      <c r="AB574" s="191"/>
      <c r="AC574" s="191"/>
      <c r="AD574" s="191"/>
      <c r="AE574" s="191"/>
      <c r="AF574" s="191"/>
      <c r="AG574" s="191"/>
      <c r="AH574" s="191"/>
      <c r="AI574" s="191"/>
      <c r="AJ574" s="191"/>
      <c r="AK574" s="191"/>
      <c r="AL574" s="191"/>
    </row>
    <row r="575" spans="1:38" ht="20.25" customHeight="1">
      <c r="A575" s="191"/>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1"/>
      <c r="AA575" s="191"/>
      <c r="AB575" s="191"/>
      <c r="AC575" s="191"/>
      <c r="AD575" s="191"/>
      <c r="AE575" s="191"/>
      <c r="AF575" s="191"/>
      <c r="AG575" s="191"/>
      <c r="AH575" s="191"/>
      <c r="AI575" s="191"/>
      <c r="AJ575" s="191"/>
      <c r="AK575" s="191"/>
      <c r="AL575" s="191"/>
    </row>
    <row r="576" spans="1:38" ht="20.25" customHeight="1">
      <c r="A576" s="191"/>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1"/>
      <c r="AA576" s="191"/>
      <c r="AB576" s="191"/>
      <c r="AC576" s="191"/>
      <c r="AD576" s="191"/>
      <c r="AE576" s="191"/>
      <c r="AF576" s="191"/>
      <c r="AG576" s="191"/>
      <c r="AH576" s="191"/>
      <c r="AI576" s="191"/>
      <c r="AJ576" s="191"/>
      <c r="AK576" s="191"/>
      <c r="AL576" s="191"/>
    </row>
    <row r="577" spans="1:38" ht="20.25" customHeight="1">
      <c r="A577" s="191"/>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1"/>
      <c r="AA577" s="191"/>
      <c r="AB577" s="191"/>
      <c r="AC577" s="191"/>
      <c r="AD577" s="191"/>
      <c r="AE577" s="191"/>
      <c r="AF577" s="191"/>
      <c r="AG577" s="191"/>
      <c r="AH577" s="191"/>
      <c r="AI577" s="191"/>
      <c r="AJ577" s="191"/>
      <c r="AK577" s="191"/>
      <c r="AL577" s="191"/>
    </row>
    <row r="578" spans="1:38" ht="20.25" customHeight="1">
      <c r="A578" s="191"/>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1"/>
      <c r="AA578" s="191"/>
      <c r="AB578" s="191"/>
      <c r="AC578" s="191"/>
      <c r="AD578" s="191"/>
      <c r="AE578" s="191"/>
      <c r="AF578" s="191"/>
      <c r="AG578" s="191"/>
      <c r="AH578" s="191"/>
      <c r="AI578" s="191"/>
      <c r="AJ578" s="191"/>
      <c r="AK578" s="191"/>
      <c r="AL578" s="191"/>
    </row>
    <row r="579" spans="1:38" ht="20.25" customHeight="1">
      <c r="A579" s="191"/>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1"/>
      <c r="AA579" s="191"/>
      <c r="AB579" s="191"/>
      <c r="AC579" s="191"/>
      <c r="AD579" s="191"/>
      <c r="AE579" s="191"/>
      <c r="AF579" s="191"/>
      <c r="AG579" s="191"/>
      <c r="AH579" s="191"/>
      <c r="AI579" s="191"/>
      <c r="AJ579" s="191"/>
      <c r="AK579" s="191"/>
      <c r="AL579" s="191"/>
    </row>
    <row r="580" spans="1:38" ht="20.25" customHeight="1">
      <c r="A580" s="191"/>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1"/>
      <c r="AA580" s="191"/>
      <c r="AB580" s="191"/>
      <c r="AC580" s="191"/>
      <c r="AD580" s="191"/>
      <c r="AE580" s="191"/>
      <c r="AF580" s="191"/>
      <c r="AG580" s="191"/>
      <c r="AH580" s="191"/>
      <c r="AI580" s="191"/>
      <c r="AJ580" s="191"/>
      <c r="AK580" s="191"/>
      <c r="AL580" s="191"/>
    </row>
    <row r="581" spans="1:38" ht="20.25" customHeight="1">
      <c r="A581" s="191"/>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1"/>
      <c r="AA581" s="191"/>
      <c r="AB581" s="191"/>
      <c r="AC581" s="191"/>
      <c r="AD581" s="191"/>
      <c r="AE581" s="191"/>
      <c r="AF581" s="191"/>
      <c r="AG581" s="191"/>
      <c r="AH581" s="191"/>
      <c r="AI581" s="191"/>
      <c r="AJ581" s="191"/>
      <c r="AK581" s="191"/>
      <c r="AL581" s="191"/>
    </row>
    <row r="582" spans="1:38" ht="20.25" customHeight="1">
      <c r="A582" s="191"/>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1"/>
      <c r="AA582" s="191"/>
      <c r="AB582" s="191"/>
      <c r="AC582" s="191"/>
      <c r="AD582" s="191"/>
      <c r="AE582" s="191"/>
      <c r="AF582" s="191"/>
      <c r="AG582" s="191"/>
      <c r="AH582" s="191"/>
      <c r="AI582" s="191"/>
      <c r="AJ582" s="191"/>
      <c r="AK582" s="191"/>
      <c r="AL582" s="191"/>
    </row>
    <row r="583" spans="1:38" ht="20.25" customHeight="1">
      <c r="A583" s="191"/>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1"/>
      <c r="AA583" s="191"/>
      <c r="AB583" s="191"/>
      <c r="AC583" s="191"/>
      <c r="AD583" s="191"/>
      <c r="AE583" s="191"/>
      <c r="AF583" s="191"/>
      <c r="AG583" s="191"/>
      <c r="AH583" s="191"/>
      <c r="AI583" s="191"/>
      <c r="AJ583" s="191"/>
      <c r="AK583" s="191"/>
      <c r="AL583" s="191"/>
    </row>
    <row r="584" spans="1:38" ht="20.25" customHeight="1">
      <c r="A584" s="191"/>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1"/>
      <c r="AA584" s="191"/>
      <c r="AB584" s="191"/>
      <c r="AC584" s="191"/>
      <c r="AD584" s="191"/>
      <c r="AE584" s="191"/>
      <c r="AF584" s="191"/>
      <c r="AG584" s="191"/>
      <c r="AH584" s="191"/>
      <c r="AI584" s="191"/>
      <c r="AJ584" s="191"/>
      <c r="AK584" s="191"/>
      <c r="AL584" s="191"/>
    </row>
    <row r="585" spans="1:38" ht="20.25" customHeight="1">
      <c r="A585" s="191"/>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1"/>
      <c r="AA585" s="191"/>
      <c r="AB585" s="191"/>
      <c r="AC585" s="191"/>
      <c r="AD585" s="191"/>
      <c r="AE585" s="191"/>
      <c r="AF585" s="191"/>
      <c r="AG585" s="191"/>
      <c r="AH585" s="191"/>
      <c r="AI585" s="191"/>
      <c r="AJ585" s="191"/>
      <c r="AK585" s="191"/>
      <c r="AL585" s="191"/>
    </row>
    <row r="586" spans="1:38" ht="20.25" customHeight="1">
      <c r="A586" s="191"/>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1"/>
      <c r="AA586" s="191"/>
      <c r="AB586" s="191"/>
      <c r="AC586" s="191"/>
      <c r="AD586" s="191"/>
      <c r="AE586" s="191"/>
      <c r="AF586" s="191"/>
      <c r="AG586" s="191"/>
      <c r="AH586" s="191"/>
      <c r="AI586" s="191"/>
      <c r="AJ586" s="191"/>
      <c r="AK586" s="191"/>
      <c r="AL586" s="191"/>
    </row>
    <row r="587" spans="1:38" ht="20.25" customHeight="1">
      <c r="A587" s="191"/>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1"/>
      <c r="AA587" s="191"/>
      <c r="AB587" s="191"/>
      <c r="AC587" s="191"/>
      <c r="AD587" s="191"/>
      <c r="AE587" s="191"/>
      <c r="AF587" s="191"/>
      <c r="AG587" s="191"/>
      <c r="AH587" s="191"/>
      <c r="AI587" s="191"/>
      <c r="AJ587" s="191"/>
      <c r="AK587" s="191"/>
      <c r="AL587" s="191"/>
    </row>
    <row r="588" spans="1:38" ht="20.25" customHeight="1">
      <c r="A588" s="191"/>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1"/>
      <c r="AA588" s="191"/>
      <c r="AB588" s="191"/>
      <c r="AC588" s="191"/>
      <c r="AD588" s="191"/>
      <c r="AE588" s="191"/>
      <c r="AF588" s="191"/>
      <c r="AG588" s="191"/>
      <c r="AH588" s="191"/>
      <c r="AI588" s="191"/>
      <c r="AJ588" s="191"/>
      <c r="AK588" s="191"/>
      <c r="AL588" s="191"/>
    </row>
    <row r="589" spans="1:38" ht="20.25" customHeight="1">
      <c r="A589" s="191"/>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1"/>
      <c r="AA589" s="191"/>
      <c r="AB589" s="191"/>
      <c r="AC589" s="191"/>
      <c r="AD589" s="191"/>
      <c r="AE589" s="191"/>
      <c r="AF589" s="191"/>
      <c r="AG589" s="191"/>
      <c r="AH589" s="191"/>
      <c r="AI589" s="191"/>
      <c r="AJ589" s="191"/>
      <c r="AK589" s="191"/>
      <c r="AL589" s="191"/>
    </row>
    <row r="590" spans="1:38" ht="20.25" customHeight="1">
      <c r="A590" s="191"/>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1"/>
      <c r="AA590" s="191"/>
      <c r="AB590" s="191"/>
      <c r="AC590" s="191"/>
      <c r="AD590" s="191"/>
      <c r="AE590" s="191"/>
      <c r="AF590" s="191"/>
      <c r="AG590" s="191"/>
      <c r="AH590" s="191"/>
      <c r="AI590" s="191"/>
      <c r="AJ590" s="191"/>
      <c r="AK590" s="191"/>
      <c r="AL590" s="191"/>
    </row>
    <row r="591" spans="1:38" ht="20.25" customHeight="1">
      <c r="A591" s="191"/>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1"/>
      <c r="AA591" s="191"/>
      <c r="AB591" s="191"/>
      <c r="AC591" s="191"/>
      <c r="AD591" s="191"/>
      <c r="AE591" s="191"/>
      <c r="AF591" s="191"/>
      <c r="AG591" s="191"/>
      <c r="AH591" s="191"/>
      <c r="AI591" s="191"/>
      <c r="AJ591" s="191"/>
      <c r="AK591" s="191"/>
      <c r="AL591" s="191"/>
    </row>
    <row r="592" spans="1:38" ht="20.25" customHeight="1">
      <c r="A592" s="191"/>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1"/>
      <c r="AA592" s="191"/>
      <c r="AB592" s="191"/>
      <c r="AC592" s="191"/>
      <c r="AD592" s="191"/>
      <c r="AE592" s="191"/>
      <c r="AF592" s="191"/>
      <c r="AG592" s="191"/>
      <c r="AH592" s="191"/>
      <c r="AI592" s="191"/>
      <c r="AJ592" s="191"/>
      <c r="AK592" s="191"/>
      <c r="AL592" s="191"/>
    </row>
    <row r="593" spans="1:38" ht="20.25" customHeight="1">
      <c r="A593" s="191"/>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1"/>
      <c r="AA593" s="191"/>
      <c r="AB593" s="191"/>
      <c r="AC593" s="191"/>
      <c r="AD593" s="191"/>
      <c r="AE593" s="191"/>
      <c r="AF593" s="191"/>
      <c r="AG593" s="191"/>
      <c r="AH593" s="191"/>
      <c r="AI593" s="191"/>
      <c r="AJ593" s="191"/>
      <c r="AK593" s="191"/>
      <c r="AL593" s="191"/>
    </row>
    <row r="594" spans="1:38" ht="20.25" customHeight="1">
      <c r="A594" s="191"/>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1"/>
      <c r="AA594" s="191"/>
      <c r="AB594" s="191"/>
      <c r="AC594" s="191"/>
      <c r="AD594" s="191"/>
      <c r="AE594" s="191"/>
      <c r="AF594" s="191"/>
      <c r="AG594" s="191"/>
      <c r="AH594" s="191"/>
      <c r="AI594" s="191"/>
      <c r="AJ594" s="191"/>
      <c r="AK594" s="191"/>
      <c r="AL594" s="191"/>
    </row>
    <row r="595" spans="1:38" ht="20.25" customHeight="1">
      <c r="A595" s="191"/>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1"/>
      <c r="AA595" s="191"/>
      <c r="AB595" s="191"/>
      <c r="AC595" s="191"/>
      <c r="AD595" s="191"/>
      <c r="AE595" s="191"/>
      <c r="AF595" s="191"/>
      <c r="AG595" s="191"/>
      <c r="AH595" s="191"/>
      <c r="AI595" s="191"/>
      <c r="AJ595" s="191"/>
      <c r="AK595" s="191"/>
      <c r="AL595" s="191"/>
    </row>
    <row r="596" spans="1:38" ht="20.25" customHeight="1">
      <c r="A596" s="191"/>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1"/>
      <c r="AA596" s="191"/>
      <c r="AB596" s="191"/>
      <c r="AC596" s="191"/>
      <c r="AD596" s="191"/>
      <c r="AE596" s="191"/>
      <c r="AF596" s="191"/>
      <c r="AG596" s="191"/>
      <c r="AH596" s="191"/>
      <c r="AI596" s="191"/>
      <c r="AJ596" s="191"/>
      <c r="AK596" s="191"/>
      <c r="AL596" s="191"/>
    </row>
    <row r="597" spans="1:38" ht="20.25" customHeight="1">
      <c r="A597" s="191"/>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1"/>
      <c r="AA597" s="191"/>
      <c r="AB597" s="191"/>
      <c r="AC597" s="191"/>
      <c r="AD597" s="191"/>
      <c r="AE597" s="191"/>
      <c r="AF597" s="191"/>
      <c r="AG597" s="191"/>
      <c r="AH597" s="191"/>
      <c r="AI597" s="191"/>
      <c r="AJ597" s="191"/>
      <c r="AK597" s="191"/>
      <c r="AL597" s="191"/>
    </row>
    <row r="598" spans="1:38" ht="20.25" customHeight="1">
      <c r="A598" s="191"/>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1"/>
      <c r="AA598" s="191"/>
      <c r="AB598" s="191"/>
      <c r="AC598" s="191"/>
      <c r="AD598" s="191"/>
      <c r="AE598" s="191"/>
      <c r="AF598" s="191"/>
      <c r="AG598" s="191"/>
      <c r="AH598" s="191"/>
      <c r="AI598" s="191"/>
      <c r="AJ598" s="191"/>
      <c r="AK598" s="191"/>
      <c r="AL598" s="191"/>
    </row>
    <row r="599" spans="1:38" ht="20.25" customHeight="1">
      <c r="A599" s="191"/>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1"/>
      <c r="AA599" s="191"/>
      <c r="AB599" s="191"/>
      <c r="AC599" s="191"/>
      <c r="AD599" s="191"/>
      <c r="AE599" s="191"/>
      <c r="AF599" s="191"/>
      <c r="AG599" s="191"/>
      <c r="AH599" s="191"/>
      <c r="AI599" s="191"/>
      <c r="AJ599" s="191"/>
      <c r="AK599" s="191"/>
      <c r="AL599" s="191"/>
    </row>
    <row r="600" spans="1:38" ht="20.25" customHeight="1">
      <c r="A600" s="191"/>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1"/>
      <c r="AA600" s="191"/>
      <c r="AB600" s="191"/>
      <c r="AC600" s="191"/>
      <c r="AD600" s="191"/>
      <c r="AE600" s="191"/>
      <c r="AF600" s="191"/>
      <c r="AG600" s="191"/>
      <c r="AH600" s="191"/>
      <c r="AI600" s="191"/>
      <c r="AJ600" s="191"/>
      <c r="AK600" s="191"/>
      <c r="AL600" s="191"/>
    </row>
    <row r="601" spans="1:38" ht="20.25" customHeight="1">
      <c r="A601" s="191"/>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1"/>
      <c r="AA601" s="191"/>
      <c r="AB601" s="191"/>
      <c r="AC601" s="191"/>
      <c r="AD601" s="191"/>
      <c r="AE601" s="191"/>
      <c r="AF601" s="191"/>
      <c r="AG601" s="191"/>
      <c r="AH601" s="191"/>
      <c r="AI601" s="191"/>
      <c r="AJ601" s="191"/>
      <c r="AK601" s="191"/>
      <c r="AL601" s="191"/>
    </row>
    <row r="602" spans="1:38" ht="20.25" customHeight="1">
      <c r="A602" s="191"/>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1"/>
      <c r="AA602" s="191"/>
      <c r="AB602" s="191"/>
      <c r="AC602" s="191"/>
      <c r="AD602" s="191"/>
      <c r="AE602" s="191"/>
      <c r="AF602" s="191"/>
      <c r="AG602" s="191"/>
      <c r="AH602" s="191"/>
      <c r="AI602" s="191"/>
      <c r="AJ602" s="191"/>
      <c r="AK602" s="191"/>
      <c r="AL602" s="191"/>
    </row>
    <row r="603" spans="1:38" ht="20.25" customHeight="1">
      <c r="A603" s="191"/>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1"/>
      <c r="AA603" s="191"/>
      <c r="AB603" s="191"/>
      <c r="AC603" s="191"/>
      <c r="AD603" s="191"/>
      <c r="AE603" s="191"/>
      <c r="AF603" s="191"/>
      <c r="AG603" s="191"/>
      <c r="AH603" s="191"/>
      <c r="AI603" s="191"/>
      <c r="AJ603" s="191"/>
      <c r="AK603" s="191"/>
      <c r="AL603" s="191"/>
    </row>
    <row r="604" spans="1:38" ht="20.25" customHeight="1">
      <c r="A604" s="191"/>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1"/>
      <c r="AA604" s="191"/>
      <c r="AB604" s="191"/>
      <c r="AC604" s="191"/>
      <c r="AD604" s="191"/>
      <c r="AE604" s="191"/>
      <c r="AF604" s="191"/>
      <c r="AG604" s="191"/>
      <c r="AH604" s="191"/>
      <c r="AI604" s="191"/>
      <c r="AJ604" s="191"/>
      <c r="AK604" s="191"/>
      <c r="AL604" s="191"/>
    </row>
    <row r="605" spans="1:38" ht="20.25" customHeight="1">
      <c r="A605" s="191"/>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1"/>
      <c r="AA605" s="191"/>
      <c r="AB605" s="191"/>
      <c r="AC605" s="191"/>
      <c r="AD605" s="191"/>
      <c r="AE605" s="191"/>
      <c r="AF605" s="191"/>
      <c r="AG605" s="191"/>
      <c r="AH605" s="191"/>
      <c r="AI605" s="191"/>
      <c r="AJ605" s="191"/>
      <c r="AK605" s="191"/>
      <c r="AL605" s="191"/>
    </row>
    <row r="606" spans="1:38" ht="20.25" customHeight="1">
      <c r="A606" s="191"/>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1"/>
      <c r="AA606" s="191"/>
      <c r="AB606" s="191"/>
      <c r="AC606" s="191"/>
      <c r="AD606" s="191"/>
      <c r="AE606" s="191"/>
      <c r="AF606" s="191"/>
      <c r="AG606" s="191"/>
      <c r="AH606" s="191"/>
      <c r="AI606" s="191"/>
      <c r="AJ606" s="191"/>
      <c r="AK606" s="191"/>
      <c r="AL606" s="191"/>
    </row>
    <row r="607" spans="1:38" ht="20.25" customHeight="1">
      <c r="A607" s="191"/>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1"/>
      <c r="AA607" s="191"/>
      <c r="AB607" s="191"/>
      <c r="AC607" s="191"/>
      <c r="AD607" s="191"/>
      <c r="AE607" s="191"/>
      <c r="AF607" s="191"/>
      <c r="AG607" s="191"/>
      <c r="AH607" s="191"/>
      <c r="AI607" s="191"/>
      <c r="AJ607" s="191"/>
      <c r="AK607" s="191"/>
      <c r="AL607" s="191"/>
    </row>
    <row r="608" spans="1:38" ht="20.25" customHeight="1">
      <c r="A608" s="191"/>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1"/>
      <c r="AA608" s="191"/>
      <c r="AB608" s="191"/>
      <c r="AC608" s="191"/>
      <c r="AD608" s="191"/>
      <c r="AE608" s="191"/>
      <c r="AF608" s="191"/>
      <c r="AG608" s="191"/>
      <c r="AH608" s="191"/>
      <c r="AI608" s="191"/>
      <c r="AJ608" s="191"/>
      <c r="AK608" s="191"/>
      <c r="AL608" s="191"/>
    </row>
    <row r="609" spans="1:38" ht="20.25" customHeight="1">
      <c r="A609" s="191"/>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1"/>
      <c r="AA609" s="191"/>
      <c r="AB609" s="191"/>
      <c r="AC609" s="191"/>
      <c r="AD609" s="191"/>
      <c r="AE609" s="191"/>
      <c r="AF609" s="191"/>
      <c r="AG609" s="191"/>
      <c r="AH609" s="191"/>
      <c r="AI609" s="191"/>
      <c r="AJ609" s="191"/>
      <c r="AK609" s="191"/>
      <c r="AL609" s="191"/>
    </row>
    <row r="610" spans="1:38" ht="20.25" customHeight="1">
      <c r="A610" s="191"/>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1"/>
      <c r="AA610" s="191"/>
      <c r="AB610" s="191"/>
      <c r="AC610" s="191"/>
      <c r="AD610" s="191"/>
      <c r="AE610" s="191"/>
      <c r="AF610" s="191"/>
      <c r="AG610" s="191"/>
      <c r="AH610" s="191"/>
      <c r="AI610" s="191"/>
      <c r="AJ610" s="191"/>
      <c r="AK610" s="191"/>
      <c r="AL610" s="191"/>
    </row>
    <row r="611" spans="1:38" ht="20.25" customHeight="1">
      <c r="A611" s="191"/>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1"/>
      <c r="AA611" s="191"/>
      <c r="AB611" s="191"/>
      <c r="AC611" s="191"/>
      <c r="AD611" s="191"/>
      <c r="AE611" s="191"/>
      <c r="AF611" s="191"/>
      <c r="AG611" s="191"/>
      <c r="AH611" s="191"/>
      <c r="AI611" s="191"/>
      <c r="AJ611" s="191"/>
      <c r="AK611" s="191"/>
      <c r="AL611" s="191"/>
    </row>
    <row r="612" spans="1:38" ht="20.25" customHeight="1">
      <c r="A612" s="191"/>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1"/>
      <c r="AA612" s="191"/>
      <c r="AB612" s="191"/>
      <c r="AC612" s="191"/>
      <c r="AD612" s="191"/>
      <c r="AE612" s="191"/>
      <c r="AF612" s="191"/>
      <c r="AG612" s="191"/>
      <c r="AH612" s="191"/>
      <c r="AI612" s="191"/>
      <c r="AJ612" s="191"/>
      <c r="AK612" s="191"/>
      <c r="AL612" s="191"/>
    </row>
    <row r="613" spans="1:38" ht="20.25" customHeight="1">
      <c r="A613" s="191"/>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1"/>
      <c r="AA613" s="191"/>
      <c r="AB613" s="191"/>
      <c r="AC613" s="191"/>
      <c r="AD613" s="191"/>
      <c r="AE613" s="191"/>
      <c r="AF613" s="191"/>
      <c r="AG613" s="191"/>
      <c r="AH613" s="191"/>
      <c r="AI613" s="191"/>
      <c r="AJ613" s="191"/>
      <c r="AK613" s="191"/>
      <c r="AL613" s="191"/>
    </row>
    <row r="614" spans="1:38" ht="20.25" customHeight="1">
      <c r="A614" s="191"/>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1"/>
      <c r="AA614" s="191"/>
      <c r="AB614" s="191"/>
      <c r="AC614" s="191"/>
      <c r="AD614" s="191"/>
      <c r="AE614" s="191"/>
      <c r="AF614" s="191"/>
      <c r="AG614" s="191"/>
      <c r="AH614" s="191"/>
      <c r="AI614" s="191"/>
      <c r="AJ614" s="191"/>
      <c r="AK614" s="191"/>
      <c r="AL614" s="191"/>
    </row>
    <row r="615" spans="1:38" ht="20.25" customHeight="1">
      <c r="A615" s="191"/>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1"/>
      <c r="AA615" s="191"/>
      <c r="AB615" s="191"/>
      <c r="AC615" s="191"/>
      <c r="AD615" s="191"/>
      <c r="AE615" s="191"/>
      <c r="AF615" s="191"/>
      <c r="AG615" s="191"/>
      <c r="AH615" s="191"/>
      <c r="AI615" s="191"/>
      <c r="AJ615" s="191"/>
      <c r="AK615" s="191"/>
      <c r="AL615" s="191"/>
    </row>
    <row r="616" spans="1:38" ht="20.25" customHeight="1">
      <c r="A616" s="191"/>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1"/>
      <c r="AA616" s="191"/>
      <c r="AB616" s="191"/>
      <c r="AC616" s="191"/>
      <c r="AD616" s="191"/>
      <c r="AE616" s="191"/>
      <c r="AF616" s="191"/>
      <c r="AG616" s="191"/>
      <c r="AH616" s="191"/>
      <c r="AI616" s="191"/>
      <c r="AJ616" s="191"/>
      <c r="AK616" s="191"/>
      <c r="AL616" s="191"/>
    </row>
    <row r="617" spans="1:38" ht="20.25" customHeight="1">
      <c r="A617" s="191"/>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1"/>
      <c r="AA617" s="191"/>
      <c r="AB617" s="191"/>
      <c r="AC617" s="191"/>
      <c r="AD617" s="191"/>
      <c r="AE617" s="191"/>
      <c r="AF617" s="191"/>
      <c r="AG617" s="191"/>
      <c r="AH617" s="191"/>
      <c r="AI617" s="191"/>
      <c r="AJ617" s="191"/>
      <c r="AK617" s="191"/>
      <c r="AL617" s="191"/>
    </row>
    <row r="618" spans="1:38" ht="20.25" customHeight="1">
      <c r="A618" s="191"/>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1"/>
      <c r="AA618" s="191"/>
      <c r="AB618" s="191"/>
      <c r="AC618" s="191"/>
      <c r="AD618" s="191"/>
      <c r="AE618" s="191"/>
      <c r="AF618" s="191"/>
      <c r="AG618" s="191"/>
      <c r="AH618" s="191"/>
      <c r="AI618" s="191"/>
      <c r="AJ618" s="191"/>
      <c r="AK618" s="191"/>
      <c r="AL618" s="191"/>
    </row>
    <row r="619" spans="1:38" ht="20.25" customHeight="1">
      <c r="A619" s="191"/>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1"/>
      <c r="AA619" s="191"/>
      <c r="AB619" s="191"/>
      <c r="AC619" s="191"/>
      <c r="AD619" s="191"/>
      <c r="AE619" s="191"/>
      <c r="AF619" s="191"/>
      <c r="AG619" s="191"/>
      <c r="AH619" s="191"/>
      <c r="AI619" s="191"/>
      <c r="AJ619" s="191"/>
      <c r="AK619" s="191"/>
      <c r="AL619" s="191"/>
    </row>
    <row r="620" spans="1:38" ht="20.25" customHeight="1">
      <c r="A620" s="191"/>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1"/>
      <c r="AA620" s="191"/>
      <c r="AB620" s="191"/>
      <c r="AC620" s="191"/>
      <c r="AD620" s="191"/>
      <c r="AE620" s="191"/>
      <c r="AF620" s="191"/>
      <c r="AG620" s="191"/>
      <c r="AH620" s="191"/>
      <c r="AI620" s="191"/>
      <c r="AJ620" s="191"/>
      <c r="AK620" s="191"/>
      <c r="AL620" s="191"/>
    </row>
    <row r="621" spans="1:38" ht="20.25" customHeight="1">
      <c r="A621" s="191"/>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1"/>
      <c r="AA621" s="191"/>
      <c r="AB621" s="191"/>
      <c r="AC621" s="191"/>
      <c r="AD621" s="191"/>
      <c r="AE621" s="191"/>
      <c r="AF621" s="191"/>
      <c r="AG621" s="191"/>
      <c r="AH621" s="191"/>
      <c r="AI621" s="191"/>
      <c r="AJ621" s="191"/>
      <c r="AK621" s="191"/>
      <c r="AL621" s="191"/>
    </row>
    <row r="622" spans="1:38" ht="20.25" customHeight="1">
      <c r="A622" s="191"/>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1"/>
      <c r="AA622" s="191"/>
      <c r="AB622" s="191"/>
      <c r="AC622" s="191"/>
      <c r="AD622" s="191"/>
      <c r="AE622" s="191"/>
      <c r="AF622" s="191"/>
      <c r="AG622" s="191"/>
      <c r="AH622" s="191"/>
      <c r="AI622" s="191"/>
      <c r="AJ622" s="191"/>
      <c r="AK622" s="191"/>
      <c r="AL622" s="191"/>
    </row>
    <row r="623" spans="1:38" ht="20.25" customHeight="1">
      <c r="A623" s="191"/>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1"/>
      <c r="AA623" s="191"/>
      <c r="AB623" s="191"/>
      <c r="AC623" s="191"/>
      <c r="AD623" s="191"/>
      <c r="AE623" s="191"/>
      <c r="AF623" s="191"/>
      <c r="AG623" s="191"/>
      <c r="AH623" s="191"/>
      <c r="AI623" s="191"/>
      <c r="AJ623" s="191"/>
      <c r="AK623" s="191"/>
      <c r="AL623" s="191"/>
    </row>
    <row r="624" spans="1:38" ht="20.25" customHeight="1">
      <c r="A624" s="191"/>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1"/>
      <c r="AA624" s="191"/>
      <c r="AB624" s="191"/>
      <c r="AC624" s="191"/>
      <c r="AD624" s="191"/>
      <c r="AE624" s="191"/>
      <c r="AF624" s="191"/>
      <c r="AG624" s="191"/>
      <c r="AH624" s="191"/>
      <c r="AI624" s="191"/>
      <c r="AJ624" s="191"/>
      <c r="AK624" s="191"/>
      <c r="AL624" s="191"/>
    </row>
    <row r="625" spans="1:38" ht="20.25" customHeight="1">
      <c r="A625" s="191"/>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1"/>
      <c r="AA625" s="191"/>
      <c r="AB625" s="191"/>
      <c r="AC625" s="191"/>
      <c r="AD625" s="191"/>
      <c r="AE625" s="191"/>
      <c r="AF625" s="191"/>
      <c r="AG625" s="191"/>
      <c r="AH625" s="191"/>
      <c r="AI625" s="191"/>
      <c r="AJ625" s="191"/>
      <c r="AK625" s="191"/>
      <c r="AL625" s="191"/>
    </row>
    <row r="626" spans="1:38" ht="20.25" customHeight="1">
      <c r="A626" s="191"/>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1"/>
      <c r="AA626" s="191"/>
      <c r="AB626" s="191"/>
      <c r="AC626" s="191"/>
      <c r="AD626" s="191"/>
      <c r="AE626" s="191"/>
      <c r="AF626" s="191"/>
      <c r="AG626" s="191"/>
      <c r="AH626" s="191"/>
      <c r="AI626" s="191"/>
      <c r="AJ626" s="191"/>
      <c r="AK626" s="191"/>
      <c r="AL626" s="191"/>
    </row>
    <row r="627" spans="1:38" ht="20.25" customHeight="1">
      <c r="A627" s="191"/>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1"/>
      <c r="AA627" s="191"/>
      <c r="AB627" s="191"/>
      <c r="AC627" s="191"/>
      <c r="AD627" s="191"/>
      <c r="AE627" s="191"/>
      <c r="AF627" s="191"/>
      <c r="AG627" s="191"/>
      <c r="AH627" s="191"/>
      <c r="AI627" s="191"/>
      <c r="AJ627" s="191"/>
      <c r="AK627" s="191"/>
      <c r="AL627" s="191"/>
    </row>
    <row r="628" spans="1:38" ht="20.25" customHeight="1">
      <c r="A628" s="191"/>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1"/>
      <c r="AA628" s="191"/>
      <c r="AB628" s="191"/>
      <c r="AC628" s="191"/>
      <c r="AD628" s="191"/>
      <c r="AE628" s="191"/>
      <c r="AF628" s="191"/>
      <c r="AG628" s="191"/>
      <c r="AH628" s="191"/>
      <c r="AI628" s="191"/>
      <c r="AJ628" s="191"/>
      <c r="AK628" s="191"/>
      <c r="AL628" s="191"/>
    </row>
    <row r="629" spans="1:38" ht="20.25" customHeight="1">
      <c r="A629" s="191"/>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1"/>
      <c r="AA629" s="191"/>
      <c r="AB629" s="191"/>
      <c r="AC629" s="191"/>
      <c r="AD629" s="191"/>
      <c r="AE629" s="191"/>
      <c r="AF629" s="191"/>
      <c r="AG629" s="191"/>
      <c r="AH629" s="191"/>
      <c r="AI629" s="191"/>
      <c r="AJ629" s="191"/>
      <c r="AK629" s="191"/>
      <c r="AL629" s="191"/>
    </row>
    <row r="630" spans="1:38" ht="20.25" customHeight="1">
      <c r="A630" s="191"/>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1"/>
      <c r="AA630" s="191"/>
      <c r="AB630" s="191"/>
      <c r="AC630" s="191"/>
      <c r="AD630" s="191"/>
      <c r="AE630" s="191"/>
      <c r="AF630" s="191"/>
      <c r="AG630" s="191"/>
      <c r="AH630" s="191"/>
      <c r="AI630" s="191"/>
      <c r="AJ630" s="191"/>
      <c r="AK630" s="191"/>
      <c r="AL630" s="191"/>
    </row>
    <row r="631" spans="1:38" ht="20.25" customHeight="1">
      <c r="A631" s="191"/>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1"/>
      <c r="AA631" s="191"/>
      <c r="AB631" s="191"/>
      <c r="AC631" s="191"/>
      <c r="AD631" s="191"/>
      <c r="AE631" s="191"/>
      <c r="AF631" s="191"/>
      <c r="AG631" s="191"/>
      <c r="AH631" s="191"/>
      <c r="AI631" s="191"/>
      <c r="AJ631" s="191"/>
      <c r="AK631" s="191"/>
      <c r="AL631" s="191"/>
    </row>
    <row r="632" spans="1:38" ht="20.25" customHeight="1">
      <c r="A632" s="191"/>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1"/>
      <c r="AA632" s="191"/>
      <c r="AB632" s="191"/>
      <c r="AC632" s="191"/>
      <c r="AD632" s="191"/>
      <c r="AE632" s="191"/>
      <c r="AF632" s="191"/>
      <c r="AG632" s="191"/>
      <c r="AH632" s="191"/>
      <c r="AI632" s="191"/>
      <c r="AJ632" s="191"/>
      <c r="AK632" s="191"/>
      <c r="AL632" s="191"/>
    </row>
    <row r="633" spans="1:38" ht="20.25" customHeight="1">
      <c r="A633" s="191"/>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1"/>
      <c r="AA633" s="191"/>
      <c r="AB633" s="191"/>
      <c r="AC633" s="191"/>
      <c r="AD633" s="191"/>
      <c r="AE633" s="191"/>
      <c r="AF633" s="191"/>
      <c r="AG633" s="191"/>
      <c r="AH633" s="191"/>
      <c r="AI633" s="191"/>
      <c r="AJ633" s="191"/>
      <c r="AK633" s="191"/>
      <c r="AL633" s="191"/>
    </row>
    <row r="634" spans="1:38" ht="20.25" customHeight="1">
      <c r="A634" s="191"/>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1"/>
      <c r="AA634" s="191"/>
      <c r="AB634" s="191"/>
      <c r="AC634" s="191"/>
      <c r="AD634" s="191"/>
      <c r="AE634" s="191"/>
      <c r="AF634" s="191"/>
      <c r="AG634" s="191"/>
      <c r="AH634" s="191"/>
      <c r="AI634" s="191"/>
      <c r="AJ634" s="191"/>
      <c r="AK634" s="191"/>
      <c r="AL634" s="191"/>
    </row>
    <row r="635" spans="1:38" ht="20.25" customHeight="1">
      <c r="A635" s="191"/>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1"/>
      <c r="AA635" s="191"/>
      <c r="AB635" s="191"/>
      <c r="AC635" s="191"/>
      <c r="AD635" s="191"/>
      <c r="AE635" s="191"/>
      <c r="AF635" s="191"/>
      <c r="AG635" s="191"/>
      <c r="AH635" s="191"/>
      <c r="AI635" s="191"/>
      <c r="AJ635" s="191"/>
      <c r="AK635" s="191"/>
      <c r="AL635" s="191"/>
    </row>
    <row r="636" spans="1:38" ht="20.25" customHeight="1">
      <c r="A636" s="191"/>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1"/>
      <c r="AA636" s="191"/>
      <c r="AB636" s="191"/>
      <c r="AC636" s="191"/>
      <c r="AD636" s="191"/>
      <c r="AE636" s="191"/>
      <c r="AF636" s="191"/>
      <c r="AG636" s="191"/>
      <c r="AH636" s="191"/>
      <c r="AI636" s="191"/>
      <c r="AJ636" s="191"/>
      <c r="AK636" s="191"/>
      <c r="AL636" s="191"/>
    </row>
    <row r="637" spans="1:38" ht="20.25" customHeight="1">
      <c r="A637" s="191"/>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1"/>
      <c r="AA637" s="191"/>
      <c r="AB637" s="191"/>
      <c r="AC637" s="191"/>
      <c r="AD637" s="191"/>
      <c r="AE637" s="191"/>
      <c r="AF637" s="191"/>
      <c r="AG637" s="191"/>
      <c r="AH637" s="191"/>
      <c r="AI637" s="191"/>
      <c r="AJ637" s="191"/>
      <c r="AK637" s="191"/>
      <c r="AL637" s="191"/>
    </row>
    <row r="638" spans="1:38" ht="20.25" customHeight="1">
      <c r="A638" s="191"/>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1"/>
      <c r="AA638" s="191"/>
      <c r="AB638" s="191"/>
      <c r="AC638" s="191"/>
      <c r="AD638" s="191"/>
      <c r="AE638" s="191"/>
      <c r="AF638" s="191"/>
      <c r="AG638" s="191"/>
      <c r="AH638" s="191"/>
      <c r="AI638" s="191"/>
      <c r="AJ638" s="191"/>
      <c r="AK638" s="191"/>
      <c r="AL638" s="191"/>
    </row>
    <row r="639" spans="1:38" ht="20.25" customHeight="1">
      <c r="A639" s="191"/>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1"/>
      <c r="AA639" s="191"/>
      <c r="AB639" s="191"/>
      <c r="AC639" s="191"/>
      <c r="AD639" s="191"/>
      <c r="AE639" s="191"/>
      <c r="AF639" s="191"/>
      <c r="AG639" s="191"/>
      <c r="AH639" s="191"/>
      <c r="AI639" s="191"/>
      <c r="AJ639" s="191"/>
      <c r="AK639" s="191"/>
      <c r="AL639" s="191"/>
    </row>
    <row r="640" spans="1:38" ht="20.25" customHeight="1">
      <c r="A640" s="191"/>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1"/>
      <c r="AA640" s="191"/>
      <c r="AB640" s="191"/>
      <c r="AC640" s="191"/>
      <c r="AD640" s="191"/>
      <c r="AE640" s="191"/>
      <c r="AF640" s="191"/>
      <c r="AG640" s="191"/>
      <c r="AH640" s="191"/>
      <c r="AI640" s="191"/>
      <c r="AJ640" s="191"/>
      <c r="AK640" s="191"/>
      <c r="AL640" s="191"/>
    </row>
    <row r="641" spans="1:38" ht="20.25" customHeight="1">
      <c r="A641" s="191"/>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1"/>
      <c r="AA641" s="191"/>
      <c r="AB641" s="191"/>
      <c r="AC641" s="191"/>
      <c r="AD641" s="191"/>
      <c r="AE641" s="191"/>
      <c r="AF641" s="191"/>
      <c r="AG641" s="191"/>
      <c r="AH641" s="191"/>
      <c r="AI641" s="191"/>
      <c r="AJ641" s="191"/>
      <c r="AK641" s="191"/>
      <c r="AL641" s="191"/>
    </row>
    <row r="642" spans="1:38" ht="20.25" customHeight="1">
      <c r="A642" s="191"/>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1"/>
      <c r="AA642" s="191"/>
      <c r="AB642" s="191"/>
      <c r="AC642" s="191"/>
      <c r="AD642" s="191"/>
      <c r="AE642" s="191"/>
      <c r="AF642" s="191"/>
      <c r="AG642" s="191"/>
      <c r="AH642" s="191"/>
      <c r="AI642" s="191"/>
      <c r="AJ642" s="191"/>
      <c r="AK642" s="191"/>
      <c r="AL642" s="191"/>
    </row>
    <row r="643" spans="1:38" ht="20.25" customHeight="1">
      <c r="A643" s="191"/>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1"/>
      <c r="AA643" s="191"/>
      <c r="AB643" s="191"/>
      <c r="AC643" s="191"/>
      <c r="AD643" s="191"/>
      <c r="AE643" s="191"/>
      <c r="AF643" s="191"/>
      <c r="AG643" s="191"/>
      <c r="AH643" s="191"/>
      <c r="AI643" s="191"/>
      <c r="AJ643" s="191"/>
      <c r="AK643" s="191"/>
      <c r="AL643" s="191"/>
    </row>
    <row r="644" spans="1:38" ht="20.25" customHeight="1">
      <c r="A644" s="191"/>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1"/>
      <c r="AA644" s="191"/>
      <c r="AB644" s="191"/>
      <c r="AC644" s="191"/>
      <c r="AD644" s="191"/>
      <c r="AE644" s="191"/>
      <c r="AF644" s="191"/>
      <c r="AG644" s="191"/>
      <c r="AH644" s="191"/>
      <c r="AI644" s="191"/>
      <c r="AJ644" s="191"/>
      <c r="AK644" s="191"/>
      <c r="AL644" s="191"/>
    </row>
    <row r="645" spans="1:38" ht="20.25" customHeight="1">
      <c r="A645" s="191"/>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1"/>
      <c r="AA645" s="191"/>
      <c r="AB645" s="191"/>
      <c r="AC645" s="191"/>
      <c r="AD645" s="191"/>
      <c r="AE645" s="191"/>
      <c r="AF645" s="191"/>
      <c r="AG645" s="191"/>
      <c r="AH645" s="191"/>
      <c r="AI645" s="191"/>
      <c r="AJ645" s="191"/>
      <c r="AK645" s="191"/>
      <c r="AL645" s="191"/>
    </row>
    <row r="646" spans="1:38" ht="20.25" customHeight="1">
      <c r="A646" s="191"/>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1"/>
      <c r="AA646" s="191"/>
      <c r="AB646" s="191"/>
      <c r="AC646" s="191"/>
      <c r="AD646" s="191"/>
      <c r="AE646" s="191"/>
      <c r="AF646" s="191"/>
      <c r="AG646" s="191"/>
      <c r="AH646" s="191"/>
      <c r="AI646" s="191"/>
      <c r="AJ646" s="191"/>
      <c r="AK646" s="191"/>
      <c r="AL646" s="191"/>
    </row>
    <row r="647" spans="1:38" ht="20.25" customHeight="1">
      <c r="A647" s="191"/>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1"/>
      <c r="AA647" s="191"/>
      <c r="AB647" s="191"/>
      <c r="AC647" s="191"/>
      <c r="AD647" s="191"/>
      <c r="AE647" s="191"/>
      <c r="AF647" s="191"/>
      <c r="AG647" s="191"/>
      <c r="AH647" s="191"/>
      <c r="AI647" s="191"/>
      <c r="AJ647" s="191"/>
      <c r="AK647" s="191"/>
      <c r="AL647" s="191"/>
    </row>
    <row r="648" spans="1:38" ht="20.25" customHeight="1">
      <c r="A648" s="191"/>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1"/>
      <c r="AA648" s="191"/>
      <c r="AB648" s="191"/>
      <c r="AC648" s="191"/>
      <c r="AD648" s="191"/>
      <c r="AE648" s="191"/>
      <c r="AF648" s="191"/>
      <c r="AG648" s="191"/>
      <c r="AH648" s="191"/>
      <c r="AI648" s="191"/>
      <c r="AJ648" s="191"/>
      <c r="AK648" s="191"/>
      <c r="AL648" s="191"/>
    </row>
    <row r="649" spans="1:38" ht="20.25" customHeight="1">
      <c r="A649" s="191"/>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1"/>
      <c r="AA649" s="191"/>
      <c r="AB649" s="191"/>
      <c r="AC649" s="191"/>
      <c r="AD649" s="191"/>
      <c r="AE649" s="191"/>
      <c r="AF649" s="191"/>
      <c r="AG649" s="191"/>
      <c r="AH649" s="191"/>
      <c r="AI649" s="191"/>
      <c r="AJ649" s="191"/>
      <c r="AK649" s="191"/>
      <c r="AL649" s="191"/>
    </row>
    <row r="650" spans="1:38" ht="20.25" customHeight="1">
      <c r="A650" s="191"/>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1"/>
      <c r="AA650" s="191"/>
      <c r="AB650" s="191"/>
      <c r="AC650" s="191"/>
      <c r="AD650" s="191"/>
      <c r="AE650" s="191"/>
      <c r="AF650" s="191"/>
      <c r="AG650" s="191"/>
      <c r="AH650" s="191"/>
      <c r="AI650" s="191"/>
      <c r="AJ650" s="191"/>
      <c r="AK650" s="191"/>
      <c r="AL650" s="191"/>
    </row>
    <row r="651" spans="1:38" ht="20.25" customHeight="1">
      <c r="A651" s="191"/>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1"/>
      <c r="AA651" s="191"/>
      <c r="AB651" s="191"/>
      <c r="AC651" s="191"/>
      <c r="AD651" s="191"/>
      <c r="AE651" s="191"/>
      <c r="AF651" s="191"/>
      <c r="AG651" s="191"/>
      <c r="AH651" s="191"/>
      <c r="AI651" s="191"/>
      <c r="AJ651" s="191"/>
      <c r="AK651" s="191"/>
      <c r="AL651" s="191"/>
    </row>
    <row r="652" spans="1:38" ht="20.25" customHeight="1">
      <c r="A652" s="191"/>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1"/>
      <c r="AA652" s="191"/>
      <c r="AB652" s="191"/>
      <c r="AC652" s="191"/>
      <c r="AD652" s="191"/>
      <c r="AE652" s="191"/>
      <c r="AF652" s="191"/>
      <c r="AG652" s="191"/>
      <c r="AH652" s="191"/>
      <c r="AI652" s="191"/>
      <c r="AJ652" s="191"/>
      <c r="AK652" s="191"/>
      <c r="AL652" s="191"/>
    </row>
    <row r="653" spans="1:38" ht="20.25" customHeight="1">
      <c r="A653" s="191"/>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1"/>
      <c r="AA653" s="191"/>
      <c r="AB653" s="191"/>
      <c r="AC653" s="191"/>
      <c r="AD653" s="191"/>
      <c r="AE653" s="191"/>
      <c r="AF653" s="191"/>
      <c r="AG653" s="191"/>
      <c r="AH653" s="191"/>
      <c r="AI653" s="191"/>
      <c r="AJ653" s="191"/>
      <c r="AK653" s="191"/>
      <c r="AL653" s="191"/>
    </row>
    <row r="654" spans="1:38" ht="20.25" customHeight="1">
      <c r="A654" s="191"/>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1"/>
      <c r="AA654" s="191"/>
      <c r="AB654" s="191"/>
      <c r="AC654" s="191"/>
      <c r="AD654" s="191"/>
      <c r="AE654" s="191"/>
      <c r="AF654" s="191"/>
      <c r="AG654" s="191"/>
      <c r="AH654" s="191"/>
      <c r="AI654" s="191"/>
      <c r="AJ654" s="191"/>
      <c r="AK654" s="191"/>
      <c r="AL654" s="191"/>
    </row>
    <row r="655" spans="1:38" ht="20.25" customHeight="1">
      <c r="A655" s="191"/>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1"/>
      <c r="AA655" s="191"/>
      <c r="AB655" s="191"/>
      <c r="AC655" s="191"/>
      <c r="AD655" s="191"/>
      <c r="AE655" s="191"/>
      <c r="AF655" s="191"/>
      <c r="AG655" s="191"/>
      <c r="AH655" s="191"/>
      <c r="AI655" s="191"/>
      <c r="AJ655" s="191"/>
      <c r="AK655" s="191"/>
      <c r="AL655" s="191"/>
    </row>
    <row r="656" spans="1:38" ht="20.25" customHeight="1">
      <c r="A656" s="191"/>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1"/>
      <c r="AA656" s="191"/>
      <c r="AB656" s="191"/>
      <c r="AC656" s="191"/>
      <c r="AD656" s="191"/>
      <c r="AE656" s="191"/>
      <c r="AF656" s="191"/>
      <c r="AG656" s="191"/>
      <c r="AH656" s="191"/>
      <c r="AI656" s="191"/>
      <c r="AJ656" s="191"/>
      <c r="AK656" s="191"/>
      <c r="AL656" s="191"/>
    </row>
    <row r="657" spans="1:38" ht="20.25" customHeight="1">
      <c r="A657" s="191"/>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1"/>
      <c r="AA657" s="191"/>
      <c r="AB657" s="191"/>
      <c r="AC657" s="191"/>
      <c r="AD657" s="191"/>
      <c r="AE657" s="191"/>
      <c r="AF657" s="191"/>
      <c r="AG657" s="191"/>
      <c r="AH657" s="191"/>
      <c r="AI657" s="191"/>
      <c r="AJ657" s="191"/>
      <c r="AK657" s="191"/>
      <c r="AL657" s="191"/>
    </row>
    <row r="658" spans="1:38" ht="20.25" customHeight="1">
      <c r="A658" s="191"/>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1"/>
      <c r="AA658" s="191"/>
      <c r="AB658" s="191"/>
      <c r="AC658" s="191"/>
      <c r="AD658" s="191"/>
      <c r="AE658" s="191"/>
      <c r="AF658" s="191"/>
      <c r="AG658" s="191"/>
      <c r="AH658" s="191"/>
      <c r="AI658" s="191"/>
      <c r="AJ658" s="191"/>
      <c r="AK658" s="191"/>
      <c r="AL658" s="191"/>
    </row>
    <row r="659" spans="1:38" ht="20.25" customHeight="1">
      <c r="A659" s="191"/>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1"/>
      <c r="AA659" s="191"/>
      <c r="AB659" s="191"/>
      <c r="AC659" s="191"/>
      <c r="AD659" s="191"/>
      <c r="AE659" s="191"/>
      <c r="AF659" s="191"/>
      <c r="AG659" s="191"/>
      <c r="AH659" s="191"/>
      <c r="AI659" s="191"/>
      <c r="AJ659" s="191"/>
      <c r="AK659" s="191"/>
      <c r="AL659" s="191"/>
    </row>
    <row r="660" spans="1:38" ht="20.25" customHeight="1">
      <c r="A660" s="191"/>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1"/>
      <c r="AA660" s="191"/>
      <c r="AB660" s="191"/>
      <c r="AC660" s="191"/>
      <c r="AD660" s="191"/>
      <c r="AE660" s="191"/>
      <c r="AF660" s="191"/>
      <c r="AG660" s="191"/>
      <c r="AH660" s="191"/>
      <c r="AI660" s="191"/>
      <c r="AJ660" s="191"/>
      <c r="AK660" s="191"/>
      <c r="AL660" s="191"/>
    </row>
    <row r="661" spans="1:38" ht="20.25" customHeight="1">
      <c r="A661" s="191"/>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1"/>
      <c r="AA661" s="191"/>
      <c r="AB661" s="191"/>
      <c r="AC661" s="191"/>
      <c r="AD661" s="191"/>
      <c r="AE661" s="191"/>
      <c r="AF661" s="191"/>
      <c r="AG661" s="191"/>
      <c r="AH661" s="191"/>
      <c r="AI661" s="191"/>
      <c r="AJ661" s="191"/>
      <c r="AK661" s="191"/>
      <c r="AL661" s="191"/>
    </row>
    <row r="662" spans="1:38" ht="20.25" customHeight="1">
      <c r="A662" s="191"/>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1"/>
      <c r="AA662" s="191"/>
      <c r="AB662" s="191"/>
      <c r="AC662" s="191"/>
      <c r="AD662" s="191"/>
      <c r="AE662" s="191"/>
      <c r="AF662" s="191"/>
      <c r="AG662" s="191"/>
      <c r="AH662" s="191"/>
      <c r="AI662" s="191"/>
      <c r="AJ662" s="191"/>
      <c r="AK662" s="191"/>
      <c r="AL662" s="191"/>
    </row>
    <row r="663" spans="1:38" ht="20.25" customHeight="1">
      <c r="A663" s="191"/>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1"/>
      <c r="AA663" s="191"/>
      <c r="AB663" s="191"/>
      <c r="AC663" s="191"/>
      <c r="AD663" s="191"/>
      <c r="AE663" s="191"/>
      <c r="AF663" s="191"/>
      <c r="AG663" s="191"/>
      <c r="AH663" s="191"/>
      <c r="AI663" s="191"/>
      <c r="AJ663" s="191"/>
      <c r="AK663" s="191"/>
      <c r="AL663" s="191"/>
    </row>
    <row r="664" spans="1:38" ht="20.25" customHeight="1">
      <c r="A664" s="191"/>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1"/>
      <c r="AA664" s="191"/>
      <c r="AB664" s="191"/>
      <c r="AC664" s="191"/>
      <c r="AD664" s="191"/>
      <c r="AE664" s="191"/>
      <c r="AF664" s="191"/>
      <c r="AG664" s="191"/>
      <c r="AH664" s="191"/>
      <c r="AI664" s="191"/>
      <c r="AJ664" s="191"/>
      <c r="AK664" s="191"/>
      <c r="AL664" s="191"/>
    </row>
    <row r="665" spans="1:38" ht="20.25" customHeight="1">
      <c r="A665" s="191"/>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1"/>
      <c r="AA665" s="191"/>
      <c r="AB665" s="191"/>
      <c r="AC665" s="191"/>
      <c r="AD665" s="191"/>
      <c r="AE665" s="191"/>
      <c r="AF665" s="191"/>
      <c r="AG665" s="191"/>
      <c r="AH665" s="191"/>
      <c r="AI665" s="191"/>
      <c r="AJ665" s="191"/>
      <c r="AK665" s="191"/>
      <c r="AL665" s="191"/>
    </row>
    <row r="666" spans="1:38" ht="20.25" customHeight="1">
      <c r="A666" s="191"/>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1"/>
      <c r="AA666" s="191"/>
      <c r="AB666" s="191"/>
      <c r="AC666" s="191"/>
      <c r="AD666" s="191"/>
      <c r="AE666" s="191"/>
      <c r="AF666" s="191"/>
      <c r="AG666" s="191"/>
      <c r="AH666" s="191"/>
      <c r="AI666" s="191"/>
      <c r="AJ666" s="191"/>
      <c r="AK666" s="191"/>
      <c r="AL666" s="191"/>
    </row>
    <row r="667" spans="1:38" ht="20.25" customHeight="1">
      <c r="A667" s="191"/>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1"/>
      <c r="AA667" s="191"/>
      <c r="AB667" s="191"/>
      <c r="AC667" s="191"/>
      <c r="AD667" s="191"/>
      <c r="AE667" s="191"/>
      <c r="AF667" s="191"/>
      <c r="AG667" s="191"/>
      <c r="AH667" s="191"/>
      <c r="AI667" s="191"/>
      <c r="AJ667" s="191"/>
      <c r="AK667" s="191"/>
      <c r="AL667" s="191"/>
    </row>
    <row r="668" spans="1:38" ht="20.25" customHeight="1">
      <c r="A668" s="191"/>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1"/>
      <c r="AA668" s="191"/>
      <c r="AB668" s="191"/>
      <c r="AC668" s="191"/>
      <c r="AD668" s="191"/>
      <c r="AE668" s="191"/>
      <c r="AF668" s="191"/>
      <c r="AG668" s="191"/>
      <c r="AH668" s="191"/>
      <c r="AI668" s="191"/>
      <c r="AJ668" s="191"/>
      <c r="AK668" s="191"/>
      <c r="AL668" s="191"/>
    </row>
    <row r="669" spans="1:38" ht="20.25" customHeight="1">
      <c r="A669" s="191"/>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1"/>
      <c r="AA669" s="191"/>
      <c r="AB669" s="191"/>
      <c r="AC669" s="191"/>
      <c r="AD669" s="191"/>
      <c r="AE669" s="191"/>
      <c r="AF669" s="191"/>
      <c r="AG669" s="191"/>
      <c r="AH669" s="191"/>
      <c r="AI669" s="191"/>
      <c r="AJ669" s="191"/>
      <c r="AK669" s="191"/>
      <c r="AL669" s="191"/>
    </row>
    <row r="670" spans="1:38" ht="20.25" customHeight="1">
      <c r="A670" s="191"/>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1"/>
      <c r="AA670" s="191"/>
      <c r="AB670" s="191"/>
      <c r="AC670" s="191"/>
      <c r="AD670" s="191"/>
      <c r="AE670" s="191"/>
      <c r="AF670" s="191"/>
      <c r="AG670" s="191"/>
      <c r="AH670" s="191"/>
      <c r="AI670" s="191"/>
      <c r="AJ670" s="191"/>
      <c r="AK670" s="191"/>
      <c r="AL670" s="191"/>
    </row>
    <row r="671" spans="1:38" ht="20.25" customHeight="1">
      <c r="A671" s="191"/>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1"/>
      <c r="AA671" s="191"/>
      <c r="AB671" s="191"/>
      <c r="AC671" s="191"/>
      <c r="AD671" s="191"/>
      <c r="AE671" s="191"/>
      <c r="AF671" s="191"/>
      <c r="AG671" s="191"/>
      <c r="AH671" s="191"/>
      <c r="AI671" s="191"/>
      <c r="AJ671" s="191"/>
      <c r="AK671" s="191"/>
      <c r="AL671" s="191"/>
    </row>
    <row r="672" spans="1:38" ht="20.25" customHeight="1">
      <c r="A672" s="191"/>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1"/>
      <c r="AA672" s="191"/>
      <c r="AB672" s="191"/>
      <c r="AC672" s="191"/>
      <c r="AD672" s="191"/>
      <c r="AE672" s="191"/>
      <c r="AF672" s="191"/>
      <c r="AG672" s="191"/>
      <c r="AH672" s="191"/>
      <c r="AI672" s="191"/>
      <c r="AJ672" s="191"/>
      <c r="AK672" s="191"/>
      <c r="AL672" s="191"/>
    </row>
    <row r="673" spans="1:38" ht="20.25" customHeight="1">
      <c r="A673" s="191"/>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1"/>
      <c r="AA673" s="191"/>
      <c r="AB673" s="191"/>
      <c r="AC673" s="191"/>
      <c r="AD673" s="191"/>
      <c r="AE673" s="191"/>
      <c r="AF673" s="191"/>
      <c r="AG673" s="191"/>
      <c r="AH673" s="191"/>
      <c r="AI673" s="191"/>
      <c r="AJ673" s="191"/>
      <c r="AK673" s="191"/>
      <c r="AL673" s="191"/>
    </row>
    <row r="674" spans="1:38" ht="20.25" customHeight="1">
      <c r="A674" s="191"/>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1"/>
      <c r="AA674" s="191"/>
      <c r="AB674" s="191"/>
      <c r="AC674" s="191"/>
      <c r="AD674" s="191"/>
      <c r="AE674" s="191"/>
      <c r="AF674" s="191"/>
      <c r="AG674" s="191"/>
      <c r="AH674" s="191"/>
      <c r="AI674" s="191"/>
      <c r="AJ674" s="191"/>
      <c r="AK674" s="191"/>
      <c r="AL674" s="191"/>
    </row>
    <row r="675" spans="1:38" ht="20.25" customHeight="1">
      <c r="A675" s="191"/>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1"/>
      <c r="AA675" s="191"/>
      <c r="AB675" s="191"/>
      <c r="AC675" s="191"/>
      <c r="AD675" s="191"/>
      <c r="AE675" s="191"/>
      <c r="AF675" s="191"/>
      <c r="AG675" s="191"/>
      <c r="AH675" s="191"/>
      <c r="AI675" s="191"/>
      <c r="AJ675" s="191"/>
      <c r="AK675" s="191"/>
      <c r="AL675" s="191"/>
    </row>
    <row r="676" spans="1:38" ht="20.25" customHeight="1">
      <c r="A676" s="191"/>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1"/>
      <c r="AA676" s="191"/>
      <c r="AB676" s="191"/>
      <c r="AC676" s="191"/>
      <c r="AD676" s="191"/>
      <c r="AE676" s="191"/>
      <c r="AF676" s="191"/>
      <c r="AG676" s="191"/>
      <c r="AH676" s="191"/>
      <c r="AI676" s="191"/>
      <c r="AJ676" s="191"/>
      <c r="AK676" s="191"/>
      <c r="AL676" s="191"/>
    </row>
    <row r="677" spans="1:38" ht="20.25" customHeight="1">
      <c r="A677" s="191"/>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1"/>
      <c r="AA677" s="191"/>
      <c r="AB677" s="191"/>
      <c r="AC677" s="191"/>
      <c r="AD677" s="191"/>
      <c r="AE677" s="191"/>
      <c r="AF677" s="191"/>
      <c r="AG677" s="191"/>
      <c r="AH677" s="191"/>
      <c r="AI677" s="191"/>
      <c r="AJ677" s="191"/>
      <c r="AK677" s="191"/>
      <c r="AL677" s="191"/>
    </row>
    <row r="678" spans="1:38" ht="20.25" customHeight="1">
      <c r="A678" s="191"/>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1"/>
      <c r="AA678" s="191"/>
      <c r="AB678" s="191"/>
      <c r="AC678" s="191"/>
      <c r="AD678" s="191"/>
      <c r="AE678" s="191"/>
      <c r="AF678" s="191"/>
      <c r="AG678" s="191"/>
      <c r="AH678" s="191"/>
      <c r="AI678" s="191"/>
      <c r="AJ678" s="191"/>
      <c r="AK678" s="191"/>
      <c r="AL678" s="191"/>
    </row>
    <row r="679" spans="1:38" ht="20.25" customHeight="1">
      <c r="A679" s="191"/>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1"/>
      <c r="AA679" s="191"/>
      <c r="AB679" s="191"/>
      <c r="AC679" s="191"/>
      <c r="AD679" s="191"/>
      <c r="AE679" s="191"/>
      <c r="AF679" s="191"/>
      <c r="AG679" s="191"/>
      <c r="AH679" s="191"/>
      <c r="AI679" s="191"/>
      <c r="AJ679" s="191"/>
      <c r="AK679" s="191"/>
      <c r="AL679" s="191"/>
    </row>
    <row r="680" spans="1:38" ht="20.25" customHeight="1">
      <c r="A680" s="191"/>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1"/>
      <c r="AA680" s="191"/>
      <c r="AB680" s="191"/>
      <c r="AC680" s="191"/>
      <c r="AD680" s="191"/>
      <c r="AE680" s="191"/>
      <c r="AF680" s="191"/>
      <c r="AG680" s="191"/>
      <c r="AH680" s="191"/>
      <c r="AI680" s="191"/>
      <c r="AJ680" s="191"/>
      <c r="AK680" s="191"/>
      <c r="AL680" s="191"/>
    </row>
    <row r="681" spans="1:38" ht="20.25" customHeight="1">
      <c r="A681" s="191"/>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1"/>
      <c r="AA681" s="191"/>
      <c r="AB681" s="191"/>
      <c r="AC681" s="191"/>
      <c r="AD681" s="191"/>
      <c r="AE681" s="191"/>
      <c r="AF681" s="191"/>
      <c r="AG681" s="191"/>
      <c r="AH681" s="191"/>
      <c r="AI681" s="191"/>
      <c r="AJ681" s="191"/>
      <c r="AK681" s="191"/>
      <c r="AL681" s="191"/>
    </row>
    <row r="682" spans="1:38" ht="20.25" customHeight="1">
      <c r="A682" s="191"/>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1"/>
      <c r="AA682" s="191"/>
      <c r="AB682" s="191"/>
      <c r="AC682" s="191"/>
      <c r="AD682" s="191"/>
      <c r="AE682" s="191"/>
      <c r="AF682" s="191"/>
      <c r="AG682" s="191"/>
      <c r="AH682" s="191"/>
      <c r="AI682" s="191"/>
      <c r="AJ682" s="191"/>
      <c r="AK682" s="191"/>
      <c r="AL682" s="191"/>
    </row>
    <row r="683" spans="1:38" ht="20.25" customHeight="1">
      <c r="A683" s="191"/>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1"/>
      <c r="AA683" s="191"/>
      <c r="AB683" s="191"/>
      <c r="AC683" s="191"/>
      <c r="AD683" s="191"/>
      <c r="AE683" s="191"/>
      <c r="AF683" s="191"/>
      <c r="AG683" s="191"/>
      <c r="AH683" s="191"/>
      <c r="AI683" s="191"/>
      <c r="AJ683" s="191"/>
      <c r="AK683" s="191"/>
      <c r="AL683" s="191"/>
    </row>
    <row r="684" spans="1:38" ht="20.25" customHeight="1">
      <c r="A684" s="191"/>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1"/>
      <c r="AA684" s="191"/>
      <c r="AB684" s="191"/>
      <c r="AC684" s="191"/>
      <c r="AD684" s="191"/>
      <c r="AE684" s="191"/>
      <c r="AF684" s="191"/>
      <c r="AG684" s="191"/>
      <c r="AH684" s="191"/>
      <c r="AI684" s="191"/>
      <c r="AJ684" s="191"/>
      <c r="AK684" s="191"/>
      <c r="AL684" s="191"/>
    </row>
    <row r="685" spans="1:38" ht="20.25" customHeight="1">
      <c r="A685" s="191"/>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1"/>
      <c r="AA685" s="191"/>
      <c r="AB685" s="191"/>
      <c r="AC685" s="191"/>
      <c r="AD685" s="191"/>
      <c r="AE685" s="191"/>
      <c r="AF685" s="191"/>
      <c r="AG685" s="191"/>
      <c r="AH685" s="191"/>
      <c r="AI685" s="191"/>
      <c r="AJ685" s="191"/>
      <c r="AK685" s="191"/>
      <c r="AL685" s="191"/>
    </row>
    <row r="686" spans="1:38" ht="20.25" customHeight="1">
      <c r="A686" s="191"/>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1"/>
      <c r="AA686" s="191"/>
      <c r="AB686" s="191"/>
      <c r="AC686" s="191"/>
      <c r="AD686" s="191"/>
      <c r="AE686" s="191"/>
      <c r="AF686" s="191"/>
      <c r="AG686" s="191"/>
      <c r="AH686" s="191"/>
      <c r="AI686" s="191"/>
      <c r="AJ686" s="191"/>
      <c r="AK686" s="191"/>
      <c r="AL686" s="191"/>
    </row>
    <row r="687" spans="1:38" ht="20.25" customHeight="1">
      <c r="A687" s="191"/>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1"/>
      <c r="AA687" s="191"/>
      <c r="AB687" s="191"/>
      <c r="AC687" s="191"/>
      <c r="AD687" s="191"/>
      <c r="AE687" s="191"/>
      <c r="AF687" s="191"/>
      <c r="AG687" s="191"/>
      <c r="AH687" s="191"/>
      <c r="AI687" s="191"/>
      <c r="AJ687" s="191"/>
      <c r="AK687" s="191"/>
      <c r="AL687" s="191"/>
    </row>
    <row r="688" spans="1:38" ht="20.25" customHeight="1">
      <c r="A688" s="191"/>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1"/>
      <c r="AA688" s="191"/>
      <c r="AB688" s="191"/>
      <c r="AC688" s="191"/>
      <c r="AD688" s="191"/>
      <c r="AE688" s="191"/>
      <c r="AF688" s="191"/>
      <c r="AG688" s="191"/>
      <c r="AH688" s="191"/>
      <c r="AI688" s="191"/>
      <c r="AJ688" s="191"/>
      <c r="AK688" s="191"/>
      <c r="AL688" s="191"/>
    </row>
    <row r="689" spans="1:38" ht="20.25" customHeight="1">
      <c r="A689" s="191"/>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1"/>
      <c r="AA689" s="191"/>
      <c r="AB689" s="191"/>
      <c r="AC689" s="191"/>
      <c r="AD689" s="191"/>
      <c r="AE689" s="191"/>
      <c r="AF689" s="191"/>
      <c r="AG689" s="191"/>
      <c r="AH689" s="191"/>
      <c r="AI689" s="191"/>
      <c r="AJ689" s="191"/>
      <c r="AK689" s="191"/>
      <c r="AL689" s="191"/>
    </row>
    <row r="690" spans="1:38" ht="20.25" customHeight="1">
      <c r="A690" s="191"/>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1"/>
      <c r="AA690" s="191"/>
      <c r="AB690" s="191"/>
      <c r="AC690" s="191"/>
      <c r="AD690" s="191"/>
      <c r="AE690" s="191"/>
      <c r="AF690" s="191"/>
      <c r="AG690" s="191"/>
      <c r="AH690" s="191"/>
      <c r="AI690" s="191"/>
      <c r="AJ690" s="191"/>
      <c r="AK690" s="191"/>
      <c r="AL690" s="191"/>
    </row>
    <row r="691" spans="1:38" ht="20.25" customHeight="1">
      <c r="A691" s="191"/>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1"/>
      <c r="AA691" s="191"/>
      <c r="AB691" s="191"/>
      <c r="AC691" s="191"/>
      <c r="AD691" s="191"/>
      <c r="AE691" s="191"/>
      <c r="AF691" s="191"/>
      <c r="AG691" s="191"/>
      <c r="AH691" s="191"/>
      <c r="AI691" s="191"/>
      <c r="AJ691" s="191"/>
      <c r="AK691" s="191"/>
      <c r="AL691" s="191"/>
    </row>
    <row r="692" spans="1:38" ht="20.25" customHeight="1">
      <c r="A692" s="191"/>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1"/>
      <c r="AA692" s="191"/>
      <c r="AB692" s="191"/>
      <c r="AC692" s="191"/>
      <c r="AD692" s="191"/>
      <c r="AE692" s="191"/>
      <c r="AF692" s="191"/>
      <c r="AG692" s="191"/>
      <c r="AH692" s="191"/>
      <c r="AI692" s="191"/>
      <c r="AJ692" s="191"/>
      <c r="AK692" s="191"/>
      <c r="AL692" s="191"/>
    </row>
    <row r="693" spans="1:38" ht="20.25" customHeight="1">
      <c r="A693" s="191"/>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1"/>
      <c r="AA693" s="191"/>
      <c r="AB693" s="191"/>
      <c r="AC693" s="191"/>
      <c r="AD693" s="191"/>
      <c r="AE693" s="191"/>
      <c r="AF693" s="191"/>
      <c r="AG693" s="191"/>
      <c r="AH693" s="191"/>
      <c r="AI693" s="191"/>
      <c r="AJ693" s="191"/>
      <c r="AK693" s="191"/>
      <c r="AL693" s="191"/>
    </row>
    <row r="694" spans="1:38" ht="20.25" customHeight="1">
      <c r="A694" s="191"/>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1"/>
      <c r="AA694" s="191"/>
      <c r="AB694" s="191"/>
      <c r="AC694" s="191"/>
      <c r="AD694" s="191"/>
      <c r="AE694" s="191"/>
      <c r="AF694" s="191"/>
      <c r="AG694" s="191"/>
      <c r="AH694" s="191"/>
      <c r="AI694" s="191"/>
      <c r="AJ694" s="191"/>
      <c r="AK694" s="191"/>
      <c r="AL694" s="191"/>
    </row>
    <row r="695" spans="1:38" ht="20.25" customHeight="1">
      <c r="A695" s="191"/>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1"/>
      <c r="AA695" s="191"/>
      <c r="AB695" s="191"/>
      <c r="AC695" s="191"/>
      <c r="AD695" s="191"/>
      <c r="AE695" s="191"/>
      <c r="AF695" s="191"/>
      <c r="AG695" s="191"/>
      <c r="AH695" s="191"/>
      <c r="AI695" s="191"/>
      <c r="AJ695" s="191"/>
      <c r="AK695" s="191"/>
      <c r="AL695" s="191"/>
    </row>
    <row r="696" spans="1:38" ht="20.25" customHeight="1">
      <c r="A696" s="191"/>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1"/>
      <c r="AA696" s="191"/>
      <c r="AB696" s="191"/>
      <c r="AC696" s="191"/>
      <c r="AD696" s="191"/>
      <c r="AE696" s="191"/>
      <c r="AF696" s="191"/>
      <c r="AG696" s="191"/>
      <c r="AH696" s="191"/>
      <c r="AI696" s="191"/>
      <c r="AJ696" s="191"/>
      <c r="AK696" s="191"/>
      <c r="AL696" s="191"/>
    </row>
    <row r="697" spans="1:38" ht="20.25" customHeight="1">
      <c r="A697" s="191"/>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1"/>
      <c r="AA697" s="191"/>
      <c r="AB697" s="191"/>
      <c r="AC697" s="191"/>
      <c r="AD697" s="191"/>
      <c r="AE697" s="191"/>
      <c r="AF697" s="191"/>
      <c r="AG697" s="191"/>
      <c r="AH697" s="191"/>
      <c r="AI697" s="191"/>
      <c r="AJ697" s="191"/>
      <c r="AK697" s="191"/>
      <c r="AL697" s="191"/>
    </row>
    <row r="698" spans="1:38" ht="20.25" customHeight="1">
      <c r="A698" s="191"/>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1"/>
      <c r="AA698" s="191"/>
      <c r="AB698" s="191"/>
      <c r="AC698" s="191"/>
      <c r="AD698" s="191"/>
      <c r="AE698" s="191"/>
      <c r="AF698" s="191"/>
      <c r="AG698" s="191"/>
      <c r="AH698" s="191"/>
      <c r="AI698" s="191"/>
      <c r="AJ698" s="191"/>
      <c r="AK698" s="191"/>
      <c r="AL698" s="191"/>
    </row>
    <row r="699" spans="1:38" ht="20.25" customHeight="1">
      <c r="A699" s="191"/>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1"/>
      <c r="AA699" s="191"/>
      <c r="AB699" s="191"/>
      <c r="AC699" s="191"/>
      <c r="AD699" s="191"/>
      <c r="AE699" s="191"/>
      <c r="AF699" s="191"/>
      <c r="AG699" s="191"/>
      <c r="AH699" s="191"/>
      <c r="AI699" s="191"/>
      <c r="AJ699" s="191"/>
      <c r="AK699" s="191"/>
      <c r="AL699" s="191"/>
    </row>
    <row r="700" spans="1:38" ht="20.25" customHeight="1">
      <c r="A700" s="191"/>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1"/>
      <c r="AA700" s="191"/>
      <c r="AB700" s="191"/>
      <c r="AC700" s="191"/>
      <c r="AD700" s="191"/>
      <c r="AE700" s="191"/>
      <c r="AF700" s="191"/>
      <c r="AG700" s="191"/>
      <c r="AH700" s="191"/>
      <c r="AI700" s="191"/>
      <c r="AJ700" s="191"/>
      <c r="AK700" s="191"/>
      <c r="AL700" s="191"/>
    </row>
    <row r="701" spans="1:38" ht="20.25" customHeight="1">
      <c r="A701" s="191"/>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1"/>
      <c r="AA701" s="191"/>
      <c r="AB701" s="191"/>
      <c r="AC701" s="191"/>
      <c r="AD701" s="191"/>
      <c r="AE701" s="191"/>
      <c r="AF701" s="191"/>
      <c r="AG701" s="191"/>
      <c r="AH701" s="191"/>
      <c r="AI701" s="191"/>
      <c r="AJ701" s="191"/>
      <c r="AK701" s="191"/>
      <c r="AL701" s="191"/>
    </row>
    <row r="702" spans="1:38" ht="20.25" customHeight="1">
      <c r="A702" s="191"/>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1"/>
      <c r="AA702" s="191"/>
      <c r="AB702" s="191"/>
      <c r="AC702" s="191"/>
      <c r="AD702" s="191"/>
      <c r="AE702" s="191"/>
      <c r="AF702" s="191"/>
      <c r="AG702" s="191"/>
      <c r="AH702" s="191"/>
      <c r="AI702" s="191"/>
      <c r="AJ702" s="191"/>
      <c r="AK702" s="191"/>
      <c r="AL702" s="191"/>
    </row>
    <row r="703" spans="1:38" ht="20.25" customHeight="1">
      <c r="A703" s="191"/>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1"/>
      <c r="AA703" s="191"/>
      <c r="AB703" s="191"/>
      <c r="AC703" s="191"/>
      <c r="AD703" s="191"/>
      <c r="AE703" s="191"/>
      <c r="AF703" s="191"/>
      <c r="AG703" s="191"/>
      <c r="AH703" s="191"/>
      <c r="AI703" s="191"/>
      <c r="AJ703" s="191"/>
      <c r="AK703" s="191"/>
      <c r="AL703" s="191"/>
    </row>
    <row r="704" spans="1:38" ht="20.25" customHeight="1">
      <c r="A704" s="191"/>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1"/>
      <c r="AA704" s="191"/>
      <c r="AB704" s="191"/>
      <c r="AC704" s="191"/>
      <c r="AD704" s="191"/>
      <c r="AE704" s="191"/>
      <c r="AF704" s="191"/>
      <c r="AG704" s="191"/>
      <c r="AH704" s="191"/>
      <c r="AI704" s="191"/>
      <c r="AJ704" s="191"/>
      <c r="AK704" s="191"/>
      <c r="AL704" s="191"/>
    </row>
    <row r="705" spans="1:38" ht="20.25" customHeight="1">
      <c r="A705" s="191"/>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1"/>
      <c r="AA705" s="191"/>
      <c r="AB705" s="191"/>
      <c r="AC705" s="191"/>
      <c r="AD705" s="191"/>
      <c r="AE705" s="191"/>
      <c r="AF705" s="191"/>
      <c r="AG705" s="191"/>
      <c r="AH705" s="191"/>
      <c r="AI705" s="191"/>
      <c r="AJ705" s="191"/>
      <c r="AK705" s="191"/>
      <c r="AL705" s="191"/>
    </row>
    <row r="706" spans="1:38" ht="20.25" customHeight="1">
      <c r="A706" s="191"/>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1"/>
      <c r="AA706" s="191"/>
      <c r="AB706" s="191"/>
      <c r="AC706" s="191"/>
      <c r="AD706" s="191"/>
      <c r="AE706" s="191"/>
      <c r="AF706" s="191"/>
      <c r="AG706" s="191"/>
      <c r="AH706" s="191"/>
      <c r="AI706" s="191"/>
      <c r="AJ706" s="191"/>
      <c r="AK706" s="191"/>
      <c r="AL706" s="191"/>
    </row>
    <row r="707" spans="1:38" ht="20.25" customHeight="1">
      <c r="A707" s="191"/>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1"/>
      <c r="AA707" s="191"/>
      <c r="AB707" s="191"/>
      <c r="AC707" s="191"/>
      <c r="AD707" s="191"/>
      <c r="AE707" s="191"/>
      <c r="AF707" s="191"/>
      <c r="AG707" s="191"/>
      <c r="AH707" s="191"/>
      <c r="AI707" s="191"/>
      <c r="AJ707" s="191"/>
      <c r="AK707" s="191"/>
      <c r="AL707" s="191"/>
    </row>
    <row r="708" spans="1:38" ht="20.25" customHeight="1">
      <c r="A708" s="191"/>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1"/>
      <c r="AA708" s="191"/>
      <c r="AB708" s="191"/>
      <c r="AC708" s="191"/>
      <c r="AD708" s="191"/>
      <c r="AE708" s="191"/>
      <c r="AF708" s="191"/>
      <c r="AG708" s="191"/>
      <c r="AH708" s="191"/>
      <c r="AI708" s="191"/>
      <c r="AJ708" s="191"/>
      <c r="AK708" s="191"/>
      <c r="AL708" s="191"/>
    </row>
    <row r="709" spans="1:38" ht="20.25" customHeight="1">
      <c r="A709" s="191"/>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1"/>
      <c r="AA709" s="191"/>
      <c r="AB709" s="191"/>
      <c r="AC709" s="191"/>
      <c r="AD709" s="191"/>
      <c r="AE709" s="191"/>
      <c r="AF709" s="191"/>
      <c r="AG709" s="191"/>
      <c r="AH709" s="191"/>
      <c r="AI709" s="191"/>
      <c r="AJ709" s="191"/>
      <c r="AK709" s="191"/>
      <c r="AL709" s="191"/>
    </row>
    <row r="710" spans="1:38" ht="20.25" customHeight="1">
      <c r="A710" s="191"/>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1"/>
      <c r="AA710" s="191"/>
      <c r="AB710" s="191"/>
      <c r="AC710" s="191"/>
      <c r="AD710" s="191"/>
      <c r="AE710" s="191"/>
      <c r="AF710" s="191"/>
      <c r="AG710" s="191"/>
      <c r="AH710" s="191"/>
      <c r="AI710" s="191"/>
      <c r="AJ710" s="191"/>
      <c r="AK710" s="191"/>
      <c r="AL710" s="191"/>
    </row>
    <row r="711" spans="1:38" ht="20.25" customHeight="1">
      <c r="A711" s="191"/>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1"/>
      <c r="AA711" s="191"/>
      <c r="AB711" s="191"/>
      <c r="AC711" s="191"/>
      <c r="AD711" s="191"/>
      <c r="AE711" s="191"/>
      <c r="AF711" s="191"/>
      <c r="AG711" s="191"/>
      <c r="AH711" s="191"/>
      <c r="AI711" s="191"/>
      <c r="AJ711" s="191"/>
      <c r="AK711" s="191"/>
      <c r="AL711" s="191"/>
    </row>
    <row r="712" spans="1:38" ht="20.25" customHeight="1">
      <c r="A712" s="191"/>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1"/>
      <c r="AA712" s="191"/>
      <c r="AB712" s="191"/>
      <c r="AC712" s="191"/>
      <c r="AD712" s="191"/>
      <c r="AE712" s="191"/>
      <c r="AF712" s="191"/>
      <c r="AG712" s="191"/>
      <c r="AH712" s="191"/>
      <c r="AI712" s="191"/>
      <c r="AJ712" s="191"/>
      <c r="AK712" s="191"/>
      <c r="AL712" s="191"/>
    </row>
    <row r="713" spans="1:38" ht="20.25" customHeight="1">
      <c r="A713" s="191"/>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1"/>
      <c r="AA713" s="191"/>
      <c r="AB713" s="191"/>
      <c r="AC713" s="191"/>
      <c r="AD713" s="191"/>
      <c r="AE713" s="191"/>
      <c r="AF713" s="191"/>
      <c r="AG713" s="191"/>
      <c r="AH713" s="191"/>
      <c r="AI713" s="191"/>
      <c r="AJ713" s="191"/>
      <c r="AK713" s="191"/>
      <c r="AL713" s="191"/>
    </row>
    <row r="714" spans="1:38" ht="20.25" customHeight="1">
      <c r="A714" s="191"/>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1"/>
      <c r="AA714" s="191"/>
      <c r="AB714" s="191"/>
      <c r="AC714" s="191"/>
      <c r="AD714" s="191"/>
      <c r="AE714" s="191"/>
      <c r="AF714" s="191"/>
      <c r="AG714" s="191"/>
      <c r="AH714" s="191"/>
      <c r="AI714" s="191"/>
      <c r="AJ714" s="191"/>
      <c r="AK714" s="191"/>
      <c r="AL714" s="191"/>
    </row>
    <row r="715" spans="1:38" ht="20.25" customHeight="1">
      <c r="A715" s="191"/>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1"/>
      <c r="AA715" s="191"/>
      <c r="AB715" s="191"/>
      <c r="AC715" s="191"/>
      <c r="AD715" s="191"/>
      <c r="AE715" s="191"/>
      <c r="AF715" s="191"/>
      <c r="AG715" s="191"/>
      <c r="AH715" s="191"/>
      <c r="AI715" s="191"/>
      <c r="AJ715" s="191"/>
      <c r="AK715" s="191"/>
      <c r="AL715" s="191"/>
    </row>
    <row r="716" spans="1:38" ht="20.25" customHeight="1">
      <c r="A716" s="191"/>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1"/>
      <c r="AA716" s="191"/>
      <c r="AB716" s="191"/>
      <c r="AC716" s="191"/>
      <c r="AD716" s="191"/>
      <c r="AE716" s="191"/>
      <c r="AF716" s="191"/>
      <c r="AG716" s="191"/>
      <c r="AH716" s="191"/>
      <c r="AI716" s="191"/>
      <c r="AJ716" s="191"/>
      <c r="AK716" s="191"/>
      <c r="AL716" s="191"/>
    </row>
    <row r="717" spans="1:38" ht="20.25" customHeight="1">
      <c r="A717" s="191"/>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1"/>
      <c r="AA717" s="191"/>
      <c r="AB717" s="191"/>
      <c r="AC717" s="191"/>
      <c r="AD717" s="191"/>
      <c r="AE717" s="191"/>
      <c r="AF717" s="191"/>
      <c r="AG717" s="191"/>
      <c r="AH717" s="191"/>
      <c r="AI717" s="191"/>
      <c r="AJ717" s="191"/>
      <c r="AK717" s="191"/>
      <c r="AL717" s="191"/>
    </row>
    <row r="718" spans="1:38" ht="20.25" customHeight="1">
      <c r="A718" s="191"/>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1"/>
      <c r="AA718" s="191"/>
      <c r="AB718" s="191"/>
      <c r="AC718" s="191"/>
      <c r="AD718" s="191"/>
      <c r="AE718" s="191"/>
      <c r="AF718" s="191"/>
      <c r="AG718" s="191"/>
      <c r="AH718" s="191"/>
      <c r="AI718" s="191"/>
      <c r="AJ718" s="191"/>
      <c r="AK718" s="191"/>
      <c r="AL718" s="191"/>
    </row>
    <row r="719" spans="1:38" ht="20.25" customHeight="1">
      <c r="A719" s="191"/>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1"/>
      <c r="AA719" s="191"/>
      <c r="AB719" s="191"/>
      <c r="AC719" s="191"/>
      <c r="AD719" s="191"/>
      <c r="AE719" s="191"/>
      <c r="AF719" s="191"/>
      <c r="AG719" s="191"/>
      <c r="AH719" s="191"/>
      <c r="AI719" s="191"/>
      <c r="AJ719" s="191"/>
      <c r="AK719" s="191"/>
      <c r="AL719" s="191"/>
    </row>
    <row r="720" spans="1:38" ht="20.25" customHeight="1">
      <c r="A720" s="191"/>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1"/>
      <c r="AA720" s="191"/>
      <c r="AB720" s="191"/>
      <c r="AC720" s="191"/>
      <c r="AD720" s="191"/>
      <c r="AE720" s="191"/>
      <c r="AF720" s="191"/>
      <c r="AG720" s="191"/>
      <c r="AH720" s="191"/>
      <c r="AI720" s="191"/>
      <c r="AJ720" s="191"/>
      <c r="AK720" s="191"/>
      <c r="AL720" s="191"/>
    </row>
    <row r="721" spans="1:38" ht="20.25" customHeight="1">
      <c r="A721" s="191"/>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1"/>
      <c r="AA721" s="191"/>
      <c r="AB721" s="191"/>
      <c r="AC721" s="191"/>
      <c r="AD721" s="191"/>
      <c r="AE721" s="191"/>
      <c r="AF721" s="191"/>
      <c r="AG721" s="191"/>
      <c r="AH721" s="191"/>
      <c r="AI721" s="191"/>
      <c r="AJ721" s="191"/>
      <c r="AK721" s="191"/>
      <c r="AL721" s="191"/>
    </row>
    <row r="722" spans="1:38" ht="20.25" customHeight="1">
      <c r="A722" s="191"/>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1"/>
      <c r="AA722" s="191"/>
      <c r="AB722" s="191"/>
      <c r="AC722" s="191"/>
      <c r="AD722" s="191"/>
      <c r="AE722" s="191"/>
      <c r="AF722" s="191"/>
      <c r="AG722" s="191"/>
      <c r="AH722" s="191"/>
      <c r="AI722" s="191"/>
      <c r="AJ722" s="191"/>
      <c r="AK722" s="191"/>
      <c r="AL722" s="191"/>
    </row>
    <row r="723" spans="1:38" ht="20.25" customHeight="1">
      <c r="A723" s="191"/>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1"/>
      <c r="AA723" s="191"/>
      <c r="AB723" s="191"/>
      <c r="AC723" s="191"/>
      <c r="AD723" s="191"/>
      <c r="AE723" s="191"/>
      <c r="AF723" s="191"/>
      <c r="AG723" s="191"/>
      <c r="AH723" s="191"/>
      <c r="AI723" s="191"/>
      <c r="AJ723" s="191"/>
      <c r="AK723" s="191"/>
      <c r="AL723" s="191"/>
    </row>
    <row r="724" spans="1:38" ht="20.25" customHeight="1">
      <c r="A724" s="191"/>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1"/>
      <c r="AA724" s="191"/>
      <c r="AB724" s="191"/>
      <c r="AC724" s="191"/>
      <c r="AD724" s="191"/>
      <c r="AE724" s="191"/>
      <c r="AF724" s="191"/>
      <c r="AG724" s="191"/>
      <c r="AH724" s="191"/>
      <c r="AI724" s="191"/>
      <c r="AJ724" s="191"/>
      <c r="AK724" s="191"/>
      <c r="AL724" s="191"/>
    </row>
    <row r="725" spans="1:38" ht="20.25" customHeight="1">
      <c r="A725" s="191"/>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1"/>
      <c r="AA725" s="191"/>
      <c r="AB725" s="191"/>
      <c r="AC725" s="191"/>
      <c r="AD725" s="191"/>
      <c r="AE725" s="191"/>
      <c r="AF725" s="191"/>
      <c r="AG725" s="191"/>
      <c r="AH725" s="191"/>
      <c r="AI725" s="191"/>
      <c r="AJ725" s="191"/>
      <c r="AK725" s="191"/>
      <c r="AL725" s="191"/>
    </row>
    <row r="726" spans="1:38" ht="20.25" customHeight="1">
      <c r="A726" s="191"/>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1"/>
      <c r="AA726" s="191"/>
      <c r="AB726" s="191"/>
      <c r="AC726" s="191"/>
      <c r="AD726" s="191"/>
      <c r="AE726" s="191"/>
      <c r="AF726" s="191"/>
      <c r="AG726" s="191"/>
      <c r="AH726" s="191"/>
      <c r="AI726" s="191"/>
      <c r="AJ726" s="191"/>
      <c r="AK726" s="191"/>
      <c r="AL726" s="191"/>
    </row>
    <row r="727" spans="1:38" ht="20.25" customHeight="1">
      <c r="A727" s="191"/>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1"/>
      <c r="AA727" s="191"/>
      <c r="AB727" s="191"/>
      <c r="AC727" s="191"/>
      <c r="AD727" s="191"/>
      <c r="AE727" s="191"/>
      <c r="AF727" s="191"/>
      <c r="AG727" s="191"/>
      <c r="AH727" s="191"/>
      <c r="AI727" s="191"/>
      <c r="AJ727" s="191"/>
      <c r="AK727" s="191"/>
      <c r="AL727" s="191"/>
    </row>
    <row r="728" spans="1:38" ht="20.25" customHeight="1">
      <c r="A728" s="191"/>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1"/>
      <c r="AA728" s="191"/>
      <c r="AB728" s="191"/>
      <c r="AC728" s="191"/>
      <c r="AD728" s="191"/>
      <c r="AE728" s="191"/>
      <c r="AF728" s="191"/>
      <c r="AG728" s="191"/>
      <c r="AH728" s="191"/>
      <c r="AI728" s="191"/>
      <c r="AJ728" s="191"/>
      <c r="AK728" s="191"/>
      <c r="AL728" s="191"/>
    </row>
    <row r="729" spans="1:38" ht="20.25" customHeight="1">
      <c r="A729" s="191"/>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1"/>
      <c r="AA729" s="191"/>
      <c r="AB729" s="191"/>
      <c r="AC729" s="191"/>
      <c r="AD729" s="191"/>
      <c r="AE729" s="191"/>
      <c r="AF729" s="191"/>
      <c r="AG729" s="191"/>
      <c r="AH729" s="191"/>
      <c r="AI729" s="191"/>
      <c r="AJ729" s="191"/>
      <c r="AK729" s="191"/>
      <c r="AL729" s="191"/>
    </row>
    <row r="730" spans="1:38" ht="20.25" customHeight="1">
      <c r="A730" s="191"/>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1"/>
      <c r="AA730" s="191"/>
      <c r="AB730" s="191"/>
      <c r="AC730" s="191"/>
      <c r="AD730" s="191"/>
      <c r="AE730" s="191"/>
      <c r="AF730" s="191"/>
      <c r="AG730" s="191"/>
      <c r="AH730" s="191"/>
      <c r="AI730" s="191"/>
      <c r="AJ730" s="191"/>
      <c r="AK730" s="191"/>
      <c r="AL730" s="191"/>
    </row>
    <row r="731" spans="1:38" ht="20.25" customHeight="1">
      <c r="A731" s="191"/>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1"/>
      <c r="AA731" s="191"/>
      <c r="AB731" s="191"/>
      <c r="AC731" s="191"/>
      <c r="AD731" s="191"/>
      <c r="AE731" s="191"/>
      <c r="AF731" s="191"/>
      <c r="AG731" s="191"/>
      <c r="AH731" s="191"/>
      <c r="AI731" s="191"/>
      <c r="AJ731" s="191"/>
      <c r="AK731" s="191"/>
      <c r="AL731" s="191"/>
    </row>
    <row r="732" spans="1:38" ht="20.25" customHeight="1">
      <c r="A732" s="191"/>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1"/>
      <c r="AA732" s="191"/>
      <c r="AB732" s="191"/>
      <c r="AC732" s="191"/>
      <c r="AD732" s="191"/>
      <c r="AE732" s="191"/>
      <c r="AF732" s="191"/>
      <c r="AG732" s="191"/>
      <c r="AH732" s="191"/>
      <c r="AI732" s="191"/>
      <c r="AJ732" s="191"/>
      <c r="AK732" s="191"/>
      <c r="AL732" s="191"/>
    </row>
    <row r="733" spans="1:38" ht="20.25" customHeight="1">
      <c r="A733" s="191"/>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1"/>
      <c r="AA733" s="191"/>
      <c r="AB733" s="191"/>
      <c r="AC733" s="191"/>
      <c r="AD733" s="191"/>
      <c r="AE733" s="191"/>
      <c r="AF733" s="191"/>
      <c r="AG733" s="191"/>
      <c r="AH733" s="191"/>
      <c r="AI733" s="191"/>
      <c r="AJ733" s="191"/>
      <c r="AK733" s="191"/>
      <c r="AL733" s="191"/>
    </row>
    <row r="734" spans="1:38" ht="20.25" customHeight="1">
      <c r="A734" s="191"/>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1"/>
      <c r="AA734" s="191"/>
      <c r="AB734" s="191"/>
      <c r="AC734" s="191"/>
      <c r="AD734" s="191"/>
      <c r="AE734" s="191"/>
      <c r="AF734" s="191"/>
      <c r="AG734" s="191"/>
      <c r="AH734" s="191"/>
      <c r="AI734" s="191"/>
      <c r="AJ734" s="191"/>
      <c r="AK734" s="191"/>
      <c r="AL734" s="191"/>
    </row>
    <row r="735" spans="1:38" ht="20.25" customHeight="1">
      <c r="A735" s="191"/>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1"/>
      <c r="AA735" s="191"/>
      <c r="AB735" s="191"/>
      <c r="AC735" s="191"/>
      <c r="AD735" s="191"/>
      <c r="AE735" s="191"/>
      <c r="AF735" s="191"/>
      <c r="AG735" s="191"/>
      <c r="AH735" s="191"/>
      <c r="AI735" s="191"/>
      <c r="AJ735" s="191"/>
      <c r="AK735" s="191"/>
      <c r="AL735" s="191"/>
    </row>
    <row r="736" spans="1:38" ht="20.25" customHeight="1">
      <c r="A736" s="191"/>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1"/>
      <c r="AA736" s="191"/>
      <c r="AB736" s="191"/>
      <c r="AC736" s="191"/>
      <c r="AD736" s="191"/>
      <c r="AE736" s="191"/>
      <c r="AF736" s="191"/>
      <c r="AG736" s="191"/>
      <c r="AH736" s="191"/>
      <c r="AI736" s="191"/>
      <c r="AJ736" s="191"/>
      <c r="AK736" s="191"/>
      <c r="AL736" s="191"/>
    </row>
    <row r="737" spans="1:38" ht="20.25" customHeight="1">
      <c r="A737" s="191"/>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1"/>
      <c r="AA737" s="191"/>
      <c r="AB737" s="191"/>
      <c r="AC737" s="191"/>
      <c r="AD737" s="191"/>
      <c r="AE737" s="191"/>
      <c r="AF737" s="191"/>
      <c r="AG737" s="191"/>
      <c r="AH737" s="191"/>
      <c r="AI737" s="191"/>
      <c r="AJ737" s="191"/>
      <c r="AK737" s="191"/>
      <c r="AL737" s="191"/>
    </row>
    <row r="738" spans="1:38" ht="20.25" customHeight="1">
      <c r="A738" s="191"/>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1"/>
      <c r="AA738" s="191"/>
      <c r="AB738" s="191"/>
      <c r="AC738" s="191"/>
      <c r="AD738" s="191"/>
      <c r="AE738" s="191"/>
      <c r="AF738" s="191"/>
      <c r="AG738" s="191"/>
      <c r="AH738" s="191"/>
      <c r="AI738" s="191"/>
      <c r="AJ738" s="191"/>
      <c r="AK738" s="191"/>
      <c r="AL738" s="191"/>
    </row>
    <row r="739" spans="1:38" ht="20.25" customHeight="1">
      <c r="A739" s="191"/>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1"/>
      <c r="AA739" s="191"/>
      <c r="AB739" s="191"/>
      <c r="AC739" s="191"/>
      <c r="AD739" s="191"/>
      <c r="AE739" s="191"/>
      <c r="AF739" s="191"/>
      <c r="AG739" s="191"/>
      <c r="AH739" s="191"/>
      <c r="AI739" s="191"/>
      <c r="AJ739" s="191"/>
      <c r="AK739" s="191"/>
      <c r="AL739" s="191"/>
    </row>
    <row r="740" spans="1:38" ht="20.25" customHeight="1">
      <c r="A740" s="191"/>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1"/>
      <c r="AA740" s="191"/>
      <c r="AB740" s="191"/>
      <c r="AC740" s="191"/>
      <c r="AD740" s="191"/>
      <c r="AE740" s="191"/>
      <c r="AF740" s="191"/>
      <c r="AG740" s="191"/>
      <c r="AH740" s="191"/>
      <c r="AI740" s="191"/>
      <c r="AJ740" s="191"/>
      <c r="AK740" s="191"/>
      <c r="AL740" s="191"/>
    </row>
    <row r="741" spans="1:38" ht="20.25" customHeight="1">
      <c r="A741" s="191"/>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1"/>
      <c r="AA741" s="191"/>
      <c r="AB741" s="191"/>
      <c r="AC741" s="191"/>
      <c r="AD741" s="191"/>
      <c r="AE741" s="191"/>
      <c r="AF741" s="191"/>
      <c r="AG741" s="191"/>
      <c r="AH741" s="191"/>
      <c r="AI741" s="191"/>
      <c r="AJ741" s="191"/>
      <c r="AK741" s="191"/>
      <c r="AL741" s="191"/>
    </row>
    <row r="742" spans="1:38" ht="20.25" customHeight="1">
      <c r="A742" s="191"/>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1"/>
      <c r="AA742" s="191"/>
      <c r="AB742" s="191"/>
      <c r="AC742" s="191"/>
      <c r="AD742" s="191"/>
      <c r="AE742" s="191"/>
      <c r="AF742" s="191"/>
      <c r="AG742" s="191"/>
      <c r="AH742" s="191"/>
      <c r="AI742" s="191"/>
      <c r="AJ742" s="191"/>
      <c r="AK742" s="191"/>
      <c r="AL742" s="191"/>
    </row>
    <row r="743" spans="1:38" ht="20.25" customHeight="1">
      <c r="A743" s="191"/>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1"/>
      <c r="AA743" s="191"/>
      <c r="AB743" s="191"/>
      <c r="AC743" s="191"/>
      <c r="AD743" s="191"/>
      <c r="AE743" s="191"/>
      <c r="AF743" s="191"/>
      <c r="AG743" s="191"/>
      <c r="AH743" s="191"/>
      <c r="AI743" s="191"/>
      <c r="AJ743" s="191"/>
      <c r="AK743" s="191"/>
      <c r="AL743" s="191"/>
    </row>
    <row r="744" spans="1:38" ht="20.25" customHeight="1">
      <c r="A744" s="191"/>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1"/>
      <c r="AA744" s="191"/>
      <c r="AB744" s="191"/>
      <c r="AC744" s="191"/>
      <c r="AD744" s="191"/>
      <c r="AE744" s="191"/>
      <c r="AF744" s="191"/>
      <c r="AG744" s="191"/>
      <c r="AH744" s="191"/>
      <c r="AI744" s="191"/>
      <c r="AJ744" s="191"/>
      <c r="AK744" s="191"/>
      <c r="AL744" s="191"/>
    </row>
    <row r="745" spans="1:38" ht="20.25" customHeight="1">
      <c r="A745" s="191"/>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1"/>
      <c r="AA745" s="191"/>
      <c r="AB745" s="191"/>
      <c r="AC745" s="191"/>
      <c r="AD745" s="191"/>
      <c r="AE745" s="191"/>
      <c r="AF745" s="191"/>
      <c r="AG745" s="191"/>
      <c r="AH745" s="191"/>
      <c r="AI745" s="191"/>
      <c r="AJ745" s="191"/>
      <c r="AK745" s="191"/>
      <c r="AL745" s="191"/>
    </row>
    <row r="746" spans="1:38" ht="20.25" customHeight="1">
      <c r="A746" s="191"/>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1"/>
      <c r="AA746" s="191"/>
      <c r="AB746" s="191"/>
      <c r="AC746" s="191"/>
      <c r="AD746" s="191"/>
      <c r="AE746" s="191"/>
      <c r="AF746" s="191"/>
      <c r="AG746" s="191"/>
      <c r="AH746" s="191"/>
      <c r="AI746" s="191"/>
      <c r="AJ746" s="191"/>
      <c r="AK746" s="191"/>
      <c r="AL746" s="191"/>
    </row>
    <row r="747" spans="1:38" ht="20.25" customHeight="1">
      <c r="A747" s="191"/>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1"/>
      <c r="AA747" s="191"/>
      <c r="AB747" s="191"/>
      <c r="AC747" s="191"/>
      <c r="AD747" s="191"/>
      <c r="AE747" s="191"/>
      <c r="AF747" s="191"/>
      <c r="AG747" s="191"/>
      <c r="AH747" s="191"/>
      <c r="AI747" s="191"/>
      <c r="AJ747" s="191"/>
      <c r="AK747" s="191"/>
      <c r="AL747" s="191"/>
    </row>
    <row r="748" spans="1:38" ht="20.25" customHeight="1">
      <c r="A748" s="191"/>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1"/>
      <c r="AA748" s="191"/>
      <c r="AB748" s="191"/>
      <c r="AC748" s="191"/>
      <c r="AD748" s="191"/>
      <c r="AE748" s="191"/>
      <c r="AF748" s="191"/>
      <c r="AG748" s="191"/>
      <c r="AH748" s="191"/>
      <c r="AI748" s="191"/>
      <c r="AJ748" s="191"/>
      <c r="AK748" s="191"/>
      <c r="AL748" s="191"/>
    </row>
    <row r="749" spans="1:38" ht="20.25" customHeight="1">
      <c r="A749" s="191"/>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1"/>
      <c r="AA749" s="191"/>
      <c r="AB749" s="191"/>
      <c r="AC749" s="191"/>
      <c r="AD749" s="191"/>
      <c r="AE749" s="191"/>
      <c r="AF749" s="191"/>
      <c r="AG749" s="191"/>
      <c r="AH749" s="191"/>
      <c r="AI749" s="191"/>
      <c r="AJ749" s="191"/>
      <c r="AK749" s="191"/>
      <c r="AL749" s="191"/>
    </row>
    <row r="750" spans="1:38" ht="20.25" customHeight="1">
      <c r="A750" s="191"/>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1"/>
      <c r="AA750" s="191"/>
      <c r="AB750" s="191"/>
      <c r="AC750" s="191"/>
      <c r="AD750" s="191"/>
      <c r="AE750" s="191"/>
      <c r="AF750" s="191"/>
      <c r="AG750" s="191"/>
      <c r="AH750" s="191"/>
      <c r="AI750" s="191"/>
      <c r="AJ750" s="191"/>
      <c r="AK750" s="191"/>
      <c r="AL750" s="191"/>
    </row>
    <row r="751" spans="1:38" ht="20.25" customHeight="1">
      <c r="A751" s="191"/>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1"/>
      <c r="AA751" s="191"/>
      <c r="AB751" s="191"/>
      <c r="AC751" s="191"/>
      <c r="AD751" s="191"/>
      <c r="AE751" s="191"/>
      <c r="AF751" s="191"/>
      <c r="AG751" s="191"/>
      <c r="AH751" s="191"/>
      <c r="AI751" s="191"/>
      <c r="AJ751" s="191"/>
      <c r="AK751" s="191"/>
      <c r="AL751" s="191"/>
    </row>
    <row r="752" spans="1:38" ht="20.25" customHeight="1">
      <c r="A752" s="191"/>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1"/>
      <c r="AA752" s="191"/>
      <c r="AB752" s="191"/>
      <c r="AC752" s="191"/>
      <c r="AD752" s="191"/>
      <c r="AE752" s="191"/>
      <c r="AF752" s="191"/>
      <c r="AG752" s="191"/>
      <c r="AH752" s="191"/>
      <c r="AI752" s="191"/>
      <c r="AJ752" s="191"/>
      <c r="AK752" s="191"/>
      <c r="AL752" s="191"/>
    </row>
    <row r="753" spans="1:38" ht="20.25" customHeight="1">
      <c r="A753" s="191"/>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1"/>
      <c r="AA753" s="191"/>
      <c r="AB753" s="191"/>
      <c r="AC753" s="191"/>
      <c r="AD753" s="191"/>
      <c r="AE753" s="191"/>
      <c r="AF753" s="191"/>
      <c r="AG753" s="191"/>
      <c r="AH753" s="191"/>
      <c r="AI753" s="191"/>
      <c r="AJ753" s="191"/>
      <c r="AK753" s="191"/>
      <c r="AL753" s="191"/>
    </row>
    <row r="754" spans="1:38" ht="20.25" customHeight="1">
      <c r="A754" s="191"/>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1"/>
      <c r="AA754" s="191"/>
      <c r="AB754" s="191"/>
      <c r="AC754" s="191"/>
      <c r="AD754" s="191"/>
      <c r="AE754" s="191"/>
      <c r="AF754" s="191"/>
      <c r="AG754" s="191"/>
      <c r="AH754" s="191"/>
      <c r="AI754" s="191"/>
      <c r="AJ754" s="191"/>
      <c r="AK754" s="191"/>
      <c r="AL754" s="191"/>
    </row>
    <row r="755" spans="1:38" ht="20.25" customHeight="1">
      <c r="A755" s="191"/>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1"/>
      <c r="AA755" s="191"/>
      <c r="AB755" s="191"/>
      <c r="AC755" s="191"/>
      <c r="AD755" s="191"/>
      <c r="AE755" s="191"/>
      <c r="AF755" s="191"/>
      <c r="AG755" s="191"/>
      <c r="AH755" s="191"/>
      <c r="AI755" s="191"/>
      <c r="AJ755" s="191"/>
      <c r="AK755" s="191"/>
      <c r="AL755" s="191"/>
    </row>
    <row r="756" spans="1:38" ht="20.25" customHeight="1">
      <c r="A756" s="191"/>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1"/>
      <c r="AA756" s="191"/>
      <c r="AB756" s="191"/>
      <c r="AC756" s="191"/>
      <c r="AD756" s="191"/>
      <c r="AE756" s="191"/>
      <c r="AF756" s="191"/>
      <c r="AG756" s="191"/>
      <c r="AH756" s="191"/>
      <c r="AI756" s="191"/>
      <c r="AJ756" s="191"/>
      <c r="AK756" s="191"/>
      <c r="AL756" s="191"/>
    </row>
    <row r="757" spans="1:38" ht="20.25" customHeight="1">
      <c r="A757" s="191"/>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1"/>
      <c r="AA757" s="191"/>
      <c r="AB757" s="191"/>
      <c r="AC757" s="191"/>
      <c r="AD757" s="191"/>
      <c r="AE757" s="191"/>
      <c r="AF757" s="191"/>
      <c r="AG757" s="191"/>
      <c r="AH757" s="191"/>
      <c r="AI757" s="191"/>
      <c r="AJ757" s="191"/>
      <c r="AK757" s="191"/>
      <c r="AL757" s="191"/>
    </row>
    <row r="758" spans="1:38" ht="20.25" customHeight="1">
      <c r="A758" s="191"/>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1"/>
      <c r="AA758" s="191"/>
      <c r="AB758" s="191"/>
      <c r="AC758" s="191"/>
      <c r="AD758" s="191"/>
      <c r="AE758" s="191"/>
      <c r="AF758" s="191"/>
      <c r="AG758" s="191"/>
      <c r="AH758" s="191"/>
      <c r="AI758" s="191"/>
      <c r="AJ758" s="191"/>
      <c r="AK758" s="191"/>
      <c r="AL758" s="191"/>
    </row>
    <row r="759" spans="1:38" ht="20.25" customHeight="1">
      <c r="A759" s="191"/>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1"/>
      <c r="AA759" s="191"/>
      <c r="AB759" s="191"/>
      <c r="AC759" s="191"/>
      <c r="AD759" s="191"/>
      <c r="AE759" s="191"/>
      <c r="AF759" s="191"/>
      <c r="AG759" s="191"/>
      <c r="AH759" s="191"/>
      <c r="AI759" s="191"/>
      <c r="AJ759" s="191"/>
      <c r="AK759" s="191"/>
      <c r="AL759" s="191"/>
    </row>
    <row r="760" spans="1:38" ht="20.25" customHeight="1">
      <c r="A760" s="191"/>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1"/>
      <c r="AA760" s="191"/>
      <c r="AB760" s="191"/>
      <c r="AC760" s="191"/>
      <c r="AD760" s="191"/>
      <c r="AE760" s="191"/>
      <c r="AF760" s="191"/>
      <c r="AG760" s="191"/>
      <c r="AH760" s="191"/>
      <c r="AI760" s="191"/>
      <c r="AJ760" s="191"/>
      <c r="AK760" s="191"/>
      <c r="AL760" s="191"/>
    </row>
    <row r="761" spans="1:38" ht="20.25" customHeight="1">
      <c r="A761" s="191"/>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1"/>
      <c r="AA761" s="191"/>
      <c r="AB761" s="191"/>
      <c r="AC761" s="191"/>
      <c r="AD761" s="191"/>
      <c r="AE761" s="191"/>
      <c r="AF761" s="191"/>
      <c r="AG761" s="191"/>
      <c r="AH761" s="191"/>
      <c r="AI761" s="191"/>
      <c r="AJ761" s="191"/>
      <c r="AK761" s="191"/>
      <c r="AL761" s="191"/>
    </row>
    <row r="762" spans="1:38" ht="20.25" customHeight="1">
      <c r="A762" s="191"/>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1"/>
      <c r="AA762" s="191"/>
      <c r="AB762" s="191"/>
      <c r="AC762" s="191"/>
      <c r="AD762" s="191"/>
      <c r="AE762" s="191"/>
      <c r="AF762" s="191"/>
      <c r="AG762" s="191"/>
      <c r="AH762" s="191"/>
      <c r="AI762" s="191"/>
      <c r="AJ762" s="191"/>
      <c r="AK762" s="191"/>
      <c r="AL762" s="191"/>
    </row>
    <row r="763" spans="1:38" ht="20.25" customHeight="1">
      <c r="A763" s="191"/>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1"/>
      <c r="AA763" s="191"/>
      <c r="AB763" s="191"/>
      <c r="AC763" s="191"/>
      <c r="AD763" s="191"/>
      <c r="AE763" s="191"/>
      <c r="AF763" s="191"/>
      <c r="AG763" s="191"/>
      <c r="AH763" s="191"/>
      <c r="AI763" s="191"/>
      <c r="AJ763" s="191"/>
      <c r="AK763" s="191"/>
      <c r="AL763" s="191"/>
    </row>
    <row r="764" spans="1:38" ht="20.25" customHeight="1">
      <c r="A764" s="191"/>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1"/>
      <c r="AA764" s="191"/>
      <c r="AB764" s="191"/>
      <c r="AC764" s="191"/>
      <c r="AD764" s="191"/>
      <c r="AE764" s="191"/>
      <c r="AF764" s="191"/>
      <c r="AG764" s="191"/>
      <c r="AH764" s="191"/>
      <c r="AI764" s="191"/>
      <c r="AJ764" s="191"/>
      <c r="AK764" s="191"/>
      <c r="AL764" s="191"/>
    </row>
    <row r="765" spans="1:38" ht="20.25" customHeight="1">
      <c r="A765" s="191"/>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1"/>
      <c r="AA765" s="191"/>
      <c r="AB765" s="191"/>
      <c r="AC765" s="191"/>
      <c r="AD765" s="191"/>
      <c r="AE765" s="191"/>
      <c r="AF765" s="191"/>
      <c r="AG765" s="191"/>
      <c r="AH765" s="191"/>
      <c r="AI765" s="191"/>
      <c r="AJ765" s="191"/>
      <c r="AK765" s="191"/>
      <c r="AL765" s="191"/>
    </row>
    <row r="766" spans="1:38" ht="20.25" customHeight="1">
      <c r="A766" s="191"/>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1"/>
      <c r="AA766" s="191"/>
      <c r="AB766" s="191"/>
      <c r="AC766" s="191"/>
      <c r="AD766" s="191"/>
      <c r="AE766" s="191"/>
      <c r="AF766" s="191"/>
      <c r="AG766" s="191"/>
      <c r="AH766" s="191"/>
      <c r="AI766" s="191"/>
      <c r="AJ766" s="191"/>
      <c r="AK766" s="191"/>
      <c r="AL766" s="191"/>
    </row>
    <row r="767" spans="1:38" ht="20.25" customHeight="1">
      <c r="A767" s="191"/>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1"/>
      <c r="AA767" s="191"/>
      <c r="AB767" s="191"/>
      <c r="AC767" s="191"/>
      <c r="AD767" s="191"/>
      <c r="AE767" s="191"/>
      <c r="AF767" s="191"/>
      <c r="AG767" s="191"/>
      <c r="AH767" s="191"/>
      <c r="AI767" s="191"/>
      <c r="AJ767" s="191"/>
      <c r="AK767" s="191"/>
      <c r="AL767" s="191"/>
    </row>
    <row r="768" spans="1:38" ht="20.25" customHeight="1">
      <c r="A768" s="191"/>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1"/>
      <c r="AA768" s="191"/>
      <c r="AB768" s="191"/>
      <c r="AC768" s="191"/>
      <c r="AD768" s="191"/>
      <c r="AE768" s="191"/>
      <c r="AF768" s="191"/>
      <c r="AG768" s="191"/>
      <c r="AH768" s="191"/>
      <c r="AI768" s="191"/>
      <c r="AJ768" s="191"/>
      <c r="AK768" s="191"/>
      <c r="AL768" s="191"/>
    </row>
    <row r="769" spans="1:38" ht="20.25" customHeight="1">
      <c r="A769" s="191"/>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1"/>
      <c r="AA769" s="191"/>
      <c r="AB769" s="191"/>
      <c r="AC769" s="191"/>
      <c r="AD769" s="191"/>
      <c r="AE769" s="191"/>
      <c r="AF769" s="191"/>
      <c r="AG769" s="191"/>
      <c r="AH769" s="191"/>
      <c r="AI769" s="191"/>
      <c r="AJ769" s="191"/>
      <c r="AK769" s="191"/>
      <c r="AL769" s="191"/>
    </row>
    <row r="770" spans="1:38" ht="20.25" customHeight="1">
      <c r="A770" s="191"/>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1"/>
      <c r="AA770" s="191"/>
      <c r="AB770" s="191"/>
      <c r="AC770" s="191"/>
      <c r="AD770" s="191"/>
      <c r="AE770" s="191"/>
      <c r="AF770" s="191"/>
      <c r="AG770" s="191"/>
      <c r="AH770" s="191"/>
      <c r="AI770" s="191"/>
      <c r="AJ770" s="191"/>
      <c r="AK770" s="191"/>
      <c r="AL770" s="191"/>
    </row>
    <row r="771" spans="1:38" ht="20.25" customHeight="1">
      <c r="A771" s="191"/>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1"/>
      <c r="AA771" s="191"/>
      <c r="AB771" s="191"/>
      <c r="AC771" s="191"/>
      <c r="AD771" s="191"/>
      <c r="AE771" s="191"/>
      <c r="AF771" s="191"/>
      <c r="AG771" s="191"/>
      <c r="AH771" s="191"/>
      <c r="AI771" s="191"/>
      <c r="AJ771" s="191"/>
      <c r="AK771" s="191"/>
      <c r="AL771" s="191"/>
    </row>
    <row r="772" spans="1:38" ht="20.25" customHeight="1">
      <c r="A772" s="191"/>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1"/>
      <c r="AA772" s="191"/>
      <c r="AB772" s="191"/>
      <c r="AC772" s="191"/>
      <c r="AD772" s="191"/>
      <c r="AE772" s="191"/>
      <c r="AF772" s="191"/>
      <c r="AG772" s="191"/>
      <c r="AH772" s="191"/>
      <c r="AI772" s="191"/>
      <c r="AJ772" s="191"/>
      <c r="AK772" s="191"/>
      <c r="AL772" s="191"/>
    </row>
    <row r="773" spans="1:38" ht="20.25" customHeight="1">
      <c r="A773" s="191"/>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1"/>
      <c r="AA773" s="191"/>
      <c r="AB773" s="191"/>
      <c r="AC773" s="191"/>
      <c r="AD773" s="191"/>
      <c r="AE773" s="191"/>
      <c r="AF773" s="191"/>
      <c r="AG773" s="191"/>
      <c r="AH773" s="191"/>
      <c r="AI773" s="191"/>
      <c r="AJ773" s="191"/>
      <c r="AK773" s="191"/>
      <c r="AL773" s="191"/>
    </row>
    <row r="774" spans="1:38" ht="20.25" customHeight="1">
      <c r="A774" s="191"/>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1"/>
      <c r="AA774" s="191"/>
      <c r="AB774" s="191"/>
      <c r="AC774" s="191"/>
      <c r="AD774" s="191"/>
      <c r="AE774" s="191"/>
      <c r="AF774" s="191"/>
      <c r="AG774" s="191"/>
      <c r="AH774" s="191"/>
      <c r="AI774" s="191"/>
      <c r="AJ774" s="191"/>
      <c r="AK774" s="191"/>
      <c r="AL774" s="191"/>
    </row>
    <row r="775" spans="1:38" ht="20.25" customHeight="1">
      <c r="A775" s="191"/>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1"/>
      <c r="AA775" s="191"/>
      <c r="AB775" s="191"/>
      <c r="AC775" s="191"/>
      <c r="AD775" s="191"/>
      <c r="AE775" s="191"/>
      <c r="AF775" s="191"/>
      <c r="AG775" s="191"/>
      <c r="AH775" s="191"/>
      <c r="AI775" s="191"/>
      <c r="AJ775" s="191"/>
      <c r="AK775" s="191"/>
      <c r="AL775" s="191"/>
    </row>
    <row r="776" spans="1:38" ht="20.25" customHeight="1">
      <c r="A776" s="191"/>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1"/>
      <c r="AA776" s="191"/>
      <c r="AB776" s="191"/>
      <c r="AC776" s="191"/>
      <c r="AD776" s="191"/>
      <c r="AE776" s="191"/>
      <c r="AF776" s="191"/>
      <c r="AG776" s="191"/>
      <c r="AH776" s="191"/>
      <c r="AI776" s="191"/>
      <c r="AJ776" s="191"/>
      <c r="AK776" s="191"/>
      <c r="AL776" s="191"/>
    </row>
    <row r="777" spans="1:38" ht="20.25" customHeight="1">
      <c r="A777" s="191"/>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1"/>
      <c r="AA777" s="191"/>
      <c r="AB777" s="191"/>
      <c r="AC777" s="191"/>
      <c r="AD777" s="191"/>
      <c r="AE777" s="191"/>
      <c r="AF777" s="191"/>
      <c r="AG777" s="191"/>
      <c r="AH777" s="191"/>
      <c r="AI777" s="191"/>
      <c r="AJ777" s="191"/>
      <c r="AK777" s="191"/>
      <c r="AL777" s="191"/>
    </row>
    <row r="778" spans="1:38" ht="20.25" customHeight="1">
      <c r="A778" s="191"/>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1"/>
      <c r="AA778" s="191"/>
      <c r="AB778" s="191"/>
      <c r="AC778" s="191"/>
      <c r="AD778" s="191"/>
      <c r="AE778" s="191"/>
      <c r="AF778" s="191"/>
      <c r="AG778" s="191"/>
      <c r="AH778" s="191"/>
      <c r="AI778" s="191"/>
      <c r="AJ778" s="191"/>
      <c r="AK778" s="191"/>
      <c r="AL778" s="191"/>
    </row>
    <row r="779" spans="1:38" ht="20.25" customHeight="1">
      <c r="A779" s="191"/>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1"/>
      <c r="AA779" s="191"/>
      <c r="AB779" s="191"/>
      <c r="AC779" s="191"/>
      <c r="AD779" s="191"/>
      <c r="AE779" s="191"/>
      <c r="AF779" s="191"/>
      <c r="AG779" s="191"/>
      <c r="AH779" s="191"/>
      <c r="AI779" s="191"/>
      <c r="AJ779" s="191"/>
      <c r="AK779" s="191"/>
      <c r="AL779" s="191"/>
    </row>
    <row r="780" spans="1:38" ht="20.25" customHeight="1">
      <c r="A780" s="191"/>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1"/>
      <c r="AA780" s="191"/>
      <c r="AB780" s="191"/>
      <c r="AC780" s="191"/>
      <c r="AD780" s="191"/>
      <c r="AE780" s="191"/>
      <c r="AF780" s="191"/>
      <c r="AG780" s="191"/>
      <c r="AH780" s="191"/>
      <c r="AI780" s="191"/>
      <c r="AJ780" s="191"/>
      <c r="AK780" s="191"/>
      <c r="AL780" s="191"/>
    </row>
    <row r="781" spans="1:38" ht="20.25" customHeight="1">
      <c r="A781" s="191"/>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1"/>
      <c r="AA781" s="191"/>
      <c r="AB781" s="191"/>
      <c r="AC781" s="191"/>
      <c r="AD781" s="191"/>
      <c r="AE781" s="191"/>
      <c r="AF781" s="191"/>
      <c r="AG781" s="191"/>
      <c r="AH781" s="191"/>
      <c r="AI781" s="191"/>
      <c r="AJ781" s="191"/>
      <c r="AK781" s="191"/>
      <c r="AL781" s="191"/>
    </row>
    <row r="782" spans="1:38" ht="20.25" customHeight="1">
      <c r="A782" s="191"/>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1"/>
      <c r="AA782" s="191"/>
      <c r="AB782" s="191"/>
      <c r="AC782" s="191"/>
      <c r="AD782" s="191"/>
      <c r="AE782" s="191"/>
      <c r="AF782" s="191"/>
      <c r="AG782" s="191"/>
      <c r="AH782" s="191"/>
      <c r="AI782" s="191"/>
      <c r="AJ782" s="191"/>
      <c r="AK782" s="191"/>
      <c r="AL782" s="191"/>
    </row>
    <row r="783" spans="1:38" ht="20.25" customHeight="1">
      <c r="A783" s="191"/>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1"/>
      <c r="AA783" s="191"/>
      <c r="AB783" s="191"/>
      <c r="AC783" s="191"/>
      <c r="AD783" s="191"/>
      <c r="AE783" s="191"/>
      <c r="AF783" s="191"/>
      <c r="AG783" s="191"/>
      <c r="AH783" s="191"/>
      <c r="AI783" s="191"/>
      <c r="AJ783" s="191"/>
      <c r="AK783" s="191"/>
      <c r="AL783" s="191"/>
    </row>
    <row r="784" spans="1:38" ht="20.25" customHeight="1">
      <c r="A784" s="191"/>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1"/>
      <c r="AA784" s="191"/>
      <c r="AB784" s="191"/>
      <c r="AC784" s="191"/>
      <c r="AD784" s="191"/>
      <c r="AE784" s="191"/>
      <c r="AF784" s="191"/>
      <c r="AG784" s="191"/>
      <c r="AH784" s="191"/>
      <c r="AI784" s="191"/>
      <c r="AJ784" s="191"/>
      <c r="AK784" s="191"/>
      <c r="AL784" s="191"/>
    </row>
    <row r="785" spans="1:38" ht="20.25" customHeight="1">
      <c r="A785" s="191"/>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1"/>
      <c r="AA785" s="191"/>
      <c r="AB785" s="191"/>
      <c r="AC785" s="191"/>
      <c r="AD785" s="191"/>
      <c r="AE785" s="191"/>
      <c r="AF785" s="191"/>
      <c r="AG785" s="191"/>
      <c r="AH785" s="191"/>
      <c r="AI785" s="191"/>
      <c r="AJ785" s="191"/>
      <c r="AK785" s="191"/>
      <c r="AL785" s="191"/>
    </row>
    <row r="786" spans="1:38" ht="20.25" customHeight="1">
      <c r="A786" s="191"/>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1"/>
      <c r="AA786" s="191"/>
      <c r="AB786" s="191"/>
      <c r="AC786" s="191"/>
      <c r="AD786" s="191"/>
      <c r="AE786" s="191"/>
      <c r="AF786" s="191"/>
      <c r="AG786" s="191"/>
      <c r="AH786" s="191"/>
      <c r="AI786" s="191"/>
      <c r="AJ786" s="191"/>
      <c r="AK786" s="191"/>
      <c r="AL786" s="191"/>
    </row>
    <row r="787" spans="1:38" ht="20.25" customHeight="1">
      <c r="A787" s="191"/>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1"/>
      <c r="AA787" s="191"/>
      <c r="AB787" s="191"/>
      <c r="AC787" s="191"/>
      <c r="AD787" s="191"/>
      <c r="AE787" s="191"/>
      <c r="AF787" s="191"/>
      <c r="AG787" s="191"/>
      <c r="AH787" s="191"/>
      <c r="AI787" s="191"/>
      <c r="AJ787" s="191"/>
      <c r="AK787" s="191"/>
      <c r="AL787" s="191"/>
    </row>
    <row r="788" spans="1:38" ht="20.25" customHeight="1">
      <c r="A788" s="191"/>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1"/>
      <c r="AA788" s="191"/>
      <c r="AB788" s="191"/>
      <c r="AC788" s="191"/>
      <c r="AD788" s="191"/>
      <c r="AE788" s="191"/>
      <c r="AF788" s="191"/>
      <c r="AG788" s="191"/>
      <c r="AH788" s="191"/>
      <c r="AI788" s="191"/>
      <c r="AJ788" s="191"/>
      <c r="AK788" s="191"/>
      <c r="AL788" s="191"/>
    </row>
    <row r="789" spans="1:38" ht="20.25" customHeight="1">
      <c r="A789" s="191"/>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1"/>
      <c r="AA789" s="191"/>
      <c r="AB789" s="191"/>
      <c r="AC789" s="191"/>
      <c r="AD789" s="191"/>
      <c r="AE789" s="191"/>
      <c r="AF789" s="191"/>
      <c r="AG789" s="191"/>
      <c r="AH789" s="191"/>
      <c r="AI789" s="191"/>
      <c r="AJ789" s="191"/>
      <c r="AK789" s="191"/>
      <c r="AL789" s="191"/>
    </row>
    <row r="790" spans="1:38" ht="20.25" customHeight="1">
      <c r="A790" s="191"/>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1"/>
      <c r="AA790" s="191"/>
      <c r="AB790" s="191"/>
      <c r="AC790" s="191"/>
      <c r="AD790" s="191"/>
      <c r="AE790" s="191"/>
      <c r="AF790" s="191"/>
      <c r="AG790" s="191"/>
      <c r="AH790" s="191"/>
      <c r="AI790" s="191"/>
      <c r="AJ790" s="191"/>
      <c r="AK790" s="191"/>
      <c r="AL790" s="191"/>
    </row>
    <row r="791" spans="1:38" ht="20.25" customHeight="1">
      <c r="A791" s="191"/>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1"/>
      <c r="AA791" s="191"/>
      <c r="AB791" s="191"/>
      <c r="AC791" s="191"/>
      <c r="AD791" s="191"/>
      <c r="AE791" s="191"/>
      <c r="AF791" s="191"/>
      <c r="AG791" s="191"/>
      <c r="AH791" s="191"/>
      <c r="AI791" s="191"/>
      <c r="AJ791" s="191"/>
      <c r="AK791" s="191"/>
      <c r="AL791" s="191"/>
    </row>
    <row r="792" spans="1:38" ht="20.25" customHeight="1">
      <c r="A792" s="191"/>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1"/>
      <c r="AA792" s="191"/>
      <c r="AB792" s="191"/>
      <c r="AC792" s="191"/>
      <c r="AD792" s="191"/>
      <c r="AE792" s="191"/>
      <c r="AF792" s="191"/>
      <c r="AG792" s="191"/>
      <c r="AH792" s="191"/>
      <c r="AI792" s="191"/>
      <c r="AJ792" s="191"/>
      <c r="AK792" s="191"/>
      <c r="AL792" s="191"/>
    </row>
    <row r="793" spans="1:38" ht="20.25" customHeight="1">
      <c r="A793" s="191"/>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1"/>
      <c r="AA793" s="191"/>
      <c r="AB793" s="191"/>
      <c r="AC793" s="191"/>
      <c r="AD793" s="191"/>
      <c r="AE793" s="191"/>
      <c r="AF793" s="191"/>
      <c r="AG793" s="191"/>
      <c r="AH793" s="191"/>
      <c r="AI793" s="191"/>
      <c r="AJ793" s="191"/>
      <c r="AK793" s="191"/>
      <c r="AL793" s="191"/>
    </row>
    <row r="794" spans="1:38" ht="20.25" customHeight="1">
      <c r="A794" s="191"/>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1"/>
      <c r="AA794" s="191"/>
      <c r="AB794" s="191"/>
      <c r="AC794" s="191"/>
      <c r="AD794" s="191"/>
      <c r="AE794" s="191"/>
      <c r="AF794" s="191"/>
      <c r="AG794" s="191"/>
      <c r="AH794" s="191"/>
      <c r="AI794" s="191"/>
      <c r="AJ794" s="191"/>
      <c r="AK794" s="191"/>
      <c r="AL794" s="191"/>
    </row>
    <row r="795" spans="1:38" ht="20.25" customHeight="1">
      <c r="A795" s="191"/>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1"/>
      <c r="AA795" s="191"/>
      <c r="AB795" s="191"/>
      <c r="AC795" s="191"/>
      <c r="AD795" s="191"/>
      <c r="AE795" s="191"/>
      <c r="AF795" s="191"/>
      <c r="AG795" s="191"/>
      <c r="AH795" s="191"/>
      <c r="AI795" s="191"/>
      <c r="AJ795" s="191"/>
      <c r="AK795" s="191"/>
      <c r="AL795" s="191"/>
    </row>
    <row r="796" spans="1:38" ht="20.25" customHeight="1">
      <c r="A796" s="191"/>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1"/>
      <c r="AA796" s="191"/>
      <c r="AB796" s="191"/>
      <c r="AC796" s="191"/>
      <c r="AD796" s="191"/>
      <c r="AE796" s="191"/>
      <c r="AF796" s="191"/>
      <c r="AG796" s="191"/>
      <c r="AH796" s="191"/>
      <c r="AI796" s="191"/>
      <c r="AJ796" s="191"/>
      <c r="AK796" s="191"/>
      <c r="AL796" s="191"/>
    </row>
    <row r="797" spans="1:38" ht="20.25" customHeight="1">
      <c r="A797" s="191"/>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1"/>
      <c r="AA797" s="191"/>
      <c r="AB797" s="191"/>
      <c r="AC797" s="191"/>
      <c r="AD797" s="191"/>
      <c r="AE797" s="191"/>
      <c r="AF797" s="191"/>
      <c r="AG797" s="191"/>
      <c r="AH797" s="191"/>
      <c r="AI797" s="191"/>
      <c r="AJ797" s="191"/>
      <c r="AK797" s="191"/>
      <c r="AL797" s="191"/>
    </row>
    <row r="798" spans="1:38" ht="20.25" customHeight="1">
      <c r="A798" s="191"/>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1"/>
      <c r="AA798" s="191"/>
      <c r="AB798" s="191"/>
      <c r="AC798" s="191"/>
      <c r="AD798" s="191"/>
      <c r="AE798" s="191"/>
      <c r="AF798" s="191"/>
      <c r="AG798" s="191"/>
      <c r="AH798" s="191"/>
      <c r="AI798" s="191"/>
      <c r="AJ798" s="191"/>
      <c r="AK798" s="191"/>
      <c r="AL798" s="191"/>
    </row>
    <row r="799" spans="1:38" ht="20.25" customHeight="1">
      <c r="A799" s="191"/>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1"/>
      <c r="AA799" s="191"/>
      <c r="AB799" s="191"/>
      <c r="AC799" s="191"/>
      <c r="AD799" s="191"/>
      <c r="AE799" s="191"/>
      <c r="AF799" s="191"/>
      <c r="AG799" s="191"/>
      <c r="AH799" s="191"/>
      <c r="AI799" s="191"/>
      <c r="AJ799" s="191"/>
      <c r="AK799" s="191"/>
      <c r="AL799" s="191"/>
    </row>
    <row r="800" spans="1:38" ht="20.25" customHeight="1">
      <c r="A800" s="191"/>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1"/>
      <c r="AA800" s="191"/>
      <c r="AB800" s="191"/>
      <c r="AC800" s="191"/>
      <c r="AD800" s="191"/>
      <c r="AE800" s="191"/>
      <c r="AF800" s="191"/>
      <c r="AG800" s="191"/>
      <c r="AH800" s="191"/>
      <c r="AI800" s="191"/>
      <c r="AJ800" s="191"/>
      <c r="AK800" s="191"/>
      <c r="AL800" s="191"/>
    </row>
    <row r="801" spans="1:38" ht="20.25" customHeight="1">
      <c r="A801" s="191"/>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1"/>
      <c r="AA801" s="191"/>
      <c r="AB801" s="191"/>
      <c r="AC801" s="191"/>
      <c r="AD801" s="191"/>
      <c r="AE801" s="191"/>
      <c r="AF801" s="191"/>
      <c r="AG801" s="191"/>
      <c r="AH801" s="191"/>
      <c r="AI801" s="191"/>
      <c r="AJ801" s="191"/>
      <c r="AK801" s="191"/>
      <c r="AL801" s="191"/>
    </row>
    <row r="802" spans="1:38" ht="20.25" customHeight="1">
      <c r="A802" s="191"/>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1"/>
      <c r="AA802" s="191"/>
      <c r="AB802" s="191"/>
      <c r="AC802" s="191"/>
      <c r="AD802" s="191"/>
      <c r="AE802" s="191"/>
      <c r="AF802" s="191"/>
      <c r="AG802" s="191"/>
      <c r="AH802" s="191"/>
      <c r="AI802" s="191"/>
      <c r="AJ802" s="191"/>
      <c r="AK802" s="191"/>
      <c r="AL802" s="191"/>
    </row>
    <row r="803" spans="1:38" ht="20.25" customHeight="1">
      <c r="A803" s="191"/>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1"/>
      <c r="AA803" s="191"/>
      <c r="AB803" s="191"/>
      <c r="AC803" s="191"/>
      <c r="AD803" s="191"/>
      <c r="AE803" s="191"/>
      <c r="AF803" s="191"/>
      <c r="AG803" s="191"/>
      <c r="AH803" s="191"/>
      <c r="AI803" s="191"/>
      <c r="AJ803" s="191"/>
      <c r="AK803" s="191"/>
      <c r="AL803" s="191"/>
    </row>
    <row r="804" spans="1:38" ht="20.25" customHeight="1">
      <c r="A804" s="191"/>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1"/>
      <c r="AA804" s="191"/>
      <c r="AB804" s="191"/>
      <c r="AC804" s="191"/>
      <c r="AD804" s="191"/>
      <c r="AE804" s="191"/>
      <c r="AF804" s="191"/>
      <c r="AG804" s="191"/>
      <c r="AH804" s="191"/>
      <c r="AI804" s="191"/>
      <c r="AJ804" s="191"/>
      <c r="AK804" s="191"/>
      <c r="AL804" s="191"/>
    </row>
    <row r="805" spans="1:38" ht="20.25" customHeight="1">
      <c r="A805" s="191"/>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1"/>
      <c r="AA805" s="191"/>
      <c r="AB805" s="191"/>
      <c r="AC805" s="191"/>
      <c r="AD805" s="191"/>
      <c r="AE805" s="191"/>
      <c r="AF805" s="191"/>
      <c r="AG805" s="191"/>
      <c r="AH805" s="191"/>
      <c r="AI805" s="191"/>
      <c r="AJ805" s="191"/>
      <c r="AK805" s="191"/>
      <c r="AL805" s="191"/>
    </row>
    <row r="806" spans="1:38" ht="20.25" customHeight="1">
      <c r="A806" s="191"/>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1"/>
      <c r="AA806" s="191"/>
      <c r="AB806" s="191"/>
      <c r="AC806" s="191"/>
      <c r="AD806" s="191"/>
      <c r="AE806" s="191"/>
      <c r="AF806" s="191"/>
      <c r="AG806" s="191"/>
      <c r="AH806" s="191"/>
      <c r="AI806" s="191"/>
      <c r="AJ806" s="191"/>
      <c r="AK806" s="191"/>
      <c r="AL806" s="191"/>
    </row>
    <row r="807" spans="1:38" ht="20.25" customHeight="1">
      <c r="A807" s="191"/>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1"/>
      <c r="AA807" s="191"/>
      <c r="AB807" s="191"/>
      <c r="AC807" s="191"/>
      <c r="AD807" s="191"/>
      <c r="AE807" s="191"/>
      <c r="AF807" s="191"/>
      <c r="AG807" s="191"/>
      <c r="AH807" s="191"/>
      <c r="AI807" s="191"/>
      <c r="AJ807" s="191"/>
      <c r="AK807" s="191"/>
      <c r="AL807" s="191"/>
    </row>
    <row r="808" spans="1:38" ht="20.25" customHeight="1">
      <c r="A808" s="191"/>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1"/>
      <c r="AA808" s="191"/>
      <c r="AB808" s="191"/>
      <c r="AC808" s="191"/>
      <c r="AD808" s="191"/>
      <c r="AE808" s="191"/>
      <c r="AF808" s="191"/>
      <c r="AG808" s="191"/>
      <c r="AH808" s="191"/>
      <c r="AI808" s="191"/>
      <c r="AJ808" s="191"/>
      <c r="AK808" s="191"/>
      <c r="AL808" s="191"/>
    </row>
    <row r="809" spans="1:38" ht="20.25" customHeight="1">
      <c r="A809" s="191"/>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1"/>
      <c r="AA809" s="191"/>
      <c r="AB809" s="191"/>
      <c r="AC809" s="191"/>
      <c r="AD809" s="191"/>
      <c r="AE809" s="191"/>
      <c r="AF809" s="191"/>
      <c r="AG809" s="191"/>
      <c r="AH809" s="191"/>
      <c r="AI809" s="191"/>
      <c r="AJ809" s="191"/>
      <c r="AK809" s="191"/>
      <c r="AL809" s="191"/>
    </row>
    <row r="810" spans="1:38" ht="20.25" customHeight="1">
      <c r="A810" s="191"/>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1"/>
      <c r="AA810" s="191"/>
      <c r="AB810" s="191"/>
      <c r="AC810" s="191"/>
      <c r="AD810" s="191"/>
      <c r="AE810" s="191"/>
      <c r="AF810" s="191"/>
      <c r="AG810" s="191"/>
      <c r="AH810" s="191"/>
      <c r="AI810" s="191"/>
      <c r="AJ810" s="191"/>
      <c r="AK810" s="191"/>
      <c r="AL810" s="191"/>
    </row>
    <row r="811" spans="1:38" ht="20.25" customHeight="1">
      <c r="A811" s="191"/>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1"/>
      <c r="AA811" s="191"/>
      <c r="AB811" s="191"/>
      <c r="AC811" s="191"/>
      <c r="AD811" s="191"/>
      <c r="AE811" s="191"/>
      <c r="AF811" s="191"/>
      <c r="AG811" s="191"/>
      <c r="AH811" s="191"/>
      <c r="AI811" s="191"/>
      <c r="AJ811" s="191"/>
      <c r="AK811" s="191"/>
      <c r="AL811" s="191"/>
    </row>
    <row r="812" spans="1:38" ht="20.25" customHeight="1">
      <c r="A812" s="191"/>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1"/>
      <c r="AA812" s="191"/>
      <c r="AB812" s="191"/>
      <c r="AC812" s="191"/>
      <c r="AD812" s="191"/>
      <c r="AE812" s="191"/>
      <c r="AF812" s="191"/>
      <c r="AG812" s="191"/>
      <c r="AH812" s="191"/>
      <c r="AI812" s="191"/>
      <c r="AJ812" s="191"/>
      <c r="AK812" s="191"/>
      <c r="AL812" s="191"/>
    </row>
    <row r="813" spans="1:38" ht="20.25" customHeight="1">
      <c r="A813" s="191"/>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1"/>
      <c r="AA813" s="191"/>
      <c r="AB813" s="191"/>
      <c r="AC813" s="191"/>
      <c r="AD813" s="191"/>
      <c r="AE813" s="191"/>
      <c r="AF813" s="191"/>
      <c r="AG813" s="191"/>
      <c r="AH813" s="191"/>
      <c r="AI813" s="191"/>
      <c r="AJ813" s="191"/>
      <c r="AK813" s="191"/>
      <c r="AL813" s="191"/>
    </row>
    <row r="814" spans="1:38" ht="20.25" customHeight="1">
      <c r="A814" s="191"/>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1"/>
      <c r="AA814" s="191"/>
      <c r="AB814" s="191"/>
      <c r="AC814" s="191"/>
      <c r="AD814" s="191"/>
      <c r="AE814" s="191"/>
      <c r="AF814" s="191"/>
      <c r="AG814" s="191"/>
      <c r="AH814" s="191"/>
      <c r="AI814" s="191"/>
      <c r="AJ814" s="191"/>
      <c r="AK814" s="191"/>
      <c r="AL814" s="191"/>
    </row>
    <row r="815" spans="1:38" ht="20.25" customHeight="1">
      <c r="A815" s="191"/>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1"/>
      <c r="AA815" s="191"/>
      <c r="AB815" s="191"/>
      <c r="AC815" s="191"/>
      <c r="AD815" s="191"/>
      <c r="AE815" s="191"/>
      <c r="AF815" s="191"/>
      <c r="AG815" s="191"/>
      <c r="AH815" s="191"/>
      <c r="AI815" s="191"/>
      <c r="AJ815" s="191"/>
      <c r="AK815" s="191"/>
      <c r="AL815" s="191"/>
    </row>
    <row r="816" spans="1:38" ht="20.25" customHeight="1">
      <c r="A816" s="191"/>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1"/>
      <c r="AA816" s="191"/>
      <c r="AB816" s="191"/>
      <c r="AC816" s="191"/>
      <c r="AD816" s="191"/>
      <c r="AE816" s="191"/>
      <c r="AF816" s="191"/>
      <c r="AG816" s="191"/>
      <c r="AH816" s="191"/>
      <c r="AI816" s="191"/>
      <c r="AJ816" s="191"/>
      <c r="AK816" s="191"/>
      <c r="AL816" s="191"/>
    </row>
    <row r="817" spans="1:38" ht="20.25" customHeight="1">
      <c r="A817" s="191"/>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1"/>
      <c r="AA817" s="191"/>
      <c r="AB817" s="191"/>
      <c r="AC817" s="191"/>
      <c r="AD817" s="191"/>
      <c r="AE817" s="191"/>
      <c r="AF817" s="191"/>
      <c r="AG817" s="191"/>
      <c r="AH817" s="191"/>
      <c r="AI817" s="191"/>
      <c r="AJ817" s="191"/>
      <c r="AK817" s="191"/>
      <c r="AL817" s="191"/>
    </row>
    <row r="818" spans="1:38" ht="20.25" customHeight="1">
      <c r="A818" s="191"/>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1"/>
      <c r="AA818" s="191"/>
      <c r="AB818" s="191"/>
      <c r="AC818" s="191"/>
      <c r="AD818" s="191"/>
      <c r="AE818" s="191"/>
      <c r="AF818" s="191"/>
      <c r="AG818" s="191"/>
      <c r="AH818" s="191"/>
      <c r="AI818" s="191"/>
      <c r="AJ818" s="191"/>
      <c r="AK818" s="191"/>
      <c r="AL818" s="191"/>
    </row>
    <row r="819" spans="1:38" ht="20.25" customHeight="1">
      <c r="A819" s="191"/>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1"/>
      <c r="AA819" s="191"/>
      <c r="AB819" s="191"/>
      <c r="AC819" s="191"/>
      <c r="AD819" s="191"/>
      <c r="AE819" s="191"/>
      <c r="AF819" s="191"/>
      <c r="AG819" s="191"/>
      <c r="AH819" s="191"/>
      <c r="AI819" s="191"/>
      <c r="AJ819" s="191"/>
      <c r="AK819" s="191"/>
      <c r="AL819" s="191"/>
    </row>
    <row r="820" spans="1:38" ht="20.25" customHeight="1">
      <c r="A820" s="191"/>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1"/>
      <c r="AA820" s="191"/>
      <c r="AB820" s="191"/>
      <c r="AC820" s="191"/>
      <c r="AD820" s="191"/>
      <c r="AE820" s="191"/>
      <c r="AF820" s="191"/>
      <c r="AG820" s="191"/>
      <c r="AH820" s="191"/>
      <c r="AI820" s="191"/>
      <c r="AJ820" s="191"/>
      <c r="AK820" s="191"/>
      <c r="AL820" s="191"/>
    </row>
    <row r="821" spans="1:38" ht="20.25" customHeight="1">
      <c r="A821" s="191"/>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1"/>
      <c r="AA821" s="191"/>
      <c r="AB821" s="191"/>
      <c r="AC821" s="191"/>
      <c r="AD821" s="191"/>
      <c r="AE821" s="191"/>
      <c r="AF821" s="191"/>
      <c r="AG821" s="191"/>
      <c r="AH821" s="191"/>
      <c r="AI821" s="191"/>
      <c r="AJ821" s="191"/>
      <c r="AK821" s="191"/>
      <c r="AL821" s="191"/>
    </row>
    <row r="822" spans="1:38" ht="20.25" customHeight="1">
      <c r="A822" s="191"/>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1"/>
      <c r="AA822" s="191"/>
      <c r="AB822" s="191"/>
      <c r="AC822" s="191"/>
      <c r="AD822" s="191"/>
      <c r="AE822" s="191"/>
      <c r="AF822" s="191"/>
      <c r="AG822" s="191"/>
      <c r="AH822" s="191"/>
      <c r="AI822" s="191"/>
      <c r="AJ822" s="191"/>
      <c r="AK822" s="191"/>
      <c r="AL822" s="191"/>
    </row>
    <row r="823" spans="1:38" ht="20.25" customHeight="1">
      <c r="A823" s="191"/>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1"/>
      <c r="AA823" s="191"/>
      <c r="AB823" s="191"/>
      <c r="AC823" s="191"/>
      <c r="AD823" s="191"/>
      <c r="AE823" s="191"/>
      <c r="AF823" s="191"/>
      <c r="AG823" s="191"/>
      <c r="AH823" s="191"/>
      <c r="AI823" s="191"/>
      <c r="AJ823" s="191"/>
      <c r="AK823" s="191"/>
      <c r="AL823" s="191"/>
    </row>
    <row r="824" spans="1:38" ht="20.25" customHeight="1">
      <c r="A824" s="191"/>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1"/>
      <c r="AA824" s="191"/>
      <c r="AB824" s="191"/>
      <c r="AC824" s="191"/>
      <c r="AD824" s="191"/>
      <c r="AE824" s="191"/>
      <c r="AF824" s="191"/>
      <c r="AG824" s="191"/>
      <c r="AH824" s="191"/>
      <c r="AI824" s="191"/>
      <c r="AJ824" s="191"/>
      <c r="AK824" s="191"/>
      <c r="AL824" s="191"/>
    </row>
    <row r="825" spans="1:38" ht="20.25" customHeight="1">
      <c r="A825" s="191"/>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1"/>
      <c r="AA825" s="191"/>
      <c r="AB825" s="191"/>
      <c r="AC825" s="191"/>
      <c r="AD825" s="191"/>
      <c r="AE825" s="191"/>
      <c r="AF825" s="191"/>
      <c r="AG825" s="191"/>
      <c r="AH825" s="191"/>
      <c r="AI825" s="191"/>
      <c r="AJ825" s="191"/>
      <c r="AK825" s="191"/>
      <c r="AL825" s="191"/>
    </row>
    <row r="826" spans="1:38" ht="20.25" customHeight="1">
      <c r="A826" s="191"/>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1"/>
      <c r="AA826" s="191"/>
      <c r="AB826" s="191"/>
      <c r="AC826" s="191"/>
      <c r="AD826" s="191"/>
      <c r="AE826" s="191"/>
      <c r="AF826" s="191"/>
      <c r="AG826" s="191"/>
      <c r="AH826" s="191"/>
      <c r="AI826" s="191"/>
      <c r="AJ826" s="191"/>
      <c r="AK826" s="191"/>
      <c r="AL826" s="191"/>
    </row>
    <row r="827" spans="1:38" ht="20.25" customHeight="1">
      <c r="A827" s="191"/>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1"/>
      <c r="AA827" s="191"/>
      <c r="AB827" s="191"/>
      <c r="AC827" s="191"/>
      <c r="AD827" s="191"/>
      <c r="AE827" s="191"/>
      <c r="AF827" s="191"/>
      <c r="AG827" s="191"/>
      <c r="AH827" s="191"/>
      <c r="AI827" s="191"/>
      <c r="AJ827" s="191"/>
      <c r="AK827" s="191"/>
      <c r="AL827" s="191"/>
    </row>
    <row r="828" spans="1:38" ht="20.25" customHeight="1">
      <c r="A828" s="191"/>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1"/>
      <c r="AA828" s="191"/>
      <c r="AB828" s="191"/>
      <c r="AC828" s="191"/>
      <c r="AD828" s="191"/>
      <c r="AE828" s="191"/>
      <c r="AF828" s="191"/>
      <c r="AG828" s="191"/>
      <c r="AH828" s="191"/>
      <c r="AI828" s="191"/>
      <c r="AJ828" s="191"/>
      <c r="AK828" s="191"/>
      <c r="AL828" s="191"/>
    </row>
    <row r="829" spans="1:38" ht="20.25" customHeight="1">
      <c r="A829" s="191"/>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1"/>
      <c r="AA829" s="191"/>
      <c r="AB829" s="191"/>
      <c r="AC829" s="191"/>
      <c r="AD829" s="191"/>
      <c r="AE829" s="191"/>
      <c r="AF829" s="191"/>
      <c r="AG829" s="191"/>
      <c r="AH829" s="191"/>
      <c r="AI829" s="191"/>
      <c r="AJ829" s="191"/>
      <c r="AK829" s="191"/>
      <c r="AL829" s="191"/>
    </row>
    <row r="830" spans="1:38" ht="20.25" customHeight="1">
      <c r="A830" s="191"/>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1"/>
      <c r="AA830" s="191"/>
      <c r="AB830" s="191"/>
      <c r="AC830" s="191"/>
      <c r="AD830" s="191"/>
      <c r="AE830" s="191"/>
      <c r="AF830" s="191"/>
      <c r="AG830" s="191"/>
      <c r="AH830" s="191"/>
      <c r="AI830" s="191"/>
      <c r="AJ830" s="191"/>
      <c r="AK830" s="191"/>
      <c r="AL830" s="191"/>
    </row>
    <row r="831" spans="1:38" ht="20.25" customHeight="1">
      <c r="A831" s="191"/>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1"/>
      <c r="AA831" s="191"/>
      <c r="AB831" s="191"/>
      <c r="AC831" s="191"/>
      <c r="AD831" s="191"/>
      <c r="AE831" s="191"/>
      <c r="AF831" s="191"/>
      <c r="AG831" s="191"/>
      <c r="AH831" s="191"/>
      <c r="AI831" s="191"/>
      <c r="AJ831" s="191"/>
      <c r="AK831" s="191"/>
      <c r="AL831" s="191"/>
    </row>
    <row r="832" spans="1:38" ht="20.25" customHeight="1">
      <c r="A832" s="191"/>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1"/>
      <c r="AA832" s="191"/>
      <c r="AB832" s="191"/>
      <c r="AC832" s="191"/>
      <c r="AD832" s="191"/>
      <c r="AE832" s="191"/>
      <c r="AF832" s="191"/>
      <c r="AG832" s="191"/>
      <c r="AH832" s="191"/>
      <c r="AI832" s="191"/>
      <c r="AJ832" s="191"/>
      <c r="AK832" s="191"/>
      <c r="AL832" s="191"/>
    </row>
    <row r="833" spans="1:38" ht="20.25" customHeight="1">
      <c r="A833" s="191"/>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1"/>
      <c r="AA833" s="191"/>
      <c r="AB833" s="191"/>
      <c r="AC833" s="191"/>
      <c r="AD833" s="191"/>
      <c r="AE833" s="191"/>
      <c r="AF833" s="191"/>
      <c r="AG833" s="191"/>
      <c r="AH833" s="191"/>
      <c r="AI833" s="191"/>
      <c r="AJ833" s="191"/>
      <c r="AK833" s="191"/>
      <c r="AL833" s="191"/>
    </row>
    <row r="834" spans="1:38" ht="20.25" customHeight="1">
      <c r="A834" s="191"/>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1"/>
      <c r="AA834" s="191"/>
      <c r="AB834" s="191"/>
      <c r="AC834" s="191"/>
      <c r="AD834" s="191"/>
      <c r="AE834" s="191"/>
      <c r="AF834" s="191"/>
      <c r="AG834" s="191"/>
      <c r="AH834" s="191"/>
      <c r="AI834" s="191"/>
      <c r="AJ834" s="191"/>
      <c r="AK834" s="191"/>
      <c r="AL834" s="191"/>
    </row>
    <row r="835" spans="1:38" ht="20.25" customHeight="1">
      <c r="A835" s="191"/>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1"/>
      <c r="AA835" s="191"/>
      <c r="AB835" s="191"/>
      <c r="AC835" s="191"/>
      <c r="AD835" s="191"/>
      <c r="AE835" s="191"/>
      <c r="AF835" s="191"/>
      <c r="AG835" s="191"/>
      <c r="AH835" s="191"/>
      <c r="AI835" s="191"/>
      <c r="AJ835" s="191"/>
      <c r="AK835" s="191"/>
      <c r="AL835" s="191"/>
    </row>
    <row r="836" spans="1:38" ht="20.25" customHeight="1">
      <c r="A836" s="191"/>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1"/>
      <c r="AA836" s="191"/>
      <c r="AB836" s="191"/>
      <c r="AC836" s="191"/>
      <c r="AD836" s="191"/>
      <c r="AE836" s="191"/>
      <c r="AF836" s="191"/>
      <c r="AG836" s="191"/>
      <c r="AH836" s="191"/>
      <c r="AI836" s="191"/>
      <c r="AJ836" s="191"/>
      <c r="AK836" s="191"/>
      <c r="AL836" s="191"/>
    </row>
    <row r="837" spans="1:38" ht="20.25" customHeight="1">
      <c r="A837" s="191"/>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1"/>
      <c r="AA837" s="191"/>
      <c r="AB837" s="191"/>
      <c r="AC837" s="191"/>
      <c r="AD837" s="191"/>
      <c r="AE837" s="191"/>
      <c r="AF837" s="191"/>
      <c r="AG837" s="191"/>
      <c r="AH837" s="191"/>
      <c r="AI837" s="191"/>
      <c r="AJ837" s="191"/>
      <c r="AK837" s="191"/>
      <c r="AL837" s="191"/>
    </row>
    <row r="838" spans="1:38" ht="20.25" customHeight="1">
      <c r="A838" s="191"/>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1"/>
      <c r="AA838" s="191"/>
      <c r="AB838" s="191"/>
      <c r="AC838" s="191"/>
      <c r="AD838" s="191"/>
      <c r="AE838" s="191"/>
      <c r="AF838" s="191"/>
      <c r="AG838" s="191"/>
      <c r="AH838" s="191"/>
      <c r="AI838" s="191"/>
      <c r="AJ838" s="191"/>
      <c r="AK838" s="191"/>
      <c r="AL838" s="191"/>
    </row>
    <row r="839" spans="1:38" ht="20.25" customHeight="1">
      <c r="A839" s="191"/>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1"/>
      <c r="AA839" s="191"/>
      <c r="AB839" s="191"/>
      <c r="AC839" s="191"/>
      <c r="AD839" s="191"/>
      <c r="AE839" s="191"/>
      <c r="AF839" s="191"/>
      <c r="AG839" s="191"/>
      <c r="AH839" s="191"/>
      <c r="AI839" s="191"/>
      <c r="AJ839" s="191"/>
      <c r="AK839" s="191"/>
      <c r="AL839" s="191"/>
    </row>
    <row r="840" spans="1:38" ht="20.25" customHeight="1">
      <c r="A840" s="191"/>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1"/>
      <c r="AA840" s="191"/>
      <c r="AB840" s="191"/>
      <c r="AC840" s="191"/>
      <c r="AD840" s="191"/>
      <c r="AE840" s="191"/>
      <c r="AF840" s="191"/>
      <c r="AG840" s="191"/>
      <c r="AH840" s="191"/>
      <c r="AI840" s="191"/>
      <c r="AJ840" s="191"/>
      <c r="AK840" s="191"/>
      <c r="AL840" s="191"/>
    </row>
    <row r="841" spans="1:38" ht="20.25" customHeight="1">
      <c r="A841" s="191"/>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1"/>
      <c r="AA841" s="191"/>
      <c r="AB841" s="191"/>
      <c r="AC841" s="191"/>
      <c r="AD841" s="191"/>
      <c r="AE841" s="191"/>
      <c r="AF841" s="191"/>
      <c r="AG841" s="191"/>
      <c r="AH841" s="191"/>
      <c r="AI841" s="191"/>
      <c r="AJ841" s="191"/>
      <c r="AK841" s="191"/>
      <c r="AL841" s="191"/>
    </row>
    <row r="842" spans="1:38" ht="20.25" customHeight="1">
      <c r="A842" s="191"/>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1"/>
      <c r="AA842" s="191"/>
      <c r="AB842" s="191"/>
      <c r="AC842" s="191"/>
      <c r="AD842" s="191"/>
      <c r="AE842" s="191"/>
      <c r="AF842" s="191"/>
      <c r="AG842" s="191"/>
      <c r="AH842" s="191"/>
      <c r="AI842" s="191"/>
      <c r="AJ842" s="191"/>
      <c r="AK842" s="191"/>
      <c r="AL842" s="191"/>
    </row>
    <row r="843" spans="1:38" ht="20.25" customHeight="1">
      <c r="A843" s="191"/>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1"/>
      <c r="AA843" s="191"/>
      <c r="AB843" s="191"/>
      <c r="AC843" s="191"/>
      <c r="AD843" s="191"/>
      <c r="AE843" s="191"/>
      <c r="AF843" s="191"/>
      <c r="AG843" s="191"/>
      <c r="AH843" s="191"/>
      <c r="AI843" s="191"/>
      <c r="AJ843" s="191"/>
      <c r="AK843" s="191"/>
      <c r="AL843" s="191"/>
    </row>
    <row r="844" spans="1:38" ht="20.25" customHeight="1">
      <c r="A844" s="191"/>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1"/>
      <c r="AA844" s="191"/>
      <c r="AB844" s="191"/>
      <c r="AC844" s="191"/>
      <c r="AD844" s="191"/>
      <c r="AE844" s="191"/>
      <c r="AF844" s="191"/>
      <c r="AG844" s="191"/>
      <c r="AH844" s="191"/>
      <c r="AI844" s="191"/>
      <c r="AJ844" s="191"/>
      <c r="AK844" s="191"/>
      <c r="AL844" s="191"/>
    </row>
    <row r="845" spans="1:38" ht="20.25" customHeight="1">
      <c r="A845" s="191"/>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1"/>
      <c r="AA845" s="191"/>
      <c r="AB845" s="191"/>
      <c r="AC845" s="191"/>
      <c r="AD845" s="191"/>
      <c r="AE845" s="191"/>
      <c r="AF845" s="191"/>
      <c r="AG845" s="191"/>
      <c r="AH845" s="191"/>
      <c r="AI845" s="191"/>
      <c r="AJ845" s="191"/>
      <c r="AK845" s="191"/>
      <c r="AL845" s="191"/>
    </row>
    <row r="846" spans="1:38" ht="20.25" customHeight="1">
      <c r="A846" s="191"/>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1"/>
      <c r="AA846" s="191"/>
      <c r="AB846" s="191"/>
      <c r="AC846" s="191"/>
      <c r="AD846" s="191"/>
      <c r="AE846" s="191"/>
      <c r="AF846" s="191"/>
      <c r="AG846" s="191"/>
      <c r="AH846" s="191"/>
      <c r="AI846" s="191"/>
      <c r="AJ846" s="191"/>
      <c r="AK846" s="191"/>
      <c r="AL846" s="191"/>
    </row>
    <row r="847" spans="1:38" ht="20.25" customHeight="1">
      <c r="A847" s="191"/>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1"/>
      <c r="AA847" s="191"/>
      <c r="AB847" s="191"/>
      <c r="AC847" s="191"/>
      <c r="AD847" s="191"/>
      <c r="AE847" s="191"/>
      <c r="AF847" s="191"/>
      <c r="AG847" s="191"/>
      <c r="AH847" s="191"/>
      <c r="AI847" s="191"/>
      <c r="AJ847" s="191"/>
      <c r="AK847" s="191"/>
      <c r="AL847" s="191"/>
    </row>
    <row r="848" spans="1:38" ht="20.25" customHeight="1">
      <c r="A848" s="191"/>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1"/>
      <c r="AA848" s="191"/>
      <c r="AB848" s="191"/>
      <c r="AC848" s="191"/>
      <c r="AD848" s="191"/>
      <c r="AE848" s="191"/>
      <c r="AF848" s="191"/>
      <c r="AG848" s="191"/>
      <c r="AH848" s="191"/>
      <c r="AI848" s="191"/>
      <c r="AJ848" s="191"/>
      <c r="AK848" s="191"/>
      <c r="AL848" s="191"/>
    </row>
    <row r="849" spans="1:38" ht="20.25" customHeight="1">
      <c r="A849" s="191"/>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1"/>
      <c r="AA849" s="191"/>
      <c r="AB849" s="191"/>
      <c r="AC849" s="191"/>
      <c r="AD849" s="191"/>
      <c r="AE849" s="191"/>
      <c r="AF849" s="191"/>
      <c r="AG849" s="191"/>
      <c r="AH849" s="191"/>
      <c r="AI849" s="191"/>
      <c r="AJ849" s="191"/>
      <c r="AK849" s="191"/>
      <c r="AL849" s="191"/>
    </row>
    <row r="850" spans="1:38" ht="20.25" customHeight="1">
      <c r="A850" s="191"/>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1"/>
      <c r="AA850" s="191"/>
      <c r="AB850" s="191"/>
      <c r="AC850" s="191"/>
      <c r="AD850" s="191"/>
      <c r="AE850" s="191"/>
      <c r="AF850" s="191"/>
      <c r="AG850" s="191"/>
      <c r="AH850" s="191"/>
      <c r="AI850" s="191"/>
      <c r="AJ850" s="191"/>
      <c r="AK850" s="191"/>
      <c r="AL850" s="191"/>
    </row>
    <row r="851" spans="1:38" ht="20.25" customHeight="1">
      <c r="A851" s="191"/>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1"/>
      <c r="AA851" s="191"/>
      <c r="AB851" s="191"/>
      <c r="AC851" s="191"/>
      <c r="AD851" s="191"/>
      <c r="AE851" s="191"/>
      <c r="AF851" s="191"/>
      <c r="AG851" s="191"/>
      <c r="AH851" s="191"/>
      <c r="AI851" s="191"/>
      <c r="AJ851" s="191"/>
      <c r="AK851" s="191"/>
      <c r="AL851" s="191"/>
    </row>
    <row r="852" spans="1:38" ht="20.25" customHeight="1">
      <c r="A852" s="191"/>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1"/>
      <c r="AA852" s="191"/>
      <c r="AB852" s="191"/>
      <c r="AC852" s="191"/>
      <c r="AD852" s="191"/>
      <c r="AE852" s="191"/>
      <c r="AF852" s="191"/>
      <c r="AG852" s="191"/>
      <c r="AH852" s="191"/>
      <c r="AI852" s="191"/>
      <c r="AJ852" s="191"/>
      <c r="AK852" s="191"/>
      <c r="AL852" s="191"/>
    </row>
    <row r="853" spans="1:38" ht="20.25" customHeight="1">
      <c r="A853" s="191"/>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1"/>
      <c r="AA853" s="191"/>
      <c r="AB853" s="191"/>
      <c r="AC853" s="191"/>
      <c r="AD853" s="191"/>
      <c r="AE853" s="191"/>
      <c r="AF853" s="191"/>
      <c r="AG853" s="191"/>
      <c r="AH853" s="191"/>
      <c r="AI853" s="191"/>
      <c r="AJ853" s="191"/>
      <c r="AK853" s="191"/>
      <c r="AL853" s="191"/>
    </row>
    <row r="854" spans="1:38" ht="20.25" customHeight="1">
      <c r="A854" s="191"/>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1"/>
      <c r="AA854" s="191"/>
      <c r="AB854" s="191"/>
      <c r="AC854" s="191"/>
      <c r="AD854" s="191"/>
      <c r="AE854" s="191"/>
      <c r="AF854" s="191"/>
      <c r="AG854" s="191"/>
      <c r="AH854" s="191"/>
      <c r="AI854" s="191"/>
      <c r="AJ854" s="191"/>
      <c r="AK854" s="191"/>
      <c r="AL854" s="191"/>
    </row>
    <row r="855" spans="1:38" ht="20.25" customHeight="1">
      <c r="A855" s="191"/>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1"/>
      <c r="AA855" s="191"/>
      <c r="AB855" s="191"/>
      <c r="AC855" s="191"/>
      <c r="AD855" s="191"/>
      <c r="AE855" s="191"/>
      <c r="AF855" s="191"/>
      <c r="AG855" s="191"/>
      <c r="AH855" s="191"/>
      <c r="AI855" s="191"/>
      <c r="AJ855" s="191"/>
      <c r="AK855" s="191"/>
      <c r="AL855" s="191"/>
    </row>
    <row r="856" spans="1:38" ht="20.25" customHeight="1">
      <c r="A856" s="191"/>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1"/>
      <c r="AA856" s="191"/>
      <c r="AB856" s="191"/>
      <c r="AC856" s="191"/>
      <c r="AD856" s="191"/>
      <c r="AE856" s="191"/>
      <c r="AF856" s="191"/>
      <c r="AG856" s="191"/>
      <c r="AH856" s="191"/>
      <c r="AI856" s="191"/>
      <c r="AJ856" s="191"/>
      <c r="AK856" s="191"/>
      <c r="AL856" s="191"/>
    </row>
    <row r="857" spans="1:38" ht="20.25" customHeight="1">
      <c r="A857" s="191"/>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1"/>
      <c r="AA857" s="191"/>
      <c r="AB857" s="191"/>
      <c r="AC857" s="191"/>
      <c r="AD857" s="191"/>
      <c r="AE857" s="191"/>
      <c r="AF857" s="191"/>
      <c r="AG857" s="191"/>
      <c r="AH857" s="191"/>
      <c r="AI857" s="191"/>
      <c r="AJ857" s="191"/>
      <c r="AK857" s="191"/>
      <c r="AL857" s="191"/>
    </row>
    <row r="858" spans="1:38" ht="20.25" customHeight="1">
      <c r="A858" s="191"/>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1"/>
      <c r="AA858" s="191"/>
      <c r="AB858" s="191"/>
      <c r="AC858" s="191"/>
      <c r="AD858" s="191"/>
      <c r="AE858" s="191"/>
      <c r="AF858" s="191"/>
      <c r="AG858" s="191"/>
      <c r="AH858" s="191"/>
      <c r="AI858" s="191"/>
      <c r="AJ858" s="191"/>
      <c r="AK858" s="191"/>
      <c r="AL858" s="191"/>
    </row>
    <row r="859" spans="1:38" ht="20.25" customHeight="1">
      <c r="A859" s="191"/>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1"/>
      <c r="AA859" s="191"/>
      <c r="AB859" s="191"/>
      <c r="AC859" s="191"/>
      <c r="AD859" s="191"/>
      <c r="AE859" s="191"/>
      <c r="AF859" s="191"/>
      <c r="AG859" s="191"/>
      <c r="AH859" s="191"/>
      <c r="AI859" s="191"/>
      <c r="AJ859" s="191"/>
      <c r="AK859" s="191"/>
      <c r="AL859" s="191"/>
    </row>
    <row r="860" spans="1:38" ht="20.25" customHeight="1">
      <c r="A860" s="191"/>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1"/>
      <c r="AA860" s="191"/>
      <c r="AB860" s="191"/>
      <c r="AC860" s="191"/>
      <c r="AD860" s="191"/>
      <c r="AE860" s="191"/>
      <c r="AF860" s="191"/>
      <c r="AG860" s="191"/>
      <c r="AH860" s="191"/>
      <c r="AI860" s="191"/>
      <c r="AJ860" s="191"/>
      <c r="AK860" s="191"/>
      <c r="AL860" s="191"/>
    </row>
    <row r="861" spans="1:38" ht="20.25" customHeight="1">
      <c r="A861" s="191"/>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1"/>
      <c r="AA861" s="191"/>
      <c r="AB861" s="191"/>
      <c r="AC861" s="191"/>
      <c r="AD861" s="191"/>
      <c r="AE861" s="191"/>
      <c r="AF861" s="191"/>
      <c r="AG861" s="191"/>
      <c r="AH861" s="191"/>
      <c r="AI861" s="191"/>
      <c r="AJ861" s="191"/>
      <c r="AK861" s="191"/>
      <c r="AL861" s="191"/>
    </row>
    <row r="862" spans="1:38" ht="20.25" customHeight="1">
      <c r="A862" s="191"/>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1"/>
      <c r="AA862" s="191"/>
      <c r="AB862" s="191"/>
      <c r="AC862" s="191"/>
      <c r="AD862" s="191"/>
      <c r="AE862" s="191"/>
      <c r="AF862" s="191"/>
      <c r="AG862" s="191"/>
      <c r="AH862" s="191"/>
      <c r="AI862" s="191"/>
      <c r="AJ862" s="191"/>
      <c r="AK862" s="191"/>
      <c r="AL862" s="191"/>
    </row>
    <row r="863" spans="1:38" ht="20.25" customHeight="1">
      <c r="A863" s="191"/>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1"/>
      <c r="AA863" s="191"/>
      <c r="AB863" s="191"/>
      <c r="AC863" s="191"/>
      <c r="AD863" s="191"/>
      <c r="AE863" s="191"/>
      <c r="AF863" s="191"/>
      <c r="AG863" s="191"/>
      <c r="AH863" s="191"/>
      <c r="AI863" s="191"/>
      <c r="AJ863" s="191"/>
      <c r="AK863" s="191"/>
      <c r="AL863" s="191"/>
    </row>
    <row r="864" spans="1:38" ht="20.25" customHeight="1">
      <c r="A864" s="191"/>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1"/>
      <c r="AA864" s="191"/>
      <c r="AB864" s="191"/>
      <c r="AC864" s="191"/>
      <c r="AD864" s="191"/>
      <c r="AE864" s="191"/>
      <c r="AF864" s="191"/>
      <c r="AG864" s="191"/>
      <c r="AH864" s="191"/>
      <c r="AI864" s="191"/>
      <c r="AJ864" s="191"/>
      <c r="AK864" s="191"/>
      <c r="AL864" s="191"/>
    </row>
    <row r="865" spans="1:38" ht="20.25" customHeight="1">
      <c r="A865" s="191"/>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1"/>
      <c r="AA865" s="191"/>
      <c r="AB865" s="191"/>
      <c r="AC865" s="191"/>
      <c r="AD865" s="191"/>
      <c r="AE865" s="191"/>
      <c r="AF865" s="191"/>
      <c r="AG865" s="191"/>
      <c r="AH865" s="191"/>
      <c r="AI865" s="191"/>
      <c r="AJ865" s="191"/>
      <c r="AK865" s="191"/>
      <c r="AL865" s="191"/>
    </row>
    <row r="866" spans="1:38" ht="20.25" customHeight="1">
      <c r="A866" s="191"/>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1"/>
      <c r="AA866" s="191"/>
      <c r="AB866" s="191"/>
      <c r="AC866" s="191"/>
      <c r="AD866" s="191"/>
      <c r="AE866" s="191"/>
      <c r="AF866" s="191"/>
      <c r="AG866" s="191"/>
      <c r="AH866" s="191"/>
      <c r="AI866" s="191"/>
      <c r="AJ866" s="191"/>
      <c r="AK866" s="191"/>
      <c r="AL866" s="191"/>
    </row>
    <row r="867" spans="1:38" ht="20.25" customHeight="1">
      <c r="A867" s="191"/>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1"/>
      <c r="AA867" s="191"/>
      <c r="AB867" s="191"/>
      <c r="AC867" s="191"/>
      <c r="AD867" s="191"/>
      <c r="AE867" s="191"/>
      <c r="AF867" s="191"/>
      <c r="AG867" s="191"/>
      <c r="AH867" s="191"/>
      <c r="AI867" s="191"/>
      <c r="AJ867" s="191"/>
      <c r="AK867" s="191"/>
      <c r="AL867" s="191"/>
    </row>
    <row r="868" spans="1:38" ht="20.25" customHeight="1">
      <c r="A868" s="191"/>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1"/>
      <c r="AA868" s="191"/>
      <c r="AB868" s="191"/>
      <c r="AC868" s="191"/>
      <c r="AD868" s="191"/>
      <c r="AE868" s="191"/>
      <c r="AF868" s="191"/>
      <c r="AG868" s="191"/>
      <c r="AH868" s="191"/>
      <c r="AI868" s="191"/>
      <c r="AJ868" s="191"/>
      <c r="AK868" s="191"/>
      <c r="AL868" s="191"/>
    </row>
    <row r="869" spans="1:38" ht="20.25" customHeight="1">
      <c r="A869" s="191"/>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1"/>
      <c r="AA869" s="191"/>
      <c r="AB869" s="191"/>
      <c r="AC869" s="191"/>
      <c r="AD869" s="191"/>
      <c r="AE869" s="191"/>
      <c r="AF869" s="191"/>
      <c r="AG869" s="191"/>
      <c r="AH869" s="191"/>
      <c r="AI869" s="191"/>
      <c r="AJ869" s="191"/>
      <c r="AK869" s="191"/>
      <c r="AL869" s="191"/>
    </row>
    <row r="870" spans="1:38" ht="20.25" customHeight="1">
      <c r="A870" s="191"/>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1"/>
      <c r="AA870" s="191"/>
      <c r="AB870" s="191"/>
      <c r="AC870" s="191"/>
      <c r="AD870" s="191"/>
      <c r="AE870" s="191"/>
      <c r="AF870" s="191"/>
      <c r="AG870" s="191"/>
      <c r="AH870" s="191"/>
      <c r="AI870" s="191"/>
      <c r="AJ870" s="191"/>
      <c r="AK870" s="191"/>
      <c r="AL870" s="191"/>
    </row>
    <row r="871" spans="1:38" ht="20.25" customHeight="1">
      <c r="A871" s="191"/>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1"/>
      <c r="AA871" s="191"/>
      <c r="AB871" s="191"/>
      <c r="AC871" s="191"/>
      <c r="AD871" s="191"/>
      <c r="AE871" s="191"/>
      <c r="AF871" s="191"/>
      <c r="AG871" s="191"/>
      <c r="AH871" s="191"/>
      <c r="AI871" s="191"/>
      <c r="AJ871" s="191"/>
      <c r="AK871" s="191"/>
      <c r="AL871" s="191"/>
    </row>
    <row r="872" spans="1:38" ht="20.25" customHeight="1">
      <c r="A872" s="191"/>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1"/>
      <c r="AA872" s="191"/>
      <c r="AB872" s="191"/>
      <c r="AC872" s="191"/>
      <c r="AD872" s="191"/>
      <c r="AE872" s="191"/>
      <c r="AF872" s="191"/>
      <c r="AG872" s="191"/>
      <c r="AH872" s="191"/>
      <c r="AI872" s="191"/>
      <c r="AJ872" s="191"/>
      <c r="AK872" s="191"/>
      <c r="AL872" s="191"/>
    </row>
    <row r="873" spans="1:38" ht="20.25" customHeight="1">
      <c r="A873" s="191"/>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1"/>
      <c r="AA873" s="191"/>
      <c r="AB873" s="191"/>
      <c r="AC873" s="191"/>
      <c r="AD873" s="191"/>
      <c r="AE873" s="191"/>
      <c r="AF873" s="191"/>
      <c r="AG873" s="191"/>
      <c r="AH873" s="191"/>
      <c r="AI873" s="191"/>
      <c r="AJ873" s="191"/>
      <c r="AK873" s="191"/>
      <c r="AL873" s="191"/>
    </row>
    <row r="874" spans="1:38" ht="20.25" customHeight="1">
      <c r="A874" s="191"/>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1"/>
      <c r="AA874" s="191"/>
      <c r="AB874" s="191"/>
      <c r="AC874" s="191"/>
      <c r="AD874" s="191"/>
      <c r="AE874" s="191"/>
      <c r="AF874" s="191"/>
      <c r="AG874" s="191"/>
      <c r="AH874" s="191"/>
      <c r="AI874" s="191"/>
      <c r="AJ874" s="191"/>
      <c r="AK874" s="191"/>
      <c r="AL874" s="191"/>
    </row>
    <row r="875" spans="1:38" ht="20.25" customHeight="1">
      <c r="A875" s="191"/>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1"/>
      <c r="AA875" s="191"/>
      <c r="AB875" s="191"/>
      <c r="AC875" s="191"/>
      <c r="AD875" s="191"/>
      <c r="AE875" s="191"/>
      <c r="AF875" s="191"/>
      <c r="AG875" s="191"/>
      <c r="AH875" s="191"/>
      <c r="AI875" s="191"/>
      <c r="AJ875" s="191"/>
      <c r="AK875" s="191"/>
      <c r="AL875" s="191"/>
    </row>
    <row r="876" spans="1:38" ht="20.25" customHeight="1">
      <c r="A876" s="191"/>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1"/>
      <c r="AA876" s="191"/>
      <c r="AB876" s="191"/>
      <c r="AC876" s="191"/>
      <c r="AD876" s="191"/>
      <c r="AE876" s="191"/>
      <c r="AF876" s="191"/>
      <c r="AG876" s="191"/>
      <c r="AH876" s="191"/>
      <c r="AI876" s="191"/>
      <c r="AJ876" s="191"/>
      <c r="AK876" s="191"/>
      <c r="AL876" s="191"/>
    </row>
    <row r="877" spans="1:38" ht="20.25" customHeight="1">
      <c r="A877" s="191"/>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1"/>
      <c r="AA877" s="191"/>
      <c r="AB877" s="191"/>
      <c r="AC877" s="191"/>
      <c r="AD877" s="191"/>
      <c r="AE877" s="191"/>
      <c r="AF877" s="191"/>
      <c r="AG877" s="191"/>
      <c r="AH877" s="191"/>
      <c r="AI877" s="191"/>
      <c r="AJ877" s="191"/>
      <c r="AK877" s="191"/>
      <c r="AL877" s="191"/>
    </row>
    <row r="878" spans="1:38" ht="20.25" customHeight="1">
      <c r="A878" s="191"/>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1"/>
      <c r="AA878" s="191"/>
      <c r="AB878" s="191"/>
      <c r="AC878" s="191"/>
      <c r="AD878" s="191"/>
      <c r="AE878" s="191"/>
      <c r="AF878" s="191"/>
      <c r="AG878" s="191"/>
      <c r="AH878" s="191"/>
      <c r="AI878" s="191"/>
      <c r="AJ878" s="191"/>
      <c r="AK878" s="191"/>
      <c r="AL878" s="191"/>
    </row>
    <row r="879" spans="1:38" ht="20.25" customHeight="1">
      <c r="A879" s="191"/>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1"/>
      <c r="AA879" s="191"/>
      <c r="AB879" s="191"/>
      <c r="AC879" s="191"/>
      <c r="AD879" s="191"/>
      <c r="AE879" s="191"/>
      <c r="AF879" s="191"/>
      <c r="AG879" s="191"/>
      <c r="AH879" s="191"/>
      <c r="AI879" s="191"/>
      <c r="AJ879" s="191"/>
      <c r="AK879" s="191"/>
      <c r="AL879" s="191"/>
    </row>
    <row r="880" spans="1:38" ht="20.25" customHeight="1">
      <c r="A880" s="191"/>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1"/>
      <c r="AA880" s="191"/>
      <c r="AB880" s="191"/>
      <c r="AC880" s="191"/>
      <c r="AD880" s="191"/>
      <c r="AE880" s="191"/>
      <c r="AF880" s="191"/>
      <c r="AG880" s="191"/>
      <c r="AH880" s="191"/>
      <c r="AI880" s="191"/>
      <c r="AJ880" s="191"/>
      <c r="AK880" s="191"/>
      <c r="AL880" s="191"/>
    </row>
    <row r="881" spans="1:38" ht="20.25" customHeight="1">
      <c r="A881" s="191"/>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1"/>
      <c r="AA881" s="191"/>
      <c r="AB881" s="191"/>
      <c r="AC881" s="191"/>
      <c r="AD881" s="191"/>
      <c r="AE881" s="191"/>
      <c r="AF881" s="191"/>
      <c r="AG881" s="191"/>
      <c r="AH881" s="191"/>
      <c r="AI881" s="191"/>
      <c r="AJ881" s="191"/>
      <c r="AK881" s="191"/>
      <c r="AL881" s="191"/>
    </row>
    <row r="882" spans="1:38" ht="20.25" customHeight="1">
      <c r="A882" s="191"/>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1"/>
      <c r="AA882" s="191"/>
      <c r="AB882" s="191"/>
      <c r="AC882" s="191"/>
      <c r="AD882" s="191"/>
      <c r="AE882" s="191"/>
      <c r="AF882" s="191"/>
      <c r="AG882" s="191"/>
      <c r="AH882" s="191"/>
      <c r="AI882" s="191"/>
      <c r="AJ882" s="191"/>
      <c r="AK882" s="191"/>
      <c r="AL882" s="191"/>
    </row>
    <row r="883" spans="1:38" ht="20.25" customHeight="1">
      <c r="A883" s="191"/>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1"/>
      <c r="AA883" s="191"/>
      <c r="AB883" s="191"/>
      <c r="AC883" s="191"/>
      <c r="AD883" s="191"/>
      <c r="AE883" s="191"/>
      <c r="AF883" s="191"/>
      <c r="AG883" s="191"/>
      <c r="AH883" s="191"/>
      <c r="AI883" s="191"/>
      <c r="AJ883" s="191"/>
      <c r="AK883" s="191"/>
      <c r="AL883" s="191"/>
    </row>
    <row r="884" spans="1:38" ht="20.25" customHeight="1">
      <c r="A884" s="191"/>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1"/>
      <c r="AA884" s="191"/>
      <c r="AB884" s="191"/>
      <c r="AC884" s="191"/>
      <c r="AD884" s="191"/>
      <c r="AE884" s="191"/>
      <c r="AF884" s="191"/>
      <c r="AG884" s="191"/>
      <c r="AH884" s="191"/>
      <c r="AI884" s="191"/>
      <c r="AJ884" s="191"/>
      <c r="AK884" s="191"/>
      <c r="AL884" s="191"/>
    </row>
    <row r="885" spans="1:38" ht="20.25" customHeight="1">
      <c r="A885" s="191"/>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1"/>
      <c r="AA885" s="191"/>
      <c r="AB885" s="191"/>
      <c r="AC885" s="191"/>
      <c r="AD885" s="191"/>
      <c r="AE885" s="191"/>
      <c r="AF885" s="191"/>
      <c r="AG885" s="191"/>
      <c r="AH885" s="191"/>
      <c r="AI885" s="191"/>
      <c r="AJ885" s="191"/>
      <c r="AK885" s="191"/>
      <c r="AL885" s="191"/>
    </row>
    <row r="886" spans="1:38" ht="20.25" customHeight="1">
      <c r="A886" s="191"/>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1"/>
      <c r="AA886" s="191"/>
      <c r="AB886" s="191"/>
      <c r="AC886" s="191"/>
      <c r="AD886" s="191"/>
      <c r="AE886" s="191"/>
      <c r="AF886" s="191"/>
      <c r="AG886" s="191"/>
      <c r="AH886" s="191"/>
      <c r="AI886" s="191"/>
      <c r="AJ886" s="191"/>
      <c r="AK886" s="191"/>
      <c r="AL886" s="191"/>
    </row>
    <row r="887" spans="1:38" ht="20.25" customHeight="1">
      <c r="A887" s="191"/>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1"/>
      <c r="AA887" s="191"/>
      <c r="AB887" s="191"/>
      <c r="AC887" s="191"/>
      <c r="AD887" s="191"/>
      <c r="AE887" s="191"/>
      <c r="AF887" s="191"/>
      <c r="AG887" s="191"/>
      <c r="AH887" s="191"/>
      <c r="AI887" s="191"/>
      <c r="AJ887" s="191"/>
      <c r="AK887" s="191"/>
      <c r="AL887" s="191"/>
    </row>
    <row r="888" spans="1:38" ht="20.25" customHeight="1">
      <c r="A888" s="191"/>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1"/>
      <c r="AA888" s="191"/>
      <c r="AB888" s="191"/>
      <c r="AC888" s="191"/>
      <c r="AD888" s="191"/>
      <c r="AE888" s="191"/>
      <c r="AF888" s="191"/>
      <c r="AG888" s="191"/>
      <c r="AH888" s="191"/>
      <c r="AI888" s="191"/>
      <c r="AJ888" s="191"/>
      <c r="AK888" s="191"/>
      <c r="AL888" s="191"/>
    </row>
    <row r="889" spans="1:38" ht="20.25" customHeight="1">
      <c r="A889" s="191"/>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1"/>
      <c r="AA889" s="191"/>
      <c r="AB889" s="191"/>
      <c r="AC889" s="191"/>
      <c r="AD889" s="191"/>
      <c r="AE889" s="191"/>
      <c r="AF889" s="191"/>
      <c r="AG889" s="191"/>
      <c r="AH889" s="191"/>
      <c r="AI889" s="191"/>
      <c r="AJ889" s="191"/>
      <c r="AK889" s="191"/>
      <c r="AL889" s="191"/>
    </row>
    <row r="890" spans="1:38" ht="20.25" customHeight="1">
      <c r="A890" s="191"/>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1"/>
      <c r="AA890" s="191"/>
      <c r="AB890" s="191"/>
      <c r="AC890" s="191"/>
      <c r="AD890" s="191"/>
      <c r="AE890" s="191"/>
      <c r="AF890" s="191"/>
      <c r="AG890" s="191"/>
      <c r="AH890" s="191"/>
      <c r="AI890" s="191"/>
      <c r="AJ890" s="191"/>
      <c r="AK890" s="191"/>
      <c r="AL890" s="191"/>
    </row>
    <row r="891" spans="1:38" ht="20.25" customHeight="1">
      <c r="A891" s="191"/>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1"/>
      <c r="AA891" s="191"/>
      <c r="AB891" s="191"/>
      <c r="AC891" s="191"/>
      <c r="AD891" s="191"/>
      <c r="AE891" s="191"/>
      <c r="AF891" s="191"/>
      <c r="AG891" s="191"/>
      <c r="AH891" s="191"/>
      <c r="AI891" s="191"/>
      <c r="AJ891" s="191"/>
      <c r="AK891" s="191"/>
      <c r="AL891" s="191"/>
    </row>
    <row r="892" spans="1:38" ht="20.25" customHeight="1">
      <c r="A892" s="191"/>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1"/>
      <c r="AA892" s="191"/>
      <c r="AB892" s="191"/>
      <c r="AC892" s="191"/>
      <c r="AD892" s="191"/>
      <c r="AE892" s="191"/>
      <c r="AF892" s="191"/>
      <c r="AG892" s="191"/>
      <c r="AH892" s="191"/>
      <c r="AI892" s="191"/>
      <c r="AJ892" s="191"/>
      <c r="AK892" s="191"/>
      <c r="AL892" s="191"/>
    </row>
    <row r="893" spans="1:38" ht="20.25" customHeight="1">
      <c r="A893" s="191"/>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1"/>
      <c r="AA893" s="191"/>
      <c r="AB893" s="191"/>
      <c r="AC893" s="191"/>
      <c r="AD893" s="191"/>
      <c r="AE893" s="191"/>
      <c r="AF893" s="191"/>
      <c r="AG893" s="191"/>
      <c r="AH893" s="191"/>
      <c r="AI893" s="191"/>
      <c r="AJ893" s="191"/>
      <c r="AK893" s="191"/>
      <c r="AL893" s="191"/>
    </row>
    <row r="894" spans="1:38" ht="20.25" customHeight="1">
      <c r="A894" s="191"/>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1"/>
      <c r="AA894" s="191"/>
      <c r="AB894" s="191"/>
      <c r="AC894" s="191"/>
      <c r="AD894" s="191"/>
      <c r="AE894" s="191"/>
      <c r="AF894" s="191"/>
      <c r="AG894" s="191"/>
      <c r="AH894" s="191"/>
      <c r="AI894" s="191"/>
      <c r="AJ894" s="191"/>
      <c r="AK894" s="191"/>
      <c r="AL894" s="191"/>
    </row>
    <row r="895" spans="1:38" ht="20.25" customHeight="1">
      <c r="A895" s="191"/>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1"/>
      <c r="AA895" s="191"/>
      <c r="AB895" s="191"/>
      <c r="AC895" s="191"/>
      <c r="AD895" s="191"/>
      <c r="AE895" s="191"/>
      <c r="AF895" s="191"/>
      <c r="AG895" s="191"/>
      <c r="AH895" s="191"/>
      <c r="AI895" s="191"/>
      <c r="AJ895" s="191"/>
      <c r="AK895" s="191"/>
      <c r="AL895" s="191"/>
    </row>
    <row r="896" spans="1:38" ht="20.25" customHeight="1">
      <c r="A896" s="191"/>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1"/>
      <c r="AA896" s="191"/>
      <c r="AB896" s="191"/>
      <c r="AC896" s="191"/>
      <c r="AD896" s="191"/>
      <c r="AE896" s="191"/>
      <c r="AF896" s="191"/>
      <c r="AG896" s="191"/>
      <c r="AH896" s="191"/>
      <c r="AI896" s="191"/>
      <c r="AJ896" s="191"/>
      <c r="AK896" s="191"/>
      <c r="AL896" s="191"/>
    </row>
    <row r="897" spans="1:38" ht="20.25" customHeight="1">
      <c r="A897" s="191"/>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1"/>
      <c r="AA897" s="191"/>
      <c r="AB897" s="191"/>
      <c r="AC897" s="191"/>
      <c r="AD897" s="191"/>
      <c r="AE897" s="191"/>
      <c r="AF897" s="191"/>
      <c r="AG897" s="191"/>
      <c r="AH897" s="191"/>
      <c r="AI897" s="191"/>
      <c r="AJ897" s="191"/>
      <c r="AK897" s="191"/>
      <c r="AL897" s="191"/>
    </row>
    <row r="898" spans="1:38" ht="20.25" customHeight="1">
      <c r="A898" s="191"/>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1"/>
      <c r="AA898" s="191"/>
      <c r="AB898" s="191"/>
      <c r="AC898" s="191"/>
      <c r="AD898" s="191"/>
      <c r="AE898" s="191"/>
      <c r="AF898" s="191"/>
      <c r="AG898" s="191"/>
      <c r="AH898" s="191"/>
      <c r="AI898" s="191"/>
      <c r="AJ898" s="191"/>
      <c r="AK898" s="191"/>
      <c r="AL898" s="191"/>
    </row>
    <row r="899" spans="1:38" ht="20.25" customHeight="1">
      <c r="A899" s="191"/>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1"/>
      <c r="AA899" s="191"/>
      <c r="AB899" s="191"/>
      <c r="AC899" s="191"/>
      <c r="AD899" s="191"/>
      <c r="AE899" s="191"/>
      <c r="AF899" s="191"/>
      <c r="AG899" s="191"/>
      <c r="AH899" s="191"/>
      <c r="AI899" s="191"/>
      <c r="AJ899" s="191"/>
      <c r="AK899" s="191"/>
      <c r="AL899" s="191"/>
    </row>
    <row r="900" spans="1:38" ht="20.25" customHeight="1">
      <c r="A900" s="191"/>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1"/>
      <c r="AA900" s="191"/>
      <c r="AB900" s="191"/>
      <c r="AC900" s="191"/>
      <c r="AD900" s="191"/>
      <c r="AE900" s="191"/>
      <c r="AF900" s="191"/>
      <c r="AG900" s="191"/>
      <c r="AH900" s="191"/>
      <c r="AI900" s="191"/>
      <c r="AJ900" s="191"/>
      <c r="AK900" s="191"/>
      <c r="AL900" s="191"/>
    </row>
    <row r="901" spans="1:38" ht="20.25" customHeight="1">
      <c r="A901" s="191"/>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1"/>
      <c r="AA901" s="191"/>
      <c r="AB901" s="191"/>
      <c r="AC901" s="191"/>
      <c r="AD901" s="191"/>
      <c r="AE901" s="191"/>
      <c r="AF901" s="191"/>
      <c r="AG901" s="191"/>
      <c r="AH901" s="191"/>
      <c r="AI901" s="191"/>
      <c r="AJ901" s="191"/>
      <c r="AK901" s="191"/>
      <c r="AL901" s="191"/>
    </row>
    <row r="902" spans="1:38" ht="20.25" customHeight="1">
      <c r="A902" s="191"/>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1"/>
      <c r="AA902" s="191"/>
      <c r="AB902" s="191"/>
      <c r="AC902" s="191"/>
      <c r="AD902" s="191"/>
      <c r="AE902" s="191"/>
      <c r="AF902" s="191"/>
      <c r="AG902" s="191"/>
      <c r="AH902" s="191"/>
      <c r="AI902" s="191"/>
      <c r="AJ902" s="191"/>
      <c r="AK902" s="191"/>
      <c r="AL902" s="191"/>
    </row>
    <row r="903" spans="1:38" ht="20.25" customHeight="1">
      <c r="A903" s="191"/>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1"/>
      <c r="AA903" s="191"/>
      <c r="AB903" s="191"/>
      <c r="AC903" s="191"/>
      <c r="AD903" s="191"/>
      <c r="AE903" s="191"/>
      <c r="AF903" s="191"/>
      <c r="AG903" s="191"/>
      <c r="AH903" s="191"/>
      <c r="AI903" s="191"/>
      <c r="AJ903" s="191"/>
      <c r="AK903" s="191"/>
      <c r="AL903" s="191"/>
    </row>
    <row r="904" spans="1:38" ht="20.25" customHeight="1">
      <c r="A904" s="191"/>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1"/>
      <c r="AA904" s="191"/>
      <c r="AB904" s="191"/>
      <c r="AC904" s="191"/>
      <c r="AD904" s="191"/>
      <c r="AE904" s="191"/>
      <c r="AF904" s="191"/>
      <c r="AG904" s="191"/>
      <c r="AH904" s="191"/>
      <c r="AI904" s="191"/>
      <c r="AJ904" s="191"/>
      <c r="AK904" s="191"/>
      <c r="AL904" s="191"/>
    </row>
    <row r="905" spans="1:38" ht="20.25" customHeight="1">
      <c r="A905" s="191"/>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1"/>
      <c r="AA905" s="191"/>
      <c r="AB905" s="191"/>
      <c r="AC905" s="191"/>
      <c r="AD905" s="191"/>
      <c r="AE905" s="191"/>
      <c r="AF905" s="191"/>
      <c r="AG905" s="191"/>
      <c r="AH905" s="191"/>
      <c r="AI905" s="191"/>
      <c r="AJ905" s="191"/>
      <c r="AK905" s="191"/>
      <c r="AL905" s="191"/>
    </row>
    <row r="906" spans="1:38" ht="20.25" customHeight="1">
      <c r="A906" s="191"/>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1"/>
      <c r="AA906" s="191"/>
      <c r="AB906" s="191"/>
      <c r="AC906" s="191"/>
      <c r="AD906" s="191"/>
      <c r="AE906" s="191"/>
      <c r="AF906" s="191"/>
      <c r="AG906" s="191"/>
      <c r="AH906" s="191"/>
      <c r="AI906" s="191"/>
      <c r="AJ906" s="191"/>
      <c r="AK906" s="191"/>
      <c r="AL906" s="191"/>
    </row>
    <row r="907" spans="1:38" ht="20.25" customHeight="1">
      <c r="A907" s="191"/>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1"/>
      <c r="AA907" s="191"/>
      <c r="AB907" s="191"/>
      <c r="AC907" s="191"/>
      <c r="AD907" s="191"/>
      <c r="AE907" s="191"/>
      <c r="AF907" s="191"/>
      <c r="AG907" s="191"/>
      <c r="AH907" s="191"/>
      <c r="AI907" s="191"/>
      <c r="AJ907" s="191"/>
      <c r="AK907" s="191"/>
      <c r="AL907" s="191"/>
    </row>
    <row r="908" spans="1:38" ht="20.25" customHeight="1">
      <c r="A908" s="191"/>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1"/>
      <c r="AA908" s="191"/>
      <c r="AB908" s="191"/>
      <c r="AC908" s="191"/>
      <c r="AD908" s="191"/>
      <c r="AE908" s="191"/>
      <c r="AF908" s="191"/>
      <c r="AG908" s="191"/>
      <c r="AH908" s="191"/>
      <c r="AI908" s="191"/>
      <c r="AJ908" s="191"/>
      <c r="AK908" s="191"/>
      <c r="AL908" s="191"/>
    </row>
    <row r="909" spans="1:38" ht="20.25" customHeight="1">
      <c r="A909" s="191"/>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1"/>
      <c r="AA909" s="191"/>
      <c r="AB909" s="191"/>
      <c r="AC909" s="191"/>
      <c r="AD909" s="191"/>
      <c r="AE909" s="191"/>
      <c r="AF909" s="191"/>
      <c r="AG909" s="191"/>
      <c r="AH909" s="191"/>
      <c r="AI909" s="191"/>
      <c r="AJ909" s="191"/>
      <c r="AK909" s="191"/>
      <c r="AL909" s="191"/>
    </row>
    <row r="910" spans="1:38" ht="20.25" customHeight="1">
      <c r="A910" s="191"/>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1"/>
      <c r="AA910" s="191"/>
      <c r="AB910" s="191"/>
      <c r="AC910" s="191"/>
      <c r="AD910" s="191"/>
      <c r="AE910" s="191"/>
      <c r="AF910" s="191"/>
      <c r="AG910" s="191"/>
      <c r="AH910" s="191"/>
      <c r="AI910" s="191"/>
      <c r="AJ910" s="191"/>
      <c r="AK910" s="191"/>
      <c r="AL910" s="191"/>
    </row>
    <row r="911" spans="1:38" ht="20.25" customHeight="1">
      <c r="A911" s="191"/>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1"/>
      <c r="AA911" s="191"/>
      <c r="AB911" s="191"/>
      <c r="AC911" s="191"/>
      <c r="AD911" s="191"/>
      <c r="AE911" s="191"/>
      <c r="AF911" s="191"/>
      <c r="AG911" s="191"/>
      <c r="AH911" s="191"/>
      <c r="AI911" s="191"/>
      <c r="AJ911" s="191"/>
      <c r="AK911" s="191"/>
      <c r="AL911" s="191"/>
    </row>
    <row r="912" spans="1:38" ht="20.25" customHeight="1">
      <c r="A912" s="191"/>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1"/>
      <c r="AA912" s="191"/>
      <c r="AB912" s="191"/>
      <c r="AC912" s="191"/>
      <c r="AD912" s="191"/>
      <c r="AE912" s="191"/>
      <c r="AF912" s="191"/>
      <c r="AG912" s="191"/>
      <c r="AH912" s="191"/>
      <c r="AI912" s="191"/>
      <c r="AJ912" s="191"/>
      <c r="AK912" s="191"/>
      <c r="AL912" s="191"/>
    </row>
    <row r="913" spans="1:38" ht="20.25" customHeight="1">
      <c r="A913" s="191"/>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1"/>
      <c r="AA913" s="191"/>
      <c r="AB913" s="191"/>
      <c r="AC913" s="191"/>
      <c r="AD913" s="191"/>
      <c r="AE913" s="191"/>
      <c r="AF913" s="191"/>
      <c r="AG913" s="191"/>
      <c r="AH913" s="191"/>
      <c r="AI913" s="191"/>
      <c r="AJ913" s="191"/>
      <c r="AK913" s="191"/>
      <c r="AL913" s="191"/>
    </row>
    <row r="914" spans="1:38" ht="20.25" customHeight="1">
      <c r="A914" s="191"/>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1"/>
      <c r="AA914" s="191"/>
      <c r="AB914" s="191"/>
      <c r="AC914" s="191"/>
      <c r="AD914" s="191"/>
      <c r="AE914" s="191"/>
      <c r="AF914" s="191"/>
      <c r="AG914" s="191"/>
      <c r="AH914" s="191"/>
      <c r="AI914" s="191"/>
      <c r="AJ914" s="191"/>
      <c r="AK914" s="191"/>
      <c r="AL914" s="191"/>
    </row>
    <row r="915" spans="1:38" ht="20.25" customHeight="1">
      <c r="A915" s="191"/>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1"/>
      <c r="AA915" s="191"/>
      <c r="AB915" s="191"/>
      <c r="AC915" s="191"/>
      <c r="AD915" s="191"/>
      <c r="AE915" s="191"/>
      <c r="AF915" s="191"/>
      <c r="AG915" s="191"/>
      <c r="AH915" s="191"/>
      <c r="AI915" s="191"/>
      <c r="AJ915" s="191"/>
      <c r="AK915" s="191"/>
      <c r="AL915" s="191"/>
    </row>
    <row r="916" spans="1:38" ht="20.25" customHeight="1">
      <c r="A916" s="191"/>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1"/>
      <c r="AA916" s="191"/>
      <c r="AB916" s="191"/>
      <c r="AC916" s="191"/>
      <c r="AD916" s="191"/>
      <c r="AE916" s="191"/>
      <c r="AF916" s="191"/>
      <c r="AG916" s="191"/>
      <c r="AH916" s="191"/>
      <c r="AI916" s="191"/>
      <c r="AJ916" s="191"/>
      <c r="AK916" s="191"/>
      <c r="AL916" s="191"/>
    </row>
    <row r="917" spans="1:38" ht="20.25" customHeight="1">
      <c r="A917" s="191"/>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1"/>
      <c r="AA917" s="191"/>
      <c r="AB917" s="191"/>
      <c r="AC917" s="191"/>
      <c r="AD917" s="191"/>
      <c r="AE917" s="191"/>
      <c r="AF917" s="191"/>
      <c r="AG917" s="191"/>
      <c r="AH917" s="191"/>
      <c r="AI917" s="191"/>
      <c r="AJ917" s="191"/>
      <c r="AK917" s="191"/>
      <c r="AL917" s="191"/>
    </row>
    <row r="918" spans="1:38" ht="20.25" customHeight="1">
      <c r="A918" s="191"/>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1"/>
      <c r="AA918" s="191"/>
      <c r="AB918" s="191"/>
      <c r="AC918" s="191"/>
      <c r="AD918" s="191"/>
      <c r="AE918" s="191"/>
      <c r="AF918" s="191"/>
      <c r="AG918" s="191"/>
      <c r="AH918" s="191"/>
      <c r="AI918" s="191"/>
      <c r="AJ918" s="191"/>
      <c r="AK918" s="191"/>
      <c r="AL918" s="191"/>
    </row>
    <row r="919" spans="1:38" ht="20.25" customHeight="1">
      <c r="A919" s="191"/>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1"/>
      <c r="AA919" s="191"/>
      <c r="AB919" s="191"/>
      <c r="AC919" s="191"/>
      <c r="AD919" s="191"/>
      <c r="AE919" s="191"/>
      <c r="AF919" s="191"/>
      <c r="AG919" s="191"/>
      <c r="AH919" s="191"/>
      <c r="AI919" s="191"/>
      <c r="AJ919" s="191"/>
      <c r="AK919" s="191"/>
      <c r="AL919" s="191"/>
    </row>
    <row r="920" spans="1:38" ht="20.25" customHeight="1">
      <c r="A920" s="191"/>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1"/>
      <c r="AA920" s="191"/>
      <c r="AB920" s="191"/>
      <c r="AC920" s="191"/>
      <c r="AD920" s="191"/>
      <c r="AE920" s="191"/>
      <c r="AF920" s="191"/>
      <c r="AG920" s="191"/>
      <c r="AH920" s="191"/>
      <c r="AI920" s="191"/>
      <c r="AJ920" s="191"/>
      <c r="AK920" s="191"/>
      <c r="AL920" s="191"/>
    </row>
    <row r="921" spans="1:38" ht="20.25" customHeight="1">
      <c r="A921" s="191"/>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1"/>
      <c r="AA921" s="191"/>
      <c r="AB921" s="191"/>
      <c r="AC921" s="191"/>
      <c r="AD921" s="191"/>
      <c r="AE921" s="191"/>
      <c r="AF921" s="191"/>
      <c r="AG921" s="191"/>
      <c r="AH921" s="191"/>
      <c r="AI921" s="191"/>
      <c r="AJ921" s="191"/>
      <c r="AK921" s="191"/>
      <c r="AL921" s="191"/>
    </row>
    <row r="922" spans="1:38" ht="20.25" customHeight="1">
      <c r="A922" s="191"/>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1"/>
      <c r="AA922" s="191"/>
      <c r="AB922" s="191"/>
      <c r="AC922" s="191"/>
      <c r="AD922" s="191"/>
      <c r="AE922" s="191"/>
      <c r="AF922" s="191"/>
      <c r="AG922" s="191"/>
      <c r="AH922" s="191"/>
      <c r="AI922" s="191"/>
      <c r="AJ922" s="191"/>
      <c r="AK922" s="191"/>
      <c r="AL922" s="191"/>
    </row>
    <row r="923" spans="1:38" ht="20.25" customHeight="1">
      <c r="A923" s="191"/>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1"/>
      <c r="AA923" s="191"/>
      <c r="AB923" s="191"/>
      <c r="AC923" s="191"/>
      <c r="AD923" s="191"/>
      <c r="AE923" s="191"/>
      <c r="AF923" s="191"/>
      <c r="AG923" s="191"/>
      <c r="AH923" s="191"/>
      <c r="AI923" s="191"/>
      <c r="AJ923" s="191"/>
      <c r="AK923" s="191"/>
      <c r="AL923" s="191"/>
    </row>
    <row r="924" spans="1:38" ht="20.25" customHeight="1">
      <c r="A924" s="191"/>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1"/>
      <c r="AA924" s="191"/>
      <c r="AB924" s="191"/>
      <c r="AC924" s="191"/>
      <c r="AD924" s="191"/>
      <c r="AE924" s="191"/>
      <c r="AF924" s="191"/>
      <c r="AG924" s="191"/>
      <c r="AH924" s="191"/>
      <c r="AI924" s="191"/>
      <c r="AJ924" s="191"/>
      <c r="AK924" s="191"/>
      <c r="AL924" s="191"/>
    </row>
    <row r="925" spans="1:38" ht="20.25" customHeight="1">
      <c r="A925" s="191"/>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1"/>
      <c r="AA925" s="191"/>
      <c r="AB925" s="191"/>
      <c r="AC925" s="191"/>
      <c r="AD925" s="191"/>
      <c r="AE925" s="191"/>
      <c r="AF925" s="191"/>
      <c r="AG925" s="191"/>
      <c r="AH925" s="191"/>
      <c r="AI925" s="191"/>
      <c r="AJ925" s="191"/>
      <c r="AK925" s="191"/>
      <c r="AL925" s="191"/>
    </row>
    <row r="926" spans="1:38" ht="20.25" customHeight="1">
      <c r="A926" s="191"/>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1"/>
      <c r="AA926" s="191"/>
      <c r="AB926" s="191"/>
      <c r="AC926" s="191"/>
      <c r="AD926" s="191"/>
      <c r="AE926" s="191"/>
      <c r="AF926" s="191"/>
      <c r="AG926" s="191"/>
      <c r="AH926" s="191"/>
      <c r="AI926" s="191"/>
      <c r="AJ926" s="191"/>
      <c r="AK926" s="191"/>
      <c r="AL926" s="191"/>
    </row>
    <row r="927" spans="1:38" ht="20.25" customHeight="1">
      <c r="A927" s="191"/>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1"/>
      <c r="AA927" s="191"/>
      <c r="AB927" s="191"/>
      <c r="AC927" s="191"/>
      <c r="AD927" s="191"/>
      <c r="AE927" s="191"/>
      <c r="AF927" s="191"/>
      <c r="AG927" s="191"/>
      <c r="AH927" s="191"/>
      <c r="AI927" s="191"/>
      <c r="AJ927" s="191"/>
      <c r="AK927" s="191"/>
      <c r="AL927" s="191"/>
    </row>
    <row r="928" spans="1:38" ht="20.25" customHeight="1">
      <c r="A928" s="191"/>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1"/>
      <c r="AA928" s="191"/>
      <c r="AB928" s="191"/>
      <c r="AC928" s="191"/>
      <c r="AD928" s="191"/>
      <c r="AE928" s="191"/>
      <c r="AF928" s="191"/>
      <c r="AG928" s="191"/>
      <c r="AH928" s="191"/>
      <c r="AI928" s="191"/>
      <c r="AJ928" s="191"/>
      <c r="AK928" s="191"/>
      <c r="AL928" s="191"/>
    </row>
    <row r="929" spans="1:38" ht="20.25" customHeight="1">
      <c r="A929" s="191"/>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1"/>
      <c r="AA929" s="191"/>
      <c r="AB929" s="191"/>
      <c r="AC929" s="191"/>
      <c r="AD929" s="191"/>
      <c r="AE929" s="191"/>
      <c r="AF929" s="191"/>
      <c r="AG929" s="191"/>
      <c r="AH929" s="191"/>
      <c r="AI929" s="191"/>
      <c r="AJ929" s="191"/>
      <c r="AK929" s="191"/>
      <c r="AL929" s="191"/>
    </row>
    <row r="930" spans="1:38" ht="20.25" customHeight="1">
      <c r="A930" s="191"/>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1"/>
      <c r="AA930" s="191"/>
      <c r="AB930" s="191"/>
      <c r="AC930" s="191"/>
      <c r="AD930" s="191"/>
      <c r="AE930" s="191"/>
      <c r="AF930" s="191"/>
      <c r="AG930" s="191"/>
      <c r="AH930" s="191"/>
      <c r="AI930" s="191"/>
      <c r="AJ930" s="191"/>
      <c r="AK930" s="191"/>
      <c r="AL930" s="191"/>
    </row>
    <row r="931" spans="1:38" ht="20.25" customHeight="1">
      <c r="A931" s="191"/>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1"/>
      <c r="AA931" s="191"/>
      <c r="AB931" s="191"/>
      <c r="AC931" s="191"/>
      <c r="AD931" s="191"/>
      <c r="AE931" s="191"/>
      <c r="AF931" s="191"/>
      <c r="AG931" s="191"/>
      <c r="AH931" s="191"/>
      <c r="AI931" s="191"/>
      <c r="AJ931" s="191"/>
      <c r="AK931" s="191"/>
      <c r="AL931" s="191"/>
    </row>
    <row r="932" spans="1:38" ht="20.25" customHeight="1">
      <c r="A932" s="191"/>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1"/>
      <c r="AA932" s="191"/>
      <c r="AB932" s="191"/>
      <c r="AC932" s="191"/>
      <c r="AD932" s="191"/>
      <c r="AE932" s="191"/>
      <c r="AF932" s="191"/>
      <c r="AG932" s="191"/>
      <c r="AH932" s="191"/>
      <c r="AI932" s="191"/>
      <c r="AJ932" s="191"/>
      <c r="AK932" s="191"/>
      <c r="AL932" s="191"/>
    </row>
    <row r="933" spans="1:38" ht="20.25" customHeight="1">
      <c r="A933" s="191"/>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1"/>
      <c r="AA933" s="191"/>
      <c r="AB933" s="191"/>
      <c r="AC933" s="191"/>
      <c r="AD933" s="191"/>
      <c r="AE933" s="191"/>
      <c r="AF933" s="191"/>
      <c r="AG933" s="191"/>
      <c r="AH933" s="191"/>
      <c r="AI933" s="191"/>
      <c r="AJ933" s="191"/>
      <c r="AK933" s="191"/>
      <c r="AL933" s="191"/>
    </row>
    <row r="934" spans="1:38" ht="20.25" customHeight="1">
      <c r="A934" s="191"/>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1"/>
      <c r="AA934" s="191"/>
      <c r="AB934" s="191"/>
      <c r="AC934" s="191"/>
      <c r="AD934" s="191"/>
      <c r="AE934" s="191"/>
      <c r="AF934" s="191"/>
      <c r="AG934" s="191"/>
      <c r="AH934" s="191"/>
      <c r="AI934" s="191"/>
      <c r="AJ934" s="191"/>
      <c r="AK934" s="191"/>
      <c r="AL934" s="191"/>
    </row>
    <row r="935" spans="1:38" ht="20.25" customHeight="1">
      <c r="A935" s="191"/>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1"/>
      <c r="AA935" s="191"/>
      <c r="AB935" s="191"/>
      <c r="AC935" s="191"/>
      <c r="AD935" s="191"/>
      <c r="AE935" s="191"/>
      <c r="AF935" s="191"/>
      <c r="AG935" s="191"/>
      <c r="AH935" s="191"/>
      <c r="AI935" s="191"/>
      <c r="AJ935" s="191"/>
      <c r="AK935" s="191"/>
      <c r="AL935" s="191"/>
    </row>
    <row r="936" spans="1:38" ht="20.25" customHeight="1">
      <c r="A936" s="191"/>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1"/>
      <c r="AA936" s="191"/>
      <c r="AB936" s="191"/>
      <c r="AC936" s="191"/>
      <c r="AD936" s="191"/>
      <c r="AE936" s="191"/>
      <c r="AF936" s="191"/>
      <c r="AG936" s="191"/>
      <c r="AH936" s="191"/>
      <c r="AI936" s="191"/>
      <c r="AJ936" s="191"/>
      <c r="AK936" s="191"/>
      <c r="AL936" s="191"/>
    </row>
    <row r="937" spans="1:38" ht="20.25" customHeight="1">
      <c r="A937" s="191"/>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1"/>
      <c r="AA937" s="191"/>
      <c r="AB937" s="191"/>
      <c r="AC937" s="191"/>
      <c r="AD937" s="191"/>
      <c r="AE937" s="191"/>
      <c r="AF937" s="191"/>
      <c r="AG937" s="191"/>
      <c r="AH937" s="191"/>
      <c r="AI937" s="191"/>
      <c r="AJ937" s="191"/>
      <c r="AK937" s="191"/>
      <c r="AL937" s="191"/>
    </row>
    <row r="938" spans="1:38" ht="20.25" customHeight="1">
      <c r="A938" s="191"/>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1"/>
      <c r="AA938" s="191"/>
      <c r="AB938" s="191"/>
      <c r="AC938" s="191"/>
      <c r="AD938" s="191"/>
      <c r="AE938" s="191"/>
      <c r="AF938" s="191"/>
      <c r="AG938" s="191"/>
      <c r="AH938" s="191"/>
      <c r="AI938" s="191"/>
      <c r="AJ938" s="191"/>
      <c r="AK938" s="191"/>
      <c r="AL938" s="191"/>
    </row>
    <row r="939" spans="1:38" ht="20.25" customHeight="1">
      <c r="A939" s="191"/>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1"/>
      <c r="AA939" s="191"/>
      <c r="AB939" s="191"/>
      <c r="AC939" s="191"/>
      <c r="AD939" s="191"/>
      <c r="AE939" s="191"/>
      <c r="AF939" s="191"/>
      <c r="AG939" s="191"/>
      <c r="AH939" s="191"/>
      <c r="AI939" s="191"/>
      <c r="AJ939" s="191"/>
      <c r="AK939" s="191"/>
      <c r="AL939" s="191"/>
    </row>
    <row r="940" spans="1:38" ht="20.25" customHeight="1">
      <c r="A940" s="191"/>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1"/>
      <c r="AA940" s="191"/>
      <c r="AB940" s="191"/>
      <c r="AC940" s="191"/>
      <c r="AD940" s="191"/>
      <c r="AE940" s="191"/>
      <c r="AF940" s="191"/>
      <c r="AG940" s="191"/>
      <c r="AH940" s="191"/>
      <c r="AI940" s="191"/>
      <c r="AJ940" s="191"/>
      <c r="AK940" s="191"/>
      <c r="AL940" s="191"/>
    </row>
    <row r="941" spans="1:38" ht="20.25" customHeight="1">
      <c r="A941" s="191"/>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1"/>
      <c r="AA941" s="191"/>
      <c r="AB941" s="191"/>
      <c r="AC941" s="191"/>
      <c r="AD941" s="191"/>
      <c r="AE941" s="191"/>
      <c r="AF941" s="191"/>
      <c r="AG941" s="191"/>
      <c r="AH941" s="191"/>
      <c r="AI941" s="191"/>
      <c r="AJ941" s="191"/>
      <c r="AK941" s="191"/>
      <c r="AL941" s="191"/>
    </row>
    <row r="942" spans="1:38" ht="20.25" customHeight="1">
      <c r="A942" s="191"/>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1"/>
      <c r="AA942" s="191"/>
      <c r="AB942" s="191"/>
      <c r="AC942" s="191"/>
      <c r="AD942" s="191"/>
      <c r="AE942" s="191"/>
      <c r="AF942" s="191"/>
      <c r="AG942" s="191"/>
      <c r="AH942" s="191"/>
      <c r="AI942" s="191"/>
      <c r="AJ942" s="191"/>
      <c r="AK942" s="191"/>
      <c r="AL942" s="191"/>
    </row>
    <row r="943" spans="1:38" ht="20.25" customHeight="1">
      <c r="A943" s="191"/>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1"/>
      <c r="AA943" s="191"/>
      <c r="AB943" s="191"/>
      <c r="AC943" s="191"/>
      <c r="AD943" s="191"/>
      <c r="AE943" s="191"/>
      <c r="AF943" s="191"/>
      <c r="AG943" s="191"/>
      <c r="AH943" s="191"/>
      <c r="AI943" s="191"/>
      <c r="AJ943" s="191"/>
      <c r="AK943" s="191"/>
      <c r="AL943" s="191"/>
    </row>
    <row r="944" spans="1:38" ht="20.25" customHeight="1">
      <c r="A944" s="191"/>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1"/>
      <c r="AA944" s="191"/>
      <c r="AB944" s="191"/>
      <c r="AC944" s="191"/>
      <c r="AD944" s="191"/>
      <c r="AE944" s="191"/>
      <c r="AF944" s="191"/>
      <c r="AG944" s="191"/>
      <c r="AH944" s="191"/>
      <c r="AI944" s="191"/>
      <c r="AJ944" s="191"/>
      <c r="AK944" s="191"/>
      <c r="AL944" s="191"/>
    </row>
    <row r="945" spans="1:38" ht="20.25" customHeight="1">
      <c r="A945" s="191"/>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1"/>
      <c r="AA945" s="191"/>
      <c r="AB945" s="191"/>
      <c r="AC945" s="191"/>
      <c r="AD945" s="191"/>
      <c r="AE945" s="191"/>
      <c r="AF945" s="191"/>
      <c r="AG945" s="191"/>
      <c r="AH945" s="191"/>
      <c r="AI945" s="191"/>
      <c r="AJ945" s="191"/>
      <c r="AK945" s="191"/>
      <c r="AL945" s="191"/>
    </row>
    <row r="946" spans="1:38" ht="20.25" customHeight="1">
      <c r="A946" s="191"/>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1"/>
      <c r="AA946" s="191"/>
      <c r="AB946" s="191"/>
      <c r="AC946" s="191"/>
      <c r="AD946" s="191"/>
      <c r="AE946" s="191"/>
      <c r="AF946" s="191"/>
      <c r="AG946" s="191"/>
      <c r="AH946" s="191"/>
      <c r="AI946" s="191"/>
      <c r="AJ946" s="191"/>
      <c r="AK946" s="191"/>
      <c r="AL946" s="191"/>
    </row>
    <row r="947" spans="1:38" ht="20.25" customHeight="1">
      <c r="A947" s="191"/>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1"/>
      <c r="AA947" s="191"/>
      <c r="AB947" s="191"/>
      <c r="AC947" s="191"/>
      <c r="AD947" s="191"/>
      <c r="AE947" s="191"/>
      <c r="AF947" s="191"/>
      <c r="AG947" s="191"/>
      <c r="AH947" s="191"/>
      <c r="AI947" s="191"/>
      <c r="AJ947" s="191"/>
      <c r="AK947" s="191"/>
      <c r="AL947" s="191"/>
    </row>
    <row r="948" spans="1:38" ht="20.25" customHeight="1">
      <c r="A948" s="191"/>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1"/>
      <c r="AA948" s="191"/>
      <c r="AB948" s="191"/>
      <c r="AC948" s="191"/>
      <c r="AD948" s="191"/>
      <c r="AE948" s="191"/>
      <c r="AF948" s="191"/>
      <c r="AG948" s="191"/>
      <c r="AH948" s="191"/>
      <c r="AI948" s="191"/>
      <c r="AJ948" s="191"/>
      <c r="AK948" s="191"/>
      <c r="AL948" s="191"/>
    </row>
    <row r="949" spans="1:38" ht="20.25" customHeight="1">
      <c r="A949" s="191"/>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1"/>
      <c r="AA949" s="191"/>
      <c r="AB949" s="191"/>
      <c r="AC949" s="191"/>
      <c r="AD949" s="191"/>
      <c r="AE949" s="191"/>
      <c r="AF949" s="191"/>
      <c r="AG949" s="191"/>
      <c r="AH949" s="191"/>
      <c r="AI949" s="191"/>
      <c r="AJ949" s="191"/>
      <c r="AK949" s="191"/>
      <c r="AL949" s="191"/>
    </row>
    <row r="950" spans="1:38" ht="20.25" customHeight="1">
      <c r="A950" s="191"/>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1"/>
      <c r="AA950" s="191"/>
      <c r="AB950" s="191"/>
      <c r="AC950" s="191"/>
      <c r="AD950" s="191"/>
      <c r="AE950" s="191"/>
      <c r="AF950" s="191"/>
      <c r="AG950" s="191"/>
      <c r="AH950" s="191"/>
      <c r="AI950" s="191"/>
      <c r="AJ950" s="191"/>
      <c r="AK950" s="191"/>
      <c r="AL950" s="191"/>
    </row>
    <row r="951" spans="1:38" ht="20.25" customHeight="1">
      <c r="A951" s="191"/>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1"/>
      <c r="AA951" s="191"/>
      <c r="AB951" s="191"/>
      <c r="AC951" s="191"/>
      <c r="AD951" s="191"/>
      <c r="AE951" s="191"/>
      <c r="AF951" s="191"/>
      <c r="AG951" s="191"/>
      <c r="AH951" s="191"/>
      <c r="AI951" s="191"/>
      <c r="AJ951" s="191"/>
      <c r="AK951" s="191"/>
      <c r="AL951" s="191"/>
    </row>
    <row r="952" spans="1:38" ht="20.25" customHeight="1">
      <c r="A952" s="191"/>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1"/>
      <c r="AA952" s="191"/>
      <c r="AB952" s="191"/>
      <c r="AC952" s="191"/>
      <c r="AD952" s="191"/>
      <c r="AE952" s="191"/>
      <c r="AF952" s="191"/>
      <c r="AG952" s="191"/>
      <c r="AH952" s="191"/>
      <c r="AI952" s="191"/>
      <c r="AJ952" s="191"/>
      <c r="AK952" s="191"/>
      <c r="AL952" s="191"/>
    </row>
    <row r="953" spans="1:38" ht="20.25" customHeight="1">
      <c r="A953" s="191"/>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1"/>
      <c r="AA953" s="191"/>
      <c r="AB953" s="191"/>
      <c r="AC953" s="191"/>
      <c r="AD953" s="191"/>
      <c r="AE953" s="191"/>
      <c r="AF953" s="191"/>
      <c r="AG953" s="191"/>
      <c r="AH953" s="191"/>
      <c r="AI953" s="191"/>
      <c r="AJ953" s="191"/>
      <c r="AK953" s="191"/>
      <c r="AL953" s="191"/>
    </row>
    <row r="954" spans="1:38" ht="20.25" customHeight="1">
      <c r="A954" s="191"/>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1"/>
      <c r="AA954" s="191"/>
      <c r="AB954" s="191"/>
      <c r="AC954" s="191"/>
      <c r="AD954" s="191"/>
      <c r="AE954" s="191"/>
      <c r="AF954" s="191"/>
      <c r="AG954" s="191"/>
      <c r="AH954" s="191"/>
      <c r="AI954" s="191"/>
      <c r="AJ954" s="191"/>
      <c r="AK954" s="191"/>
      <c r="AL954" s="191"/>
    </row>
    <row r="955" spans="1:38" ht="20.25" customHeight="1">
      <c r="A955" s="191"/>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1"/>
      <c r="AA955" s="191"/>
      <c r="AB955" s="191"/>
      <c r="AC955" s="191"/>
      <c r="AD955" s="191"/>
      <c r="AE955" s="191"/>
      <c r="AF955" s="191"/>
      <c r="AG955" s="191"/>
      <c r="AH955" s="191"/>
      <c r="AI955" s="191"/>
      <c r="AJ955" s="191"/>
      <c r="AK955" s="191"/>
      <c r="AL955" s="191"/>
    </row>
    <row r="956" spans="1:38" ht="20.25" customHeight="1">
      <c r="A956" s="191"/>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1"/>
      <c r="AA956" s="191"/>
      <c r="AB956" s="191"/>
      <c r="AC956" s="191"/>
      <c r="AD956" s="191"/>
      <c r="AE956" s="191"/>
      <c r="AF956" s="191"/>
      <c r="AG956" s="191"/>
      <c r="AH956" s="191"/>
      <c r="AI956" s="191"/>
      <c r="AJ956" s="191"/>
      <c r="AK956" s="191"/>
      <c r="AL956" s="191"/>
    </row>
    <row r="957" spans="1:38" ht="20.25" customHeight="1">
      <c r="A957" s="191"/>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1"/>
      <c r="AA957" s="191"/>
      <c r="AB957" s="191"/>
      <c r="AC957" s="191"/>
      <c r="AD957" s="191"/>
      <c r="AE957" s="191"/>
      <c r="AF957" s="191"/>
      <c r="AG957" s="191"/>
      <c r="AH957" s="191"/>
      <c r="AI957" s="191"/>
      <c r="AJ957" s="191"/>
      <c r="AK957" s="191"/>
      <c r="AL957" s="191"/>
    </row>
    <row r="958" spans="1:38" ht="20.25" customHeight="1">
      <c r="A958" s="191"/>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1"/>
      <c r="AA958" s="191"/>
      <c r="AB958" s="191"/>
      <c r="AC958" s="191"/>
      <c r="AD958" s="191"/>
      <c r="AE958" s="191"/>
      <c r="AF958" s="191"/>
      <c r="AG958" s="191"/>
      <c r="AH958" s="191"/>
      <c r="AI958" s="191"/>
      <c r="AJ958" s="191"/>
      <c r="AK958" s="191"/>
      <c r="AL958" s="191"/>
    </row>
    <row r="959" spans="1:38" ht="20.25" customHeight="1">
      <c r="A959" s="191"/>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1"/>
      <c r="AA959" s="191"/>
      <c r="AB959" s="191"/>
      <c r="AC959" s="191"/>
      <c r="AD959" s="191"/>
      <c r="AE959" s="191"/>
      <c r="AF959" s="191"/>
      <c r="AG959" s="191"/>
      <c r="AH959" s="191"/>
      <c r="AI959" s="191"/>
      <c r="AJ959" s="191"/>
      <c r="AK959" s="191"/>
      <c r="AL959" s="191"/>
    </row>
    <row r="960" spans="1:38" ht="20.25" customHeight="1">
      <c r="A960" s="191"/>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1"/>
      <c r="AA960" s="191"/>
      <c r="AB960" s="191"/>
      <c r="AC960" s="191"/>
      <c r="AD960" s="191"/>
      <c r="AE960" s="191"/>
      <c r="AF960" s="191"/>
      <c r="AG960" s="191"/>
      <c r="AH960" s="191"/>
      <c r="AI960" s="191"/>
      <c r="AJ960" s="191"/>
      <c r="AK960" s="191"/>
      <c r="AL960" s="191"/>
    </row>
    <row r="961" spans="1:38" ht="20.25" customHeight="1">
      <c r="A961" s="191"/>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1"/>
      <c r="AA961" s="191"/>
      <c r="AB961" s="191"/>
      <c r="AC961" s="191"/>
      <c r="AD961" s="191"/>
      <c r="AE961" s="191"/>
      <c r="AF961" s="191"/>
      <c r="AG961" s="191"/>
      <c r="AH961" s="191"/>
      <c r="AI961" s="191"/>
      <c r="AJ961" s="191"/>
      <c r="AK961" s="191"/>
      <c r="AL961" s="191"/>
    </row>
    <row r="962" spans="1:38" ht="20.25" customHeight="1">
      <c r="A962" s="191"/>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1"/>
      <c r="AA962" s="191"/>
      <c r="AB962" s="191"/>
      <c r="AC962" s="191"/>
      <c r="AD962" s="191"/>
      <c r="AE962" s="191"/>
      <c r="AF962" s="191"/>
      <c r="AG962" s="191"/>
      <c r="AH962" s="191"/>
      <c r="AI962" s="191"/>
      <c r="AJ962" s="191"/>
      <c r="AK962" s="191"/>
      <c r="AL962" s="191"/>
    </row>
    <row r="963" spans="1:38" ht="20.25" customHeight="1">
      <c r="A963" s="191"/>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1"/>
      <c r="AA963" s="191"/>
      <c r="AB963" s="191"/>
      <c r="AC963" s="191"/>
      <c r="AD963" s="191"/>
      <c r="AE963" s="191"/>
      <c r="AF963" s="191"/>
      <c r="AG963" s="191"/>
      <c r="AH963" s="191"/>
      <c r="AI963" s="191"/>
      <c r="AJ963" s="191"/>
      <c r="AK963" s="191"/>
      <c r="AL963" s="191"/>
    </row>
    <row r="964" spans="1:38" ht="20.25" customHeight="1">
      <c r="A964" s="191"/>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1"/>
      <c r="AA964" s="191"/>
      <c r="AB964" s="191"/>
      <c r="AC964" s="191"/>
      <c r="AD964" s="191"/>
      <c r="AE964" s="191"/>
      <c r="AF964" s="191"/>
      <c r="AG964" s="191"/>
      <c r="AH964" s="191"/>
      <c r="AI964" s="191"/>
      <c r="AJ964" s="191"/>
      <c r="AK964" s="191"/>
      <c r="AL964" s="191"/>
    </row>
    <row r="965" spans="1:38" ht="20.25" customHeight="1">
      <c r="A965" s="191"/>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1"/>
      <c r="AA965" s="191"/>
      <c r="AB965" s="191"/>
      <c r="AC965" s="191"/>
      <c r="AD965" s="191"/>
      <c r="AE965" s="191"/>
      <c r="AF965" s="191"/>
      <c r="AG965" s="191"/>
      <c r="AH965" s="191"/>
      <c r="AI965" s="191"/>
      <c r="AJ965" s="191"/>
      <c r="AK965" s="191"/>
      <c r="AL965" s="191"/>
    </row>
    <row r="966" spans="1:38" ht="20.25" customHeight="1">
      <c r="A966" s="191"/>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1"/>
      <c r="AA966" s="191"/>
      <c r="AB966" s="191"/>
      <c r="AC966" s="191"/>
      <c r="AD966" s="191"/>
      <c r="AE966" s="191"/>
      <c r="AF966" s="191"/>
      <c r="AG966" s="191"/>
      <c r="AH966" s="191"/>
      <c r="AI966" s="191"/>
      <c r="AJ966" s="191"/>
      <c r="AK966" s="191"/>
      <c r="AL966" s="191"/>
    </row>
    <row r="967" spans="1:38" ht="20.25" customHeight="1">
      <c r="A967" s="191"/>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1"/>
      <c r="AA967" s="191"/>
      <c r="AB967" s="191"/>
      <c r="AC967" s="191"/>
      <c r="AD967" s="191"/>
      <c r="AE967" s="191"/>
      <c r="AF967" s="191"/>
      <c r="AG967" s="191"/>
      <c r="AH967" s="191"/>
      <c r="AI967" s="191"/>
      <c r="AJ967" s="191"/>
      <c r="AK967" s="191"/>
      <c r="AL967" s="191"/>
    </row>
    <row r="968" spans="1:38" ht="20.25" customHeight="1">
      <c r="A968" s="191"/>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1"/>
      <c r="AA968" s="191"/>
      <c r="AB968" s="191"/>
      <c r="AC968" s="191"/>
      <c r="AD968" s="191"/>
      <c r="AE968" s="191"/>
      <c r="AF968" s="191"/>
      <c r="AG968" s="191"/>
      <c r="AH968" s="191"/>
      <c r="AI968" s="191"/>
      <c r="AJ968" s="191"/>
      <c r="AK968" s="191"/>
      <c r="AL968" s="191"/>
    </row>
    <row r="969" spans="1:38" ht="20.25" customHeight="1">
      <c r="A969" s="191"/>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1"/>
      <c r="AA969" s="191"/>
      <c r="AB969" s="191"/>
      <c r="AC969" s="191"/>
      <c r="AD969" s="191"/>
      <c r="AE969" s="191"/>
      <c r="AF969" s="191"/>
      <c r="AG969" s="191"/>
      <c r="AH969" s="191"/>
      <c r="AI969" s="191"/>
      <c r="AJ969" s="191"/>
      <c r="AK969" s="191"/>
      <c r="AL969" s="191"/>
    </row>
    <row r="970" spans="1:38" ht="20.25" customHeight="1">
      <c r="A970" s="191"/>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1"/>
      <c r="AA970" s="191"/>
      <c r="AB970" s="191"/>
      <c r="AC970" s="191"/>
      <c r="AD970" s="191"/>
      <c r="AE970" s="191"/>
      <c r="AF970" s="191"/>
      <c r="AG970" s="191"/>
      <c r="AH970" s="191"/>
      <c r="AI970" s="191"/>
      <c r="AJ970" s="191"/>
      <c r="AK970" s="191"/>
      <c r="AL970" s="191"/>
    </row>
    <row r="971" spans="1:38" ht="20.25" customHeight="1">
      <c r="A971" s="191"/>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1"/>
      <c r="AA971" s="191"/>
      <c r="AB971" s="191"/>
      <c r="AC971" s="191"/>
      <c r="AD971" s="191"/>
      <c r="AE971" s="191"/>
      <c r="AF971" s="191"/>
      <c r="AG971" s="191"/>
      <c r="AH971" s="191"/>
      <c r="AI971" s="191"/>
      <c r="AJ971" s="191"/>
      <c r="AK971" s="191"/>
      <c r="AL971" s="191"/>
    </row>
    <row r="972" spans="1:38" ht="20.25" customHeight="1">
      <c r="A972" s="191"/>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1"/>
      <c r="AA972" s="191"/>
      <c r="AB972" s="191"/>
      <c r="AC972" s="191"/>
      <c r="AD972" s="191"/>
      <c r="AE972" s="191"/>
      <c r="AF972" s="191"/>
      <c r="AG972" s="191"/>
      <c r="AH972" s="191"/>
      <c r="AI972" s="191"/>
      <c r="AJ972" s="191"/>
      <c r="AK972" s="191"/>
      <c r="AL972" s="191"/>
    </row>
    <row r="973" spans="1:38" ht="20.25" customHeight="1">
      <c r="A973" s="191"/>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1"/>
      <c r="AA973" s="191"/>
      <c r="AB973" s="191"/>
      <c r="AC973" s="191"/>
      <c r="AD973" s="191"/>
      <c r="AE973" s="191"/>
      <c r="AF973" s="191"/>
      <c r="AG973" s="191"/>
      <c r="AH973" s="191"/>
      <c r="AI973" s="191"/>
      <c r="AJ973" s="191"/>
      <c r="AK973" s="191"/>
      <c r="AL973" s="191"/>
    </row>
    <row r="974" spans="1:38" ht="20.25" customHeight="1">
      <c r="A974" s="191"/>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1"/>
      <c r="AA974" s="191"/>
      <c r="AB974" s="191"/>
      <c r="AC974" s="191"/>
      <c r="AD974" s="191"/>
      <c r="AE974" s="191"/>
      <c r="AF974" s="191"/>
      <c r="AG974" s="191"/>
      <c r="AH974" s="191"/>
      <c r="AI974" s="191"/>
      <c r="AJ974" s="191"/>
      <c r="AK974" s="191"/>
      <c r="AL974" s="191"/>
    </row>
    <row r="975" spans="1:38" ht="20.25" customHeight="1">
      <c r="A975" s="191"/>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1"/>
      <c r="AA975" s="191"/>
      <c r="AB975" s="191"/>
      <c r="AC975" s="191"/>
      <c r="AD975" s="191"/>
      <c r="AE975" s="191"/>
      <c r="AF975" s="191"/>
      <c r="AG975" s="191"/>
      <c r="AH975" s="191"/>
      <c r="AI975" s="191"/>
      <c r="AJ975" s="191"/>
      <c r="AK975" s="191"/>
      <c r="AL975" s="191"/>
    </row>
    <row r="976" spans="1:38" ht="20.25" customHeight="1">
      <c r="A976" s="191"/>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1"/>
      <c r="AA976" s="191"/>
      <c r="AB976" s="191"/>
      <c r="AC976" s="191"/>
      <c r="AD976" s="191"/>
      <c r="AE976" s="191"/>
      <c r="AF976" s="191"/>
      <c r="AG976" s="191"/>
      <c r="AH976" s="191"/>
      <c r="AI976" s="191"/>
      <c r="AJ976" s="191"/>
      <c r="AK976" s="191"/>
      <c r="AL976" s="191"/>
    </row>
    <row r="977" spans="1:38" ht="20.25" customHeight="1">
      <c r="A977" s="191"/>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1"/>
      <c r="AA977" s="191"/>
      <c r="AB977" s="191"/>
      <c r="AC977" s="191"/>
      <c r="AD977" s="191"/>
      <c r="AE977" s="191"/>
      <c r="AF977" s="191"/>
      <c r="AG977" s="191"/>
      <c r="AH977" s="191"/>
      <c r="AI977" s="191"/>
      <c r="AJ977" s="191"/>
      <c r="AK977" s="191"/>
      <c r="AL977" s="191"/>
    </row>
    <row r="978" spans="1:38" ht="20.25" customHeight="1">
      <c r="A978" s="191"/>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1"/>
      <c r="AA978" s="191"/>
      <c r="AB978" s="191"/>
      <c r="AC978" s="191"/>
      <c r="AD978" s="191"/>
      <c r="AE978" s="191"/>
      <c r="AF978" s="191"/>
      <c r="AG978" s="191"/>
      <c r="AH978" s="191"/>
      <c r="AI978" s="191"/>
      <c r="AJ978" s="191"/>
      <c r="AK978" s="191"/>
      <c r="AL978" s="191"/>
    </row>
    <row r="979" spans="1:38" ht="20.25" customHeight="1">
      <c r="A979" s="191"/>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1"/>
      <c r="AA979" s="191"/>
      <c r="AB979" s="191"/>
      <c r="AC979" s="191"/>
      <c r="AD979" s="191"/>
      <c r="AE979" s="191"/>
      <c r="AF979" s="191"/>
      <c r="AG979" s="191"/>
      <c r="AH979" s="191"/>
      <c r="AI979" s="191"/>
      <c r="AJ979" s="191"/>
      <c r="AK979" s="191"/>
      <c r="AL979" s="191"/>
    </row>
    <row r="980" spans="1:38" ht="20.25" customHeight="1">
      <c r="A980" s="191"/>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1"/>
      <c r="AA980" s="191"/>
      <c r="AB980" s="191"/>
      <c r="AC980" s="191"/>
      <c r="AD980" s="191"/>
      <c r="AE980" s="191"/>
      <c r="AF980" s="191"/>
      <c r="AG980" s="191"/>
      <c r="AH980" s="191"/>
      <c r="AI980" s="191"/>
      <c r="AJ980" s="191"/>
      <c r="AK980" s="191"/>
      <c r="AL980" s="191"/>
    </row>
    <row r="981" spans="1:38" ht="20.25" customHeight="1">
      <c r="A981" s="191"/>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1"/>
      <c r="AA981" s="191"/>
      <c r="AB981" s="191"/>
      <c r="AC981" s="191"/>
      <c r="AD981" s="191"/>
      <c r="AE981" s="191"/>
      <c r="AF981" s="191"/>
      <c r="AG981" s="191"/>
      <c r="AH981" s="191"/>
      <c r="AI981" s="191"/>
      <c r="AJ981" s="191"/>
      <c r="AK981" s="191"/>
      <c r="AL981" s="191"/>
    </row>
    <row r="982" spans="1:38" ht="20.25" customHeight="1">
      <c r="A982" s="191"/>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1"/>
      <c r="AA982" s="191"/>
      <c r="AB982" s="191"/>
      <c r="AC982" s="191"/>
      <c r="AD982" s="191"/>
      <c r="AE982" s="191"/>
      <c r="AF982" s="191"/>
      <c r="AG982" s="191"/>
      <c r="AH982" s="191"/>
      <c r="AI982" s="191"/>
      <c r="AJ982" s="191"/>
      <c r="AK982" s="191"/>
      <c r="AL982" s="191"/>
    </row>
    <row r="983" spans="1:38" ht="20.25" customHeight="1">
      <c r="A983" s="191"/>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1"/>
      <c r="AA983" s="191"/>
      <c r="AB983" s="191"/>
      <c r="AC983" s="191"/>
      <c r="AD983" s="191"/>
      <c r="AE983" s="191"/>
      <c r="AF983" s="191"/>
      <c r="AG983" s="191"/>
      <c r="AH983" s="191"/>
      <c r="AI983" s="191"/>
      <c r="AJ983" s="191"/>
      <c r="AK983" s="191"/>
      <c r="AL983" s="191"/>
    </row>
    <row r="984" spans="1:38" ht="20.25" customHeight="1">
      <c r="A984" s="191"/>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1"/>
      <c r="AA984" s="191"/>
      <c r="AB984" s="191"/>
      <c r="AC984" s="191"/>
      <c r="AD984" s="191"/>
      <c r="AE984" s="191"/>
      <c r="AF984" s="191"/>
      <c r="AG984" s="191"/>
      <c r="AH984" s="191"/>
      <c r="AI984" s="191"/>
      <c r="AJ984" s="191"/>
      <c r="AK984" s="191"/>
      <c r="AL984" s="191"/>
    </row>
    <row r="985" spans="1:38" ht="20.25" customHeight="1">
      <c r="A985" s="191"/>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1"/>
      <c r="AA985" s="191"/>
      <c r="AB985" s="191"/>
      <c r="AC985" s="191"/>
      <c r="AD985" s="191"/>
      <c r="AE985" s="191"/>
      <c r="AF985" s="191"/>
      <c r="AG985" s="191"/>
      <c r="AH985" s="191"/>
      <c r="AI985" s="191"/>
      <c r="AJ985" s="191"/>
      <c r="AK985" s="191"/>
      <c r="AL985" s="191"/>
    </row>
    <row r="986" spans="1:38" ht="20.25" customHeight="1">
      <c r="A986" s="191"/>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1"/>
      <c r="AA986" s="191"/>
      <c r="AB986" s="191"/>
      <c r="AC986" s="191"/>
      <c r="AD986" s="191"/>
      <c r="AE986" s="191"/>
      <c r="AF986" s="191"/>
      <c r="AG986" s="191"/>
      <c r="AH986" s="191"/>
      <c r="AI986" s="191"/>
      <c r="AJ986" s="191"/>
      <c r="AK986" s="191"/>
      <c r="AL986" s="191"/>
    </row>
    <row r="987" spans="1:38" ht="20.25" customHeight="1">
      <c r="A987" s="191"/>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1"/>
      <c r="AA987" s="191"/>
      <c r="AB987" s="191"/>
      <c r="AC987" s="191"/>
      <c r="AD987" s="191"/>
      <c r="AE987" s="191"/>
      <c r="AF987" s="191"/>
      <c r="AG987" s="191"/>
      <c r="AH987" s="191"/>
      <c r="AI987" s="191"/>
      <c r="AJ987" s="191"/>
      <c r="AK987" s="191"/>
      <c r="AL987" s="191"/>
    </row>
    <row r="988" spans="1:38" ht="20.25" customHeight="1">
      <c r="A988" s="191"/>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1"/>
      <c r="AA988" s="191"/>
      <c r="AB988" s="191"/>
      <c r="AC988" s="191"/>
      <c r="AD988" s="191"/>
      <c r="AE988" s="191"/>
      <c r="AF988" s="191"/>
      <c r="AG988" s="191"/>
      <c r="AH988" s="191"/>
      <c r="AI988" s="191"/>
      <c r="AJ988" s="191"/>
      <c r="AK988" s="191"/>
      <c r="AL988" s="191"/>
    </row>
    <row r="989" spans="1:38" ht="20.25" customHeight="1">
      <c r="A989" s="191"/>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1"/>
      <c r="AA989" s="191"/>
      <c r="AB989" s="191"/>
      <c r="AC989" s="191"/>
      <c r="AD989" s="191"/>
      <c r="AE989" s="191"/>
      <c r="AF989" s="191"/>
      <c r="AG989" s="191"/>
      <c r="AH989" s="191"/>
      <c r="AI989" s="191"/>
      <c r="AJ989" s="191"/>
      <c r="AK989" s="191"/>
      <c r="AL989" s="191"/>
    </row>
    <row r="990" spans="1:38" ht="20.25" customHeight="1">
      <c r="A990" s="191"/>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1"/>
      <c r="AA990" s="191"/>
      <c r="AB990" s="191"/>
      <c r="AC990" s="191"/>
      <c r="AD990" s="191"/>
      <c r="AE990" s="191"/>
      <c r="AF990" s="191"/>
      <c r="AG990" s="191"/>
      <c r="AH990" s="191"/>
      <c r="AI990" s="191"/>
      <c r="AJ990" s="191"/>
      <c r="AK990" s="191"/>
      <c r="AL990" s="191"/>
    </row>
    <row r="991" spans="1:38" ht="20.25" customHeight="1">
      <c r="A991" s="191"/>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1"/>
      <c r="AA991" s="191"/>
      <c r="AB991" s="191"/>
      <c r="AC991" s="191"/>
      <c r="AD991" s="191"/>
      <c r="AE991" s="191"/>
      <c r="AF991" s="191"/>
      <c r="AG991" s="191"/>
      <c r="AH991" s="191"/>
      <c r="AI991" s="191"/>
      <c r="AJ991" s="191"/>
      <c r="AK991" s="191"/>
      <c r="AL991" s="191"/>
    </row>
    <row r="992" spans="1:38" ht="20.25" customHeight="1">
      <c r="A992" s="191"/>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1"/>
      <c r="AA992" s="191"/>
      <c r="AB992" s="191"/>
      <c r="AC992" s="191"/>
      <c r="AD992" s="191"/>
      <c r="AE992" s="191"/>
      <c r="AF992" s="191"/>
      <c r="AG992" s="191"/>
      <c r="AH992" s="191"/>
      <c r="AI992" s="191"/>
      <c r="AJ992" s="191"/>
      <c r="AK992" s="191"/>
      <c r="AL992" s="191"/>
    </row>
    <row r="993" spans="1:38" ht="20.25" customHeight="1">
      <c r="A993" s="191"/>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1"/>
      <c r="AA993" s="191"/>
      <c r="AB993" s="191"/>
      <c r="AC993" s="191"/>
      <c r="AD993" s="191"/>
      <c r="AE993" s="191"/>
      <c r="AF993" s="191"/>
      <c r="AG993" s="191"/>
      <c r="AH993" s="191"/>
      <c r="AI993" s="191"/>
      <c r="AJ993" s="191"/>
      <c r="AK993" s="191"/>
      <c r="AL993" s="191"/>
    </row>
    <row r="994" spans="1:38" ht="20.25" customHeight="1">
      <c r="A994" s="191"/>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1"/>
      <c r="AA994" s="191"/>
      <c r="AB994" s="191"/>
      <c r="AC994" s="191"/>
      <c r="AD994" s="191"/>
      <c r="AE994" s="191"/>
      <c r="AF994" s="191"/>
      <c r="AG994" s="191"/>
      <c r="AH994" s="191"/>
      <c r="AI994" s="191"/>
      <c r="AJ994" s="191"/>
      <c r="AK994" s="191"/>
      <c r="AL994" s="191"/>
    </row>
    <row r="995" spans="1:38" ht="20.25" customHeight="1">
      <c r="A995" s="191"/>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1"/>
      <c r="AA995" s="191"/>
      <c r="AB995" s="191"/>
      <c r="AC995" s="191"/>
      <c r="AD995" s="191"/>
      <c r="AE995" s="191"/>
      <c r="AF995" s="191"/>
      <c r="AG995" s="191"/>
      <c r="AH995" s="191"/>
      <c r="AI995" s="191"/>
      <c r="AJ995" s="191"/>
      <c r="AK995" s="191"/>
      <c r="AL995" s="191"/>
    </row>
    <row r="996" spans="1:38" ht="20.25" customHeight="1">
      <c r="A996" s="191"/>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1"/>
      <c r="AA996" s="191"/>
      <c r="AB996" s="191"/>
      <c r="AC996" s="191"/>
      <c r="AD996" s="191"/>
      <c r="AE996" s="191"/>
      <c r="AF996" s="191"/>
      <c r="AG996" s="191"/>
      <c r="AH996" s="191"/>
      <c r="AI996" s="191"/>
      <c r="AJ996" s="191"/>
      <c r="AK996" s="191"/>
      <c r="AL996" s="191"/>
    </row>
    <row r="997" spans="1:38" ht="20.25" customHeight="1">
      <c r="A997" s="191"/>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1"/>
      <c r="AA997" s="191"/>
      <c r="AB997" s="191"/>
      <c r="AC997" s="191"/>
      <c r="AD997" s="191"/>
      <c r="AE997" s="191"/>
      <c r="AF997" s="191"/>
      <c r="AG997" s="191"/>
      <c r="AH997" s="191"/>
      <c r="AI997" s="191"/>
      <c r="AJ997" s="191"/>
      <c r="AK997" s="191"/>
      <c r="AL997" s="191"/>
    </row>
    <row r="998" spans="1:38" ht="20.25" customHeight="1">
      <c r="A998" s="191"/>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1"/>
      <c r="AA998" s="191"/>
      <c r="AB998" s="191"/>
      <c r="AC998" s="191"/>
      <c r="AD998" s="191"/>
      <c r="AE998" s="191"/>
      <c r="AF998" s="191"/>
      <c r="AG998" s="191"/>
      <c r="AH998" s="191"/>
      <c r="AI998" s="191"/>
      <c r="AJ998" s="191"/>
      <c r="AK998" s="191"/>
      <c r="AL998" s="191"/>
    </row>
    <row r="999" spans="1:38" ht="20.25" customHeight="1">
      <c r="A999" s="191"/>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1"/>
      <c r="AA999" s="191"/>
      <c r="AB999" s="191"/>
      <c r="AC999" s="191"/>
      <c r="AD999" s="191"/>
      <c r="AE999" s="191"/>
      <c r="AF999" s="191"/>
      <c r="AG999" s="191"/>
      <c r="AH999" s="191"/>
      <c r="AI999" s="191"/>
      <c r="AJ999" s="191"/>
      <c r="AK999" s="191"/>
      <c r="AL999" s="191"/>
    </row>
    <row r="1000" spans="1:38" ht="20.25" customHeight="1">
      <c r="A1000" s="191"/>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1"/>
      <c r="AA1000" s="191"/>
      <c r="AB1000" s="191"/>
      <c r="AC1000" s="191"/>
      <c r="AD1000" s="191"/>
      <c r="AE1000" s="191"/>
      <c r="AF1000" s="191"/>
      <c r="AG1000" s="191"/>
      <c r="AH1000" s="191"/>
      <c r="AI1000" s="191"/>
      <c r="AJ1000" s="191"/>
      <c r="AK1000" s="191"/>
      <c r="AL1000" s="191"/>
    </row>
    <row r="1001" spans="1:38" ht="20.25" customHeight="1">
      <c r="A1001" s="191"/>
      <c r="B1001" s="192"/>
      <c r="C1001" s="192"/>
      <c r="D1001" s="192"/>
      <c r="E1001" s="192"/>
      <c r="F1001" s="192"/>
      <c r="G1001" s="192"/>
      <c r="H1001" s="192"/>
      <c r="I1001" s="192"/>
      <c r="J1001" s="192"/>
      <c r="K1001" s="192"/>
      <c r="L1001" s="192"/>
      <c r="M1001" s="192"/>
      <c r="N1001" s="192"/>
      <c r="O1001" s="192"/>
      <c r="P1001" s="192"/>
      <c r="Q1001" s="192"/>
      <c r="R1001" s="192"/>
      <c r="S1001" s="192"/>
      <c r="T1001" s="192"/>
      <c r="U1001" s="192"/>
      <c r="V1001" s="192"/>
      <c r="W1001" s="192"/>
      <c r="X1001" s="192"/>
      <c r="Y1001" s="192"/>
      <c r="Z1001" s="191"/>
      <c r="AA1001" s="191"/>
      <c r="AB1001" s="191"/>
      <c r="AC1001" s="191"/>
      <c r="AD1001" s="191"/>
      <c r="AE1001" s="191"/>
      <c r="AF1001" s="191"/>
      <c r="AG1001" s="191"/>
      <c r="AH1001" s="191"/>
      <c r="AI1001" s="191"/>
      <c r="AJ1001" s="191"/>
      <c r="AK1001" s="191"/>
      <c r="AL1001" s="191"/>
    </row>
    <row r="1002" spans="1:38" ht="20.25" customHeight="1">
      <c r="A1002" s="191"/>
      <c r="B1002" s="192"/>
      <c r="C1002" s="192"/>
      <c r="D1002" s="192"/>
      <c r="E1002" s="192"/>
      <c r="F1002" s="192"/>
      <c r="G1002" s="192"/>
      <c r="H1002" s="192"/>
      <c r="I1002" s="192"/>
      <c r="J1002" s="192"/>
      <c r="K1002" s="192"/>
      <c r="L1002" s="192"/>
      <c r="M1002" s="192"/>
      <c r="N1002" s="192"/>
      <c r="O1002" s="192"/>
      <c r="P1002" s="192"/>
      <c r="Q1002" s="192"/>
      <c r="R1002" s="192"/>
      <c r="S1002" s="192"/>
      <c r="T1002" s="192"/>
      <c r="U1002" s="192"/>
      <c r="V1002" s="192"/>
      <c r="W1002" s="192"/>
      <c r="X1002" s="192"/>
      <c r="Y1002" s="192"/>
      <c r="Z1002" s="191"/>
      <c r="AA1002" s="191"/>
      <c r="AB1002" s="191"/>
      <c r="AC1002" s="191"/>
      <c r="AD1002" s="191"/>
      <c r="AE1002" s="191"/>
      <c r="AF1002" s="191"/>
      <c r="AG1002" s="191"/>
      <c r="AH1002" s="191"/>
      <c r="AI1002" s="191"/>
      <c r="AJ1002" s="191"/>
      <c r="AK1002" s="191"/>
      <c r="AL1002" s="191"/>
    </row>
    <row r="1003" spans="1:38" ht="20.25" customHeight="1">
      <c r="A1003" s="191"/>
      <c r="B1003" s="192"/>
      <c r="C1003" s="192"/>
      <c r="D1003" s="192"/>
      <c r="E1003" s="192"/>
      <c r="F1003" s="192"/>
      <c r="G1003" s="192"/>
      <c r="H1003" s="192"/>
      <c r="I1003" s="192"/>
      <c r="J1003" s="192"/>
      <c r="K1003" s="192"/>
      <c r="L1003" s="192"/>
      <c r="M1003" s="192"/>
      <c r="N1003" s="192"/>
      <c r="O1003" s="192"/>
      <c r="P1003" s="192"/>
      <c r="Q1003" s="192"/>
      <c r="R1003" s="192"/>
      <c r="S1003" s="192"/>
      <c r="T1003" s="192"/>
      <c r="U1003" s="192"/>
      <c r="V1003" s="192"/>
      <c r="W1003" s="192"/>
      <c r="X1003" s="192"/>
      <c r="Y1003" s="192"/>
      <c r="Z1003" s="191"/>
      <c r="AA1003" s="191"/>
      <c r="AB1003" s="191"/>
      <c r="AC1003" s="191"/>
      <c r="AD1003" s="191"/>
      <c r="AE1003" s="191"/>
      <c r="AF1003" s="191"/>
      <c r="AG1003" s="191"/>
      <c r="AH1003" s="191"/>
      <c r="AI1003" s="191"/>
      <c r="AJ1003" s="191"/>
      <c r="AK1003" s="191"/>
      <c r="AL1003" s="191"/>
    </row>
    <row r="1004" spans="1:38" ht="20.25" customHeight="1">
      <c r="A1004" s="191"/>
      <c r="B1004" s="192"/>
      <c r="C1004" s="192"/>
      <c r="D1004" s="192"/>
      <c r="E1004" s="192"/>
      <c r="F1004" s="192"/>
      <c r="G1004" s="192"/>
      <c r="H1004" s="192"/>
      <c r="I1004" s="192"/>
      <c r="J1004" s="192"/>
      <c r="K1004" s="192"/>
      <c r="L1004" s="192"/>
      <c r="M1004" s="192"/>
      <c r="N1004" s="192"/>
      <c r="O1004" s="192"/>
      <c r="P1004" s="192"/>
      <c r="Q1004" s="192"/>
      <c r="R1004" s="192"/>
      <c r="S1004" s="192"/>
      <c r="T1004" s="192"/>
      <c r="U1004" s="192"/>
      <c r="V1004" s="192"/>
      <c r="W1004" s="192"/>
      <c r="X1004" s="192"/>
      <c r="Y1004" s="192"/>
      <c r="Z1004" s="191"/>
      <c r="AA1004" s="191"/>
      <c r="AB1004" s="191"/>
      <c r="AC1004" s="191"/>
      <c r="AD1004" s="191"/>
      <c r="AE1004" s="191"/>
      <c r="AF1004" s="191"/>
      <c r="AG1004" s="191"/>
      <c r="AH1004" s="191"/>
      <c r="AI1004" s="191"/>
      <c r="AJ1004" s="191"/>
      <c r="AK1004" s="191"/>
      <c r="AL1004" s="191"/>
    </row>
    <row r="1005" spans="1:38" ht="20.25" customHeight="1">
      <c r="A1005" s="191"/>
      <c r="B1005" s="192"/>
      <c r="C1005" s="192"/>
      <c r="D1005" s="192"/>
      <c r="E1005" s="192"/>
      <c r="F1005" s="192"/>
      <c r="G1005" s="192"/>
      <c r="H1005" s="192"/>
      <c r="I1005" s="192"/>
      <c r="J1005" s="192"/>
      <c r="K1005" s="192"/>
      <c r="L1005" s="192"/>
      <c r="M1005" s="192"/>
      <c r="N1005" s="192"/>
      <c r="O1005" s="192"/>
      <c r="P1005" s="192"/>
      <c r="Q1005" s="192"/>
      <c r="R1005" s="192"/>
      <c r="S1005" s="192"/>
      <c r="T1005" s="192"/>
      <c r="U1005" s="192"/>
      <c r="V1005" s="192"/>
      <c r="W1005" s="192"/>
      <c r="X1005" s="192"/>
      <c r="Y1005" s="192"/>
      <c r="Z1005" s="191"/>
      <c r="AA1005" s="191"/>
      <c r="AB1005" s="191"/>
      <c r="AC1005" s="191"/>
      <c r="AD1005" s="191"/>
      <c r="AE1005" s="191"/>
      <c r="AF1005" s="191"/>
      <c r="AG1005" s="191"/>
      <c r="AH1005" s="191"/>
      <c r="AI1005" s="191"/>
      <c r="AJ1005" s="191"/>
      <c r="AK1005" s="191"/>
      <c r="AL1005" s="191"/>
    </row>
    <row r="1006" spans="1:38" ht="20.25" customHeight="1">
      <c r="A1006" s="191"/>
      <c r="B1006" s="192"/>
      <c r="C1006" s="192"/>
      <c r="D1006" s="192"/>
      <c r="E1006" s="192"/>
      <c r="F1006" s="192"/>
      <c r="G1006" s="192"/>
      <c r="H1006" s="192"/>
      <c r="I1006" s="192"/>
      <c r="J1006" s="192"/>
      <c r="K1006" s="192"/>
      <c r="L1006" s="192"/>
      <c r="M1006" s="192"/>
      <c r="N1006" s="192"/>
      <c r="O1006" s="192"/>
      <c r="P1006" s="192"/>
      <c r="Q1006" s="192"/>
      <c r="R1006" s="192"/>
      <c r="S1006" s="192"/>
      <c r="T1006" s="192"/>
      <c r="U1006" s="192"/>
      <c r="V1006" s="192"/>
      <c r="W1006" s="192"/>
      <c r="X1006" s="192"/>
      <c r="Y1006" s="192"/>
      <c r="Z1006" s="191"/>
      <c r="AA1006" s="191"/>
      <c r="AB1006" s="191"/>
      <c r="AC1006" s="191"/>
      <c r="AD1006" s="191"/>
      <c r="AE1006" s="191"/>
      <c r="AF1006" s="191"/>
      <c r="AG1006" s="191"/>
      <c r="AH1006" s="191"/>
      <c r="AI1006" s="191"/>
      <c r="AJ1006" s="191"/>
      <c r="AK1006" s="191"/>
      <c r="AL1006" s="191"/>
    </row>
    <row r="1007" spans="1:38" ht="20.25" customHeight="1">
      <c r="A1007" s="191"/>
      <c r="B1007" s="192"/>
      <c r="C1007" s="192"/>
      <c r="D1007" s="192"/>
      <c r="E1007" s="192"/>
      <c r="F1007" s="192"/>
      <c r="G1007" s="192"/>
      <c r="H1007" s="192"/>
      <c r="I1007" s="192"/>
      <c r="J1007" s="192"/>
      <c r="K1007" s="192"/>
      <c r="L1007" s="192"/>
      <c r="M1007" s="192"/>
      <c r="N1007" s="192"/>
      <c r="O1007" s="192"/>
      <c r="P1007" s="192"/>
      <c r="Q1007" s="192"/>
      <c r="R1007" s="192"/>
      <c r="S1007" s="192"/>
      <c r="T1007" s="192"/>
      <c r="U1007" s="192"/>
      <c r="V1007" s="192"/>
      <c r="W1007" s="192"/>
      <c r="X1007" s="192"/>
      <c r="Y1007" s="192"/>
      <c r="Z1007" s="191"/>
      <c r="AA1007" s="191"/>
      <c r="AB1007" s="191"/>
      <c r="AC1007" s="191"/>
      <c r="AD1007" s="191"/>
      <c r="AE1007" s="191"/>
      <c r="AF1007" s="191"/>
      <c r="AG1007" s="191"/>
      <c r="AH1007" s="191"/>
      <c r="AI1007" s="191"/>
      <c r="AJ1007" s="191"/>
      <c r="AK1007" s="191"/>
      <c r="AL1007" s="191"/>
    </row>
    <row r="1008" spans="1:38" ht="20.25" customHeight="1">
      <c r="A1008" s="191"/>
      <c r="B1008" s="192"/>
      <c r="C1008" s="192"/>
      <c r="D1008" s="192"/>
      <c r="E1008" s="192"/>
      <c r="F1008" s="192"/>
      <c r="G1008" s="192"/>
      <c r="H1008" s="192"/>
      <c r="I1008" s="192"/>
      <c r="J1008" s="192"/>
      <c r="K1008" s="192"/>
      <c r="L1008" s="192"/>
      <c r="M1008" s="192"/>
      <c r="N1008" s="192"/>
      <c r="O1008" s="192"/>
      <c r="P1008" s="192"/>
      <c r="Q1008" s="192"/>
      <c r="R1008" s="192"/>
      <c r="S1008" s="192"/>
      <c r="T1008" s="192"/>
      <c r="U1008" s="192"/>
      <c r="V1008" s="192"/>
      <c r="W1008" s="192"/>
      <c r="X1008" s="192"/>
      <c r="Y1008" s="192"/>
      <c r="Z1008" s="191"/>
      <c r="AA1008" s="191"/>
      <c r="AB1008" s="191"/>
      <c r="AC1008" s="191"/>
      <c r="AD1008" s="191"/>
      <c r="AE1008" s="191"/>
      <c r="AF1008" s="191"/>
      <c r="AG1008" s="191"/>
      <c r="AH1008" s="191"/>
      <c r="AI1008" s="191"/>
      <c r="AJ1008" s="191"/>
      <c r="AK1008" s="191"/>
      <c r="AL1008" s="191"/>
    </row>
    <row r="1009" spans="1:38" ht="20.25" customHeight="1">
      <c r="A1009" s="191"/>
      <c r="B1009" s="192"/>
      <c r="C1009" s="192"/>
      <c r="D1009" s="192"/>
      <c r="E1009" s="192"/>
      <c r="F1009" s="192"/>
      <c r="G1009" s="192"/>
      <c r="H1009" s="192"/>
      <c r="I1009" s="192"/>
      <c r="J1009" s="192"/>
      <c r="K1009" s="192"/>
      <c r="L1009" s="192"/>
      <c r="M1009" s="192"/>
      <c r="N1009" s="192"/>
      <c r="O1009" s="192"/>
      <c r="P1009" s="192"/>
      <c r="Q1009" s="192"/>
      <c r="R1009" s="192"/>
      <c r="S1009" s="192"/>
      <c r="T1009" s="192"/>
      <c r="U1009" s="192"/>
      <c r="V1009" s="192"/>
      <c r="W1009" s="192"/>
      <c r="X1009" s="192"/>
      <c r="Y1009" s="192"/>
      <c r="Z1009" s="191"/>
      <c r="AA1009" s="191"/>
      <c r="AB1009" s="191"/>
      <c r="AC1009" s="191"/>
      <c r="AD1009" s="191"/>
      <c r="AE1009" s="191"/>
      <c r="AF1009" s="191"/>
      <c r="AG1009" s="191"/>
      <c r="AH1009" s="191"/>
      <c r="AI1009" s="191"/>
      <c r="AJ1009" s="191"/>
      <c r="AK1009" s="191"/>
      <c r="AL1009" s="191"/>
    </row>
    <row r="1010" spans="1:38" ht="20.25" customHeight="1">
      <c r="A1010" s="191"/>
      <c r="B1010" s="192"/>
      <c r="C1010" s="192"/>
      <c r="D1010" s="192"/>
      <c r="E1010" s="192"/>
      <c r="F1010" s="192"/>
      <c r="G1010" s="192"/>
      <c r="H1010" s="192"/>
      <c r="I1010" s="192"/>
      <c r="J1010" s="192"/>
      <c r="K1010" s="192"/>
      <c r="L1010" s="192"/>
      <c r="M1010" s="192"/>
      <c r="N1010" s="192"/>
      <c r="O1010" s="192"/>
      <c r="P1010" s="192"/>
      <c r="Q1010" s="192"/>
      <c r="R1010" s="192"/>
      <c r="S1010" s="192"/>
      <c r="T1010" s="192"/>
      <c r="U1010" s="192"/>
      <c r="V1010" s="192"/>
      <c r="W1010" s="192"/>
      <c r="X1010" s="192"/>
      <c r="Y1010" s="192"/>
      <c r="Z1010" s="191"/>
      <c r="AA1010" s="191"/>
      <c r="AB1010" s="191"/>
      <c r="AC1010" s="191"/>
      <c r="AD1010" s="191"/>
      <c r="AE1010" s="191"/>
      <c r="AF1010" s="191"/>
      <c r="AG1010" s="191"/>
      <c r="AH1010" s="191"/>
      <c r="AI1010" s="191"/>
      <c r="AJ1010" s="191"/>
      <c r="AK1010" s="191"/>
      <c r="AL1010" s="191"/>
    </row>
    <row r="1011" spans="1:38" ht="20.25" customHeight="1">
      <c r="A1011" s="191"/>
      <c r="B1011" s="192"/>
      <c r="C1011" s="192"/>
      <c r="D1011" s="192"/>
      <c r="E1011" s="192"/>
      <c r="F1011" s="192"/>
      <c r="G1011" s="192"/>
      <c r="H1011" s="192"/>
      <c r="I1011" s="192"/>
      <c r="J1011" s="192"/>
      <c r="K1011" s="192"/>
      <c r="L1011" s="192"/>
      <c r="M1011" s="192"/>
      <c r="N1011" s="192"/>
      <c r="O1011" s="192"/>
      <c r="P1011" s="192"/>
      <c r="Q1011" s="192"/>
      <c r="R1011" s="192"/>
      <c r="S1011" s="192"/>
      <c r="T1011" s="192"/>
      <c r="U1011" s="192"/>
      <c r="V1011" s="192"/>
      <c r="W1011" s="192"/>
      <c r="X1011" s="192"/>
      <c r="Y1011" s="192"/>
      <c r="Z1011" s="191"/>
      <c r="AA1011" s="191"/>
      <c r="AB1011" s="191"/>
      <c r="AC1011" s="191"/>
      <c r="AD1011" s="191"/>
      <c r="AE1011" s="191"/>
      <c r="AF1011" s="191"/>
      <c r="AG1011" s="191"/>
      <c r="AH1011" s="191"/>
      <c r="AI1011" s="191"/>
      <c r="AJ1011" s="191"/>
      <c r="AK1011" s="191"/>
      <c r="AL1011" s="191"/>
    </row>
    <row r="1012" spans="1:38" ht="20.25" customHeight="1">
      <c r="A1012" s="191"/>
      <c r="B1012" s="192"/>
      <c r="C1012" s="192"/>
      <c r="D1012" s="192"/>
      <c r="E1012" s="192"/>
      <c r="F1012" s="192"/>
      <c r="G1012" s="192"/>
      <c r="H1012" s="192"/>
      <c r="I1012" s="192"/>
      <c r="J1012" s="192"/>
      <c r="K1012" s="192"/>
      <c r="L1012" s="192"/>
      <c r="M1012" s="192"/>
      <c r="N1012" s="192"/>
      <c r="O1012" s="192"/>
      <c r="P1012" s="192"/>
      <c r="Q1012" s="192"/>
      <c r="R1012" s="192"/>
      <c r="S1012" s="192"/>
      <c r="T1012" s="192"/>
      <c r="U1012" s="192"/>
      <c r="V1012" s="192"/>
      <c r="W1012" s="192"/>
      <c r="X1012" s="192"/>
      <c r="Y1012" s="192"/>
      <c r="Z1012" s="191"/>
      <c r="AA1012" s="191"/>
      <c r="AB1012" s="191"/>
      <c r="AC1012" s="191"/>
      <c r="AD1012" s="191"/>
      <c r="AE1012" s="191"/>
      <c r="AF1012" s="191"/>
      <c r="AG1012" s="191"/>
      <c r="AH1012" s="191"/>
      <c r="AI1012" s="191"/>
      <c r="AJ1012" s="191"/>
      <c r="AK1012" s="191"/>
      <c r="AL1012" s="191"/>
    </row>
    <row r="1013" spans="1:38" ht="20.25" customHeight="1">
      <c r="A1013" s="191"/>
      <c r="B1013" s="192"/>
      <c r="C1013" s="192"/>
      <c r="D1013" s="192"/>
      <c r="E1013" s="192"/>
      <c r="F1013" s="192"/>
      <c r="G1013" s="192"/>
      <c r="H1013" s="192"/>
      <c r="I1013" s="192"/>
      <c r="J1013" s="192"/>
      <c r="K1013" s="192"/>
      <c r="L1013" s="192"/>
      <c r="M1013" s="192"/>
      <c r="N1013" s="192"/>
      <c r="O1013" s="192"/>
      <c r="P1013" s="192"/>
      <c r="Q1013" s="192"/>
      <c r="R1013" s="192"/>
      <c r="S1013" s="192"/>
      <c r="T1013" s="192"/>
      <c r="U1013" s="192"/>
      <c r="V1013" s="192"/>
      <c r="W1013" s="192"/>
      <c r="X1013" s="192"/>
      <c r="Y1013" s="192"/>
      <c r="Z1013" s="191"/>
      <c r="AA1013" s="191"/>
      <c r="AB1013" s="191"/>
      <c r="AC1013" s="191"/>
      <c r="AD1013" s="191"/>
      <c r="AE1013" s="191"/>
      <c r="AF1013" s="191"/>
      <c r="AG1013" s="191"/>
      <c r="AH1013" s="191"/>
      <c r="AI1013" s="191"/>
      <c r="AJ1013" s="191"/>
      <c r="AK1013" s="191"/>
      <c r="AL1013" s="191"/>
    </row>
    <row r="1014" spans="1:38" ht="20.25" customHeight="1">
      <c r="A1014" s="191"/>
      <c r="B1014" s="192"/>
      <c r="C1014" s="192"/>
      <c r="D1014" s="192"/>
      <c r="E1014" s="192"/>
      <c r="F1014" s="192"/>
      <c r="G1014" s="192"/>
      <c r="H1014" s="192"/>
      <c r="I1014" s="192"/>
      <c r="J1014" s="192"/>
      <c r="K1014" s="192"/>
      <c r="L1014" s="192"/>
      <c r="M1014" s="192"/>
      <c r="N1014" s="192"/>
      <c r="O1014" s="192"/>
      <c r="P1014" s="192"/>
      <c r="Q1014" s="192"/>
      <c r="R1014" s="192"/>
      <c r="S1014" s="192"/>
      <c r="T1014" s="192"/>
      <c r="U1014" s="192"/>
      <c r="V1014" s="192"/>
      <c r="W1014" s="192"/>
      <c r="X1014" s="192"/>
      <c r="Y1014" s="192"/>
      <c r="Z1014" s="191"/>
      <c r="AA1014" s="191"/>
      <c r="AB1014" s="191"/>
      <c r="AC1014" s="191"/>
      <c r="AD1014" s="191"/>
      <c r="AE1014" s="191"/>
      <c r="AF1014" s="191"/>
      <c r="AG1014" s="191"/>
      <c r="AH1014" s="191"/>
      <c r="AI1014" s="191"/>
      <c r="AJ1014" s="191"/>
      <c r="AK1014" s="191"/>
      <c r="AL1014" s="191"/>
    </row>
    <row r="1015" spans="1:38" ht="20.25" customHeight="1">
      <c r="A1015" s="191"/>
      <c r="B1015" s="192"/>
      <c r="C1015" s="192"/>
      <c r="D1015" s="192"/>
      <c r="E1015" s="192"/>
      <c r="F1015" s="192"/>
      <c r="G1015" s="192"/>
      <c r="H1015" s="192"/>
      <c r="I1015" s="192"/>
      <c r="J1015" s="192"/>
      <c r="K1015" s="192"/>
      <c r="L1015" s="192"/>
      <c r="M1015" s="192"/>
      <c r="N1015" s="192"/>
      <c r="O1015" s="192"/>
      <c r="P1015" s="192"/>
      <c r="Q1015" s="192"/>
      <c r="R1015" s="192"/>
      <c r="S1015" s="192"/>
      <c r="T1015" s="192"/>
      <c r="U1015" s="192"/>
      <c r="V1015" s="192"/>
      <c r="W1015" s="192"/>
      <c r="X1015" s="192"/>
      <c r="Y1015" s="192"/>
      <c r="Z1015" s="191"/>
      <c r="AA1015" s="191"/>
      <c r="AB1015" s="191"/>
      <c r="AC1015" s="191"/>
      <c r="AD1015" s="191"/>
      <c r="AE1015" s="191"/>
      <c r="AF1015" s="191"/>
      <c r="AG1015" s="191"/>
      <c r="AH1015" s="191"/>
      <c r="AI1015" s="191"/>
      <c r="AJ1015" s="191"/>
      <c r="AK1015" s="191"/>
      <c r="AL1015" s="191"/>
    </row>
    <row r="1016" spans="1:38" ht="20.25" customHeight="1">
      <c r="A1016" s="191"/>
      <c r="B1016" s="192"/>
      <c r="C1016" s="192"/>
      <c r="D1016" s="192"/>
      <c r="E1016" s="192"/>
      <c r="F1016" s="192"/>
      <c r="G1016" s="192"/>
      <c r="H1016" s="192"/>
      <c r="I1016" s="192"/>
      <c r="J1016" s="192"/>
      <c r="K1016" s="192"/>
      <c r="L1016" s="192"/>
      <c r="M1016" s="192"/>
      <c r="N1016" s="192"/>
      <c r="O1016" s="192"/>
      <c r="P1016" s="192"/>
      <c r="Q1016" s="192"/>
      <c r="R1016" s="192"/>
      <c r="S1016" s="192"/>
      <c r="T1016" s="192"/>
      <c r="U1016" s="192"/>
      <c r="V1016" s="192"/>
      <c r="W1016" s="192"/>
      <c r="X1016" s="192"/>
      <c r="Y1016" s="192"/>
      <c r="Z1016" s="191"/>
      <c r="AA1016" s="191"/>
      <c r="AB1016" s="191"/>
      <c r="AC1016" s="191"/>
      <c r="AD1016" s="191"/>
      <c r="AE1016" s="191"/>
      <c r="AF1016" s="191"/>
      <c r="AG1016" s="191"/>
      <c r="AH1016" s="191"/>
      <c r="AI1016" s="191"/>
      <c r="AJ1016" s="191"/>
      <c r="AK1016" s="191"/>
      <c r="AL1016" s="191"/>
    </row>
    <row r="1017" spans="1:38" ht="20.25" customHeight="1">
      <c r="A1017" s="191"/>
      <c r="B1017" s="192"/>
      <c r="C1017" s="192"/>
      <c r="D1017" s="192"/>
      <c r="E1017" s="192"/>
      <c r="F1017" s="192"/>
      <c r="G1017" s="192"/>
      <c r="H1017" s="192"/>
      <c r="I1017" s="192"/>
      <c r="J1017" s="192"/>
      <c r="K1017" s="192"/>
      <c r="L1017" s="192"/>
      <c r="M1017" s="192"/>
      <c r="N1017" s="192"/>
      <c r="O1017" s="192"/>
      <c r="P1017" s="192"/>
      <c r="Q1017" s="192"/>
      <c r="R1017" s="192"/>
      <c r="S1017" s="192"/>
      <c r="T1017" s="192"/>
      <c r="U1017" s="192"/>
      <c r="V1017" s="192"/>
      <c r="W1017" s="192"/>
      <c r="X1017" s="192"/>
      <c r="Y1017" s="192"/>
      <c r="Z1017" s="191"/>
      <c r="AA1017" s="191"/>
      <c r="AB1017" s="191"/>
      <c r="AC1017" s="191"/>
      <c r="AD1017" s="191"/>
      <c r="AE1017" s="191"/>
      <c r="AF1017" s="191"/>
      <c r="AG1017" s="191"/>
      <c r="AH1017" s="191"/>
      <c r="AI1017" s="191"/>
      <c r="AJ1017" s="191"/>
      <c r="AK1017" s="191"/>
      <c r="AL1017" s="191"/>
    </row>
    <row r="1018" spans="1:38" ht="20.25" customHeight="1">
      <c r="A1018" s="191"/>
      <c r="B1018" s="192"/>
      <c r="C1018" s="192"/>
      <c r="D1018" s="192"/>
      <c r="E1018" s="192"/>
      <c r="F1018" s="192"/>
      <c r="G1018" s="192"/>
      <c r="H1018" s="192"/>
      <c r="I1018" s="192"/>
      <c r="J1018" s="192"/>
      <c r="K1018" s="192"/>
      <c r="L1018" s="192"/>
      <c r="M1018" s="192"/>
      <c r="N1018" s="192"/>
      <c r="O1018" s="192"/>
      <c r="P1018" s="192"/>
      <c r="Q1018" s="192"/>
      <c r="R1018" s="192"/>
      <c r="S1018" s="192"/>
      <c r="T1018" s="192"/>
      <c r="U1018" s="192"/>
      <c r="V1018" s="192"/>
      <c r="W1018" s="192"/>
      <c r="X1018" s="192"/>
      <c r="Y1018" s="192"/>
      <c r="Z1018" s="191"/>
      <c r="AA1018" s="191"/>
      <c r="AB1018" s="191"/>
      <c r="AC1018" s="191"/>
      <c r="AD1018" s="191"/>
      <c r="AE1018" s="191"/>
      <c r="AF1018" s="191"/>
      <c r="AG1018" s="191"/>
      <c r="AH1018" s="191"/>
      <c r="AI1018" s="191"/>
      <c r="AJ1018" s="191"/>
      <c r="AK1018" s="191"/>
      <c r="AL1018" s="191"/>
    </row>
    <row r="1019" spans="1:38" ht="20.25" customHeight="1">
      <c r="A1019" s="191"/>
      <c r="B1019" s="192"/>
      <c r="C1019" s="192"/>
      <c r="D1019" s="192"/>
      <c r="E1019" s="192"/>
      <c r="F1019" s="192"/>
      <c r="G1019" s="192"/>
      <c r="H1019" s="192"/>
      <c r="I1019" s="192"/>
      <c r="J1019" s="192"/>
      <c r="K1019" s="192"/>
      <c r="L1019" s="192"/>
      <c r="M1019" s="192"/>
      <c r="N1019" s="192"/>
      <c r="O1019" s="192"/>
      <c r="P1019" s="192"/>
      <c r="Q1019" s="192"/>
      <c r="R1019" s="192"/>
      <c r="S1019" s="192"/>
      <c r="T1019" s="192"/>
      <c r="U1019" s="192"/>
      <c r="V1019" s="192"/>
      <c r="W1019" s="192"/>
      <c r="X1019" s="192"/>
      <c r="Y1019" s="192"/>
      <c r="Z1019" s="191"/>
      <c r="AA1019" s="191"/>
      <c r="AB1019" s="191"/>
      <c r="AC1019" s="191"/>
      <c r="AD1019" s="191"/>
      <c r="AE1019" s="191"/>
      <c r="AF1019" s="191"/>
      <c r="AG1019" s="191"/>
      <c r="AH1019" s="191"/>
      <c r="AI1019" s="191"/>
      <c r="AJ1019" s="191"/>
      <c r="AK1019" s="191"/>
      <c r="AL1019" s="191"/>
    </row>
    <row r="1020" spans="1:38" ht="20.25" customHeight="1">
      <c r="A1020" s="191"/>
      <c r="B1020" s="192"/>
      <c r="C1020" s="192"/>
      <c r="D1020" s="192"/>
      <c r="E1020" s="192"/>
      <c r="F1020" s="192"/>
      <c r="G1020" s="192"/>
      <c r="H1020" s="192"/>
      <c r="I1020" s="192"/>
      <c r="J1020" s="192"/>
      <c r="K1020" s="192"/>
      <c r="L1020" s="192"/>
      <c r="M1020" s="192"/>
      <c r="N1020" s="192"/>
      <c r="O1020" s="192"/>
      <c r="P1020" s="192"/>
      <c r="Q1020" s="192"/>
      <c r="R1020" s="192"/>
      <c r="S1020" s="192"/>
      <c r="T1020" s="192"/>
      <c r="U1020" s="192"/>
      <c r="V1020" s="192"/>
      <c r="W1020" s="192"/>
      <c r="X1020" s="192"/>
      <c r="Y1020" s="192"/>
      <c r="Z1020" s="191"/>
      <c r="AA1020" s="191"/>
      <c r="AB1020" s="191"/>
      <c r="AC1020" s="191"/>
      <c r="AD1020" s="191"/>
      <c r="AE1020" s="191"/>
      <c r="AF1020" s="191"/>
      <c r="AG1020" s="191"/>
      <c r="AH1020" s="191"/>
      <c r="AI1020" s="191"/>
      <c r="AJ1020" s="191"/>
      <c r="AK1020" s="191"/>
      <c r="AL1020" s="191"/>
    </row>
    <row r="1021" spans="1:38" ht="20.25" customHeight="1">
      <c r="A1021" s="191"/>
      <c r="B1021" s="192"/>
      <c r="C1021" s="192"/>
      <c r="D1021" s="192"/>
      <c r="E1021" s="192"/>
      <c r="F1021" s="192"/>
      <c r="G1021" s="192"/>
      <c r="H1021" s="192"/>
      <c r="I1021" s="192"/>
      <c r="J1021" s="192"/>
      <c r="K1021" s="192"/>
      <c r="L1021" s="192"/>
      <c r="M1021" s="192"/>
      <c r="N1021" s="192"/>
      <c r="O1021" s="192"/>
      <c r="P1021" s="192"/>
      <c r="Q1021" s="192"/>
      <c r="R1021" s="192"/>
      <c r="S1021" s="192"/>
      <c r="T1021" s="192"/>
      <c r="U1021" s="192"/>
      <c r="V1021" s="192"/>
      <c r="W1021" s="192"/>
      <c r="X1021" s="192"/>
      <c r="Y1021" s="192"/>
      <c r="Z1021" s="191"/>
      <c r="AA1021" s="191"/>
      <c r="AB1021" s="191"/>
      <c r="AC1021" s="191"/>
      <c r="AD1021" s="191"/>
      <c r="AE1021" s="191"/>
      <c r="AF1021" s="191"/>
      <c r="AG1021" s="191"/>
      <c r="AH1021" s="191"/>
      <c r="AI1021" s="191"/>
      <c r="AJ1021" s="191"/>
      <c r="AK1021" s="191"/>
      <c r="AL1021" s="191"/>
    </row>
    <row r="1022" spans="1:38" ht="20.25" customHeight="1">
      <c r="A1022" s="191"/>
      <c r="B1022" s="192"/>
      <c r="C1022" s="192"/>
      <c r="D1022" s="192"/>
      <c r="E1022" s="192"/>
      <c r="F1022" s="192"/>
      <c r="G1022" s="192"/>
      <c r="H1022" s="192"/>
      <c r="I1022" s="192"/>
      <c r="J1022" s="192"/>
      <c r="K1022" s="192"/>
      <c r="L1022" s="192"/>
      <c r="M1022" s="192"/>
      <c r="N1022" s="192"/>
      <c r="O1022" s="192"/>
      <c r="P1022" s="192"/>
      <c r="Q1022" s="192"/>
      <c r="R1022" s="192"/>
      <c r="S1022" s="192"/>
      <c r="T1022" s="192"/>
      <c r="U1022" s="192"/>
      <c r="V1022" s="192"/>
      <c r="W1022" s="192"/>
      <c r="X1022" s="192"/>
      <c r="Y1022" s="192"/>
      <c r="Z1022" s="191"/>
      <c r="AA1022" s="191"/>
      <c r="AB1022" s="191"/>
      <c r="AC1022" s="191"/>
      <c r="AD1022" s="191"/>
      <c r="AE1022" s="191"/>
      <c r="AF1022" s="191"/>
      <c r="AG1022" s="191"/>
      <c r="AH1022" s="191"/>
      <c r="AI1022" s="191"/>
      <c r="AJ1022" s="191"/>
      <c r="AK1022" s="191"/>
      <c r="AL1022" s="191"/>
    </row>
    <row r="1023" spans="1:38" ht="20.25" customHeight="1">
      <c r="A1023" s="191"/>
      <c r="B1023" s="192"/>
      <c r="C1023" s="192"/>
      <c r="D1023" s="192"/>
      <c r="E1023" s="192"/>
      <c r="F1023" s="192"/>
      <c r="G1023" s="192"/>
      <c r="H1023" s="192"/>
      <c r="I1023" s="192"/>
      <c r="J1023" s="192"/>
      <c r="K1023" s="192"/>
      <c r="L1023" s="192"/>
      <c r="M1023" s="192"/>
      <c r="N1023" s="192"/>
      <c r="O1023" s="192"/>
      <c r="P1023" s="192"/>
      <c r="Q1023" s="192"/>
      <c r="R1023" s="192"/>
      <c r="S1023" s="192"/>
      <c r="T1023" s="192"/>
      <c r="U1023" s="192"/>
      <c r="V1023" s="192"/>
      <c r="W1023" s="192"/>
      <c r="X1023" s="192"/>
      <c r="Y1023" s="192"/>
      <c r="Z1023" s="191"/>
      <c r="AA1023" s="191"/>
      <c r="AB1023" s="191"/>
      <c r="AC1023" s="191"/>
      <c r="AD1023" s="191"/>
      <c r="AE1023" s="191"/>
      <c r="AF1023" s="191"/>
      <c r="AG1023" s="191"/>
      <c r="AH1023" s="191"/>
      <c r="AI1023" s="191"/>
      <c r="AJ1023" s="191"/>
      <c r="AK1023" s="191"/>
      <c r="AL1023" s="191"/>
    </row>
    <row r="1024" spans="1:38" ht="20.25" customHeight="1">
      <c r="A1024" s="191"/>
      <c r="B1024" s="192"/>
      <c r="C1024" s="192"/>
      <c r="D1024" s="192"/>
      <c r="E1024" s="192"/>
      <c r="F1024" s="192"/>
      <c r="G1024" s="192"/>
      <c r="H1024" s="192"/>
      <c r="I1024" s="192"/>
      <c r="J1024" s="192"/>
      <c r="K1024" s="192"/>
      <c r="L1024" s="192"/>
      <c r="M1024" s="192"/>
      <c r="N1024" s="192"/>
      <c r="O1024" s="192"/>
      <c r="P1024" s="192"/>
      <c r="Q1024" s="192"/>
      <c r="R1024" s="192"/>
      <c r="S1024" s="192"/>
      <c r="T1024" s="192"/>
      <c r="U1024" s="192"/>
      <c r="V1024" s="192"/>
      <c r="W1024" s="192"/>
      <c r="X1024" s="192"/>
      <c r="Y1024" s="192"/>
      <c r="Z1024" s="191"/>
      <c r="AA1024" s="191"/>
      <c r="AB1024" s="191"/>
      <c r="AC1024" s="191"/>
      <c r="AD1024" s="191"/>
      <c r="AE1024" s="191"/>
      <c r="AF1024" s="191"/>
      <c r="AG1024" s="191"/>
      <c r="AH1024" s="191"/>
      <c r="AI1024" s="191"/>
      <c r="AJ1024" s="191"/>
      <c r="AK1024" s="191"/>
      <c r="AL1024" s="191"/>
    </row>
    <row r="1025" spans="1:38" ht="20.25" customHeight="1">
      <c r="A1025" s="191"/>
      <c r="B1025" s="192"/>
      <c r="C1025" s="192"/>
      <c r="D1025" s="192"/>
      <c r="E1025" s="192"/>
      <c r="F1025" s="192"/>
      <c r="G1025" s="192"/>
      <c r="H1025" s="192"/>
      <c r="I1025" s="192"/>
      <c r="J1025" s="192"/>
      <c r="K1025" s="192"/>
      <c r="L1025" s="192"/>
      <c r="M1025" s="192"/>
      <c r="N1025" s="192"/>
      <c r="O1025" s="192"/>
      <c r="P1025" s="192"/>
      <c r="Q1025" s="192"/>
      <c r="R1025" s="192"/>
      <c r="S1025" s="192"/>
      <c r="T1025" s="192"/>
      <c r="U1025" s="192"/>
      <c r="V1025" s="192"/>
      <c r="W1025" s="192"/>
      <c r="X1025" s="192"/>
      <c r="Y1025" s="192"/>
      <c r="Z1025" s="191"/>
      <c r="AA1025" s="191"/>
      <c r="AB1025" s="191"/>
      <c r="AC1025" s="191"/>
      <c r="AD1025" s="191"/>
      <c r="AE1025" s="191"/>
      <c r="AF1025" s="191"/>
      <c r="AG1025" s="191"/>
      <c r="AH1025" s="191"/>
      <c r="AI1025" s="191"/>
      <c r="AJ1025" s="191"/>
      <c r="AK1025" s="191"/>
      <c r="AL1025" s="191"/>
    </row>
    <row r="1026" spans="1:38" ht="20.25" customHeight="1">
      <c r="A1026" s="191"/>
      <c r="B1026" s="192"/>
      <c r="C1026" s="192"/>
      <c r="D1026" s="192"/>
      <c r="E1026" s="192"/>
      <c r="F1026" s="192"/>
      <c r="G1026" s="192"/>
      <c r="H1026" s="192"/>
      <c r="I1026" s="192"/>
      <c r="J1026" s="192"/>
      <c r="K1026" s="192"/>
      <c r="L1026" s="192"/>
      <c r="M1026" s="192"/>
      <c r="N1026" s="192"/>
      <c r="O1026" s="192"/>
      <c r="P1026" s="192"/>
      <c r="Q1026" s="192"/>
      <c r="R1026" s="192"/>
      <c r="S1026" s="192"/>
      <c r="T1026" s="192"/>
      <c r="U1026" s="192"/>
      <c r="V1026" s="192"/>
      <c r="W1026" s="192"/>
      <c r="X1026" s="192"/>
      <c r="Y1026" s="192"/>
      <c r="Z1026" s="191"/>
      <c r="AA1026" s="191"/>
      <c r="AB1026" s="191"/>
      <c r="AC1026" s="191"/>
      <c r="AD1026" s="191"/>
      <c r="AE1026" s="191"/>
      <c r="AF1026" s="191"/>
      <c r="AG1026" s="191"/>
      <c r="AH1026" s="191"/>
      <c r="AI1026" s="191"/>
      <c r="AJ1026" s="191"/>
      <c r="AK1026" s="191"/>
      <c r="AL1026" s="191"/>
    </row>
    <row r="1027" spans="1:38" ht="20.25" customHeight="1">
      <c r="A1027" s="191"/>
      <c r="B1027" s="192"/>
      <c r="C1027" s="192"/>
      <c r="D1027" s="192"/>
      <c r="E1027" s="192"/>
      <c r="F1027" s="192"/>
      <c r="G1027" s="192"/>
      <c r="H1027" s="192"/>
      <c r="I1027" s="192"/>
      <c r="J1027" s="192"/>
      <c r="K1027" s="192"/>
      <c r="L1027" s="192"/>
      <c r="M1027" s="192"/>
      <c r="N1027" s="192"/>
      <c r="O1027" s="192"/>
      <c r="P1027" s="192"/>
      <c r="Q1027" s="192"/>
      <c r="R1027" s="192"/>
      <c r="S1027" s="192"/>
      <c r="T1027" s="192"/>
      <c r="U1027" s="192"/>
      <c r="V1027" s="192"/>
      <c r="W1027" s="192"/>
      <c r="X1027" s="192"/>
      <c r="Y1027" s="192"/>
      <c r="Z1027" s="191"/>
      <c r="AA1027" s="191"/>
      <c r="AB1027" s="191"/>
      <c r="AC1027" s="191"/>
      <c r="AD1027" s="191"/>
      <c r="AE1027" s="191"/>
      <c r="AF1027" s="191"/>
      <c r="AG1027" s="191"/>
      <c r="AH1027" s="191"/>
      <c r="AI1027" s="191"/>
      <c r="AJ1027" s="191"/>
      <c r="AK1027" s="191"/>
      <c r="AL1027" s="191"/>
    </row>
    <row r="1028" spans="1:38" ht="20.25" customHeight="1">
      <c r="A1028" s="191"/>
      <c r="B1028" s="192"/>
      <c r="C1028" s="192"/>
      <c r="D1028" s="192"/>
      <c r="E1028" s="192"/>
      <c r="F1028" s="192"/>
      <c r="G1028" s="192"/>
      <c r="H1028" s="192"/>
      <c r="I1028" s="192"/>
      <c r="J1028" s="192"/>
      <c r="K1028" s="192"/>
      <c r="L1028" s="192"/>
      <c r="M1028" s="192"/>
      <c r="N1028" s="192"/>
      <c r="O1028" s="192"/>
      <c r="P1028" s="192"/>
      <c r="Q1028" s="192"/>
      <c r="R1028" s="192"/>
      <c r="S1028" s="192"/>
      <c r="T1028" s="192"/>
      <c r="U1028" s="192"/>
      <c r="V1028" s="192"/>
      <c r="W1028" s="192"/>
      <c r="X1028" s="192"/>
      <c r="Y1028" s="192"/>
      <c r="Z1028" s="191"/>
      <c r="AA1028" s="191"/>
      <c r="AB1028" s="191"/>
      <c r="AC1028" s="191"/>
      <c r="AD1028" s="191"/>
      <c r="AE1028" s="191"/>
      <c r="AF1028" s="191"/>
      <c r="AG1028" s="191"/>
      <c r="AH1028" s="191"/>
      <c r="AI1028" s="191"/>
      <c r="AJ1028" s="191"/>
      <c r="AK1028" s="191"/>
      <c r="AL1028" s="191"/>
    </row>
    <row r="1029" spans="1:38" ht="20.25" customHeight="1">
      <c r="A1029" s="191"/>
      <c r="B1029" s="192"/>
      <c r="C1029" s="192"/>
      <c r="D1029" s="192"/>
      <c r="E1029" s="192"/>
      <c r="F1029" s="192"/>
      <c r="G1029" s="192"/>
      <c r="H1029" s="192"/>
      <c r="I1029" s="192"/>
      <c r="J1029" s="192"/>
      <c r="K1029" s="192"/>
      <c r="L1029" s="192"/>
      <c r="M1029" s="192"/>
      <c r="N1029" s="192"/>
      <c r="O1029" s="192"/>
      <c r="P1029" s="192"/>
      <c r="Q1029" s="192"/>
      <c r="R1029" s="192"/>
      <c r="S1029" s="192"/>
      <c r="T1029" s="192"/>
      <c r="U1029" s="192"/>
      <c r="V1029" s="192"/>
      <c r="W1029" s="192"/>
      <c r="X1029" s="192"/>
      <c r="Y1029" s="192"/>
      <c r="Z1029" s="191"/>
      <c r="AA1029" s="191"/>
      <c r="AB1029" s="191"/>
      <c r="AC1029" s="191"/>
      <c r="AD1029" s="191"/>
      <c r="AE1029" s="191"/>
      <c r="AF1029" s="191"/>
      <c r="AG1029" s="191"/>
      <c r="AH1029" s="191"/>
      <c r="AI1029" s="191"/>
      <c r="AJ1029" s="191"/>
      <c r="AK1029" s="191"/>
      <c r="AL1029" s="191"/>
    </row>
  </sheetData>
  <mergeCells count="622">
    <mergeCell ref="T123:V123"/>
    <mergeCell ref="W123:Y123"/>
    <mergeCell ref="B121:D122"/>
    <mergeCell ref="B123:D123"/>
    <mergeCell ref="E123:G123"/>
    <mergeCell ref="H123:J123"/>
    <mergeCell ref="K123:M123"/>
    <mergeCell ref="N123:P123"/>
    <mergeCell ref="Q123:S123"/>
    <mergeCell ref="E117:G118"/>
    <mergeCell ref="H117:J118"/>
    <mergeCell ref="K117:M118"/>
    <mergeCell ref="N117:P118"/>
    <mergeCell ref="Q117:S118"/>
    <mergeCell ref="T117:V118"/>
    <mergeCell ref="W117:Y118"/>
    <mergeCell ref="B117:D118"/>
    <mergeCell ref="B119:D119"/>
    <mergeCell ref="E119:G119"/>
    <mergeCell ref="H119:J119"/>
    <mergeCell ref="K119:M119"/>
    <mergeCell ref="N119:P119"/>
    <mergeCell ref="Q119:S119"/>
    <mergeCell ref="T115:V115"/>
    <mergeCell ref="W115:Y115"/>
    <mergeCell ref="B113:D114"/>
    <mergeCell ref="B115:D115"/>
    <mergeCell ref="E115:G115"/>
    <mergeCell ref="H115:J115"/>
    <mergeCell ref="K115:M115"/>
    <mergeCell ref="N115:P115"/>
    <mergeCell ref="Q115:S115"/>
    <mergeCell ref="Q113:S114"/>
    <mergeCell ref="T113:V114"/>
    <mergeCell ref="T111:V111"/>
    <mergeCell ref="W111:Y111"/>
    <mergeCell ref="E113:G114"/>
    <mergeCell ref="H113:J114"/>
    <mergeCell ref="K113:M114"/>
    <mergeCell ref="N113:P114"/>
    <mergeCell ref="W113:Y114"/>
    <mergeCell ref="E109:G110"/>
    <mergeCell ref="H109:J110"/>
    <mergeCell ref="K109:M110"/>
    <mergeCell ref="N109:P110"/>
    <mergeCell ref="Q109:S110"/>
    <mergeCell ref="T109:V110"/>
    <mergeCell ref="W109:Y110"/>
    <mergeCell ref="B109:D110"/>
    <mergeCell ref="B111:D111"/>
    <mergeCell ref="E111:G111"/>
    <mergeCell ref="H111:J111"/>
    <mergeCell ref="K111:M111"/>
    <mergeCell ref="N111:P111"/>
    <mergeCell ref="Q111:S111"/>
    <mergeCell ref="T107:V107"/>
    <mergeCell ref="W107:Y107"/>
    <mergeCell ref="B105:D106"/>
    <mergeCell ref="B107:D107"/>
    <mergeCell ref="E107:G107"/>
    <mergeCell ref="H107:J107"/>
    <mergeCell ref="K107:M107"/>
    <mergeCell ref="N107:P107"/>
    <mergeCell ref="Q107:S107"/>
    <mergeCell ref="Q105:S106"/>
    <mergeCell ref="T105:V106"/>
    <mergeCell ref="T103:V103"/>
    <mergeCell ref="W103:Y103"/>
    <mergeCell ref="E105:G106"/>
    <mergeCell ref="H105:J106"/>
    <mergeCell ref="K105:M106"/>
    <mergeCell ref="N105:P106"/>
    <mergeCell ref="W105:Y106"/>
    <mergeCell ref="B146:D147"/>
    <mergeCell ref="E146:G147"/>
    <mergeCell ref="H146:J147"/>
    <mergeCell ref="K146:M147"/>
    <mergeCell ref="N146:P147"/>
    <mergeCell ref="Q146:S147"/>
    <mergeCell ref="B148:D148"/>
    <mergeCell ref="Q148:S148"/>
    <mergeCell ref="E164:G164"/>
    <mergeCell ref="H164:J164"/>
    <mergeCell ref="E142:G143"/>
    <mergeCell ref="H142:J143"/>
    <mergeCell ref="K142:M143"/>
    <mergeCell ref="N142:P143"/>
    <mergeCell ref="Q142:S143"/>
    <mergeCell ref="B142:D143"/>
    <mergeCell ref="B144:D144"/>
    <mergeCell ref="E144:G144"/>
    <mergeCell ref="H144:J144"/>
    <mergeCell ref="K144:M144"/>
    <mergeCell ref="N144:P144"/>
    <mergeCell ref="Q144:S144"/>
    <mergeCell ref="K140:M140"/>
    <mergeCell ref="N140:P140"/>
    <mergeCell ref="B138:D139"/>
    <mergeCell ref="E138:G139"/>
    <mergeCell ref="H138:J139"/>
    <mergeCell ref="K138:M139"/>
    <mergeCell ref="N138:P139"/>
    <mergeCell ref="Q138:S139"/>
    <mergeCell ref="B140:D140"/>
    <mergeCell ref="Q140:S140"/>
    <mergeCell ref="E140:G140"/>
    <mergeCell ref="H140:J140"/>
    <mergeCell ref="K164:M164"/>
    <mergeCell ref="N164:P164"/>
    <mergeCell ref="B162:D163"/>
    <mergeCell ref="E162:G163"/>
    <mergeCell ref="H162:J163"/>
    <mergeCell ref="K162:M163"/>
    <mergeCell ref="N162:P163"/>
    <mergeCell ref="Q162:S163"/>
    <mergeCell ref="B164:D164"/>
    <mergeCell ref="Q164:S164"/>
    <mergeCell ref="E158:G159"/>
    <mergeCell ref="H158:J159"/>
    <mergeCell ref="K158:M159"/>
    <mergeCell ref="N158:P159"/>
    <mergeCell ref="Q158:S159"/>
    <mergeCell ref="B158:D159"/>
    <mergeCell ref="B160:D160"/>
    <mergeCell ref="E160:G160"/>
    <mergeCell ref="H160:J160"/>
    <mergeCell ref="K160:M160"/>
    <mergeCell ref="N160:P160"/>
    <mergeCell ref="Q160:S160"/>
    <mergeCell ref="K156:M156"/>
    <mergeCell ref="N156:P156"/>
    <mergeCell ref="B154:D155"/>
    <mergeCell ref="E154:G155"/>
    <mergeCell ref="H154:J155"/>
    <mergeCell ref="K154:M155"/>
    <mergeCell ref="N154:P155"/>
    <mergeCell ref="Q154:S155"/>
    <mergeCell ref="B156:D156"/>
    <mergeCell ref="Q156:S156"/>
    <mergeCell ref="E156:G156"/>
    <mergeCell ref="H156:J156"/>
    <mergeCell ref="E148:G148"/>
    <mergeCell ref="H148:J148"/>
    <mergeCell ref="E150:G151"/>
    <mergeCell ref="H150:J151"/>
    <mergeCell ref="K150:M151"/>
    <mergeCell ref="N150:P151"/>
    <mergeCell ref="Q150:S151"/>
    <mergeCell ref="B150:D151"/>
    <mergeCell ref="B152:D152"/>
    <mergeCell ref="E152:G152"/>
    <mergeCell ref="H152:J152"/>
    <mergeCell ref="K152:M152"/>
    <mergeCell ref="N152:P152"/>
    <mergeCell ref="Q152:S152"/>
    <mergeCell ref="K148:M148"/>
    <mergeCell ref="N148:P148"/>
    <mergeCell ref="H134:J135"/>
    <mergeCell ref="K134:M135"/>
    <mergeCell ref="N134:P135"/>
    <mergeCell ref="Q134:S135"/>
    <mergeCell ref="B136:D136"/>
    <mergeCell ref="E136:G136"/>
    <mergeCell ref="H136:J136"/>
    <mergeCell ref="K136:M136"/>
    <mergeCell ref="N136:P136"/>
    <mergeCell ref="Q136:S136"/>
    <mergeCell ref="B134:D135"/>
    <mergeCell ref="E134:G135"/>
    <mergeCell ref="K130:M131"/>
    <mergeCell ref="N130:P131"/>
    <mergeCell ref="K132:M132"/>
    <mergeCell ref="N132:P132"/>
    <mergeCell ref="Q132:S132"/>
    <mergeCell ref="B128:D128"/>
    <mergeCell ref="E128:G128"/>
    <mergeCell ref="H128:J128"/>
    <mergeCell ref="K128:M128"/>
    <mergeCell ref="N128:P128"/>
    <mergeCell ref="Q128:S128"/>
    <mergeCell ref="B130:D131"/>
    <mergeCell ref="Q130:S131"/>
    <mergeCell ref="E130:G131"/>
    <mergeCell ref="H130:J131"/>
    <mergeCell ref="B132:D132"/>
    <mergeCell ref="E132:G132"/>
    <mergeCell ref="H132:J132"/>
    <mergeCell ref="H127:J127"/>
    <mergeCell ref="K127:M127"/>
    <mergeCell ref="N127:P127"/>
    <mergeCell ref="Q127:S127"/>
    <mergeCell ref="B126:E126"/>
    <mergeCell ref="H126:I126"/>
    <mergeCell ref="K126:L126"/>
    <mergeCell ref="N126:P126"/>
    <mergeCell ref="T126:U126"/>
    <mergeCell ref="B127:D127"/>
    <mergeCell ref="E127:G127"/>
    <mergeCell ref="T97:V98"/>
    <mergeCell ref="W97:Y98"/>
    <mergeCell ref="T99:V99"/>
    <mergeCell ref="W99:Y99"/>
    <mergeCell ref="B97:D98"/>
    <mergeCell ref="B99:D99"/>
    <mergeCell ref="E99:G99"/>
    <mergeCell ref="H99:J99"/>
    <mergeCell ref="K99:M99"/>
    <mergeCell ref="N99:P99"/>
    <mergeCell ref="Q99:S99"/>
    <mergeCell ref="T93:V94"/>
    <mergeCell ref="W93:Y94"/>
    <mergeCell ref="T95:V95"/>
    <mergeCell ref="W95:Y95"/>
    <mergeCell ref="B93:D94"/>
    <mergeCell ref="B95:D95"/>
    <mergeCell ref="E95:G95"/>
    <mergeCell ref="H95:J95"/>
    <mergeCell ref="K95:M95"/>
    <mergeCell ref="N95:P95"/>
    <mergeCell ref="Q95:S95"/>
    <mergeCell ref="Q121:S122"/>
    <mergeCell ref="T121:V122"/>
    <mergeCell ref="T119:V119"/>
    <mergeCell ref="W119:Y119"/>
    <mergeCell ref="E121:G122"/>
    <mergeCell ref="H121:J122"/>
    <mergeCell ref="K121:M122"/>
    <mergeCell ref="N121:P122"/>
    <mergeCell ref="W121:Y122"/>
    <mergeCell ref="T101:V102"/>
    <mergeCell ref="W101:Y102"/>
    <mergeCell ref="B101:D102"/>
    <mergeCell ref="B103:D103"/>
    <mergeCell ref="E103:G103"/>
    <mergeCell ref="H103:J103"/>
    <mergeCell ref="K103:M103"/>
    <mergeCell ref="N103:P103"/>
    <mergeCell ref="Q103:S103"/>
    <mergeCell ref="B89:D90"/>
    <mergeCell ref="B91:D91"/>
    <mergeCell ref="E91:G91"/>
    <mergeCell ref="H91:J91"/>
    <mergeCell ref="K91:M91"/>
    <mergeCell ref="N91:P91"/>
    <mergeCell ref="Q91:S91"/>
    <mergeCell ref="E101:G102"/>
    <mergeCell ref="H101:J102"/>
    <mergeCell ref="K101:M102"/>
    <mergeCell ref="N101:P102"/>
    <mergeCell ref="Q101:S102"/>
    <mergeCell ref="E93:G94"/>
    <mergeCell ref="H93:J94"/>
    <mergeCell ref="K93:M94"/>
    <mergeCell ref="N93:P94"/>
    <mergeCell ref="Q93:S94"/>
    <mergeCell ref="E97:G98"/>
    <mergeCell ref="H97:J98"/>
    <mergeCell ref="K97:M98"/>
    <mergeCell ref="N97:P98"/>
    <mergeCell ref="Q97:S98"/>
    <mergeCell ref="E89:G90"/>
    <mergeCell ref="H89:J90"/>
    <mergeCell ref="K89:M90"/>
    <mergeCell ref="N89:P90"/>
    <mergeCell ref="Q89:S90"/>
    <mergeCell ref="T89:V90"/>
    <mergeCell ref="W89:Y90"/>
    <mergeCell ref="T91:V91"/>
    <mergeCell ref="W91:Y91"/>
    <mergeCell ref="T87:V87"/>
    <mergeCell ref="W87:Y87"/>
    <mergeCell ref="B86:D86"/>
    <mergeCell ref="B87:D87"/>
    <mergeCell ref="E87:G87"/>
    <mergeCell ref="H87:J87"/>
    <mergeCell ref="K87:M87"/>
    <mergeCell ref="N87:P87"/>
    <mergeCell ref="Q87:S87"/>
    <mergeCell ref="H86:J86"/>
    <mergeCell ref="K86:M86"/>
    <mergeCell ref="W86:Y86"/>
    <mergeCell ref="N86:P86"/>
    <mergeCell ref="Q86:S86"/>
    <mergeCell ref="B85:E85"/>
    <mergeCell ref="H85:I85"/>
    <mergeCell ref="K85:L85"/>
    <mergeCell ref="N85:P85"/>
    <mergeCell ref="W85:X85"/>
    <mergeCell ref="E86:G86"/>
    <mergeCell ref="T86:V86"/>
    <mergeCell ref="T47:V48"/>
    <mergeCell ref="W47:Y48"/>
    <mergeCell ref="T49:V49"/>
    <mergeCell ref="W49:Y49"/>
    <mergeCell ref="B47:D48"/>
    <mergeCell ref="B49:D49"/>
    <mergeCell ref="E49:G49"/>
    <mergeCell ref="H49:J49"/>
    <mergeCell ref="K49:M49"/>
    <mergeCell ref="N49:P49"/>
    <mergeCell ref="Q49:S49"/>
    <mergeCell ref="B43:E43"/>
    <mergeCell ref="B44:D44"/>
    <mergeCell ref="E44:G44"/>
    <mergeCell ref="H44:J44"/>
    <mergeCell ref="K44:M44"/>
    <mergeCell ref="N44:P44"/>
    <mergeCell ref="Q44:S44"/>
    <mergeCell ref="E47:G48"/>
    <mergeCell ref="H47:J48"/>
    <mergeCell ref="K47:M48"/>
    <mergeCell ref="N47:P48"/>
    <mergeCell ref="Q47:S48"/>
    <mergeCell ref="T44:V44"/>
    <mergeCell ref="W44:Y44"/>
    <mergeCell ref="B45:D45"/>
    <mergeCell ref="E45:G45"/>
    <mergeCell ref="H45:J45"/>
    <mergeCell ref="K45:M45"/>
    <mergeCell ref="N45:P45"/>
    <mergeCell ref="Q45:S45"/>
    <mergeCell ref="T45:V45"/>
    <mergeCell ref="W45:Y45"/>
    <mergeCell ref="T81:V81"/>
    <mergeCell ref="W81:Y81"/>
    <mergeCell ref="B79:D80"/>
    <mergeCell ref="B81:D81"/>
    <mergeCell ref="E81:G81"/>
    <mergeCell ref="H81:J81"/>
    <mergeCell ref="K81:M81"/>
    <mergeCell ref="N81:P81"/>
    <mergeCell ref="Q81:S81"/>
    <mergeCell ref="Q79:S80"/>
    <mergeCell ref="T79:V80"/>
    <mergeCell ref="T77:V77"/>
    <mergeCell ref="W77:Y77"/>
    <mergeCell ref="E79:G80"/>
    <mergeCell ref="H79:J80"/>
    <mergeCell ref="K79:M80"/>
    <mergeCell ref="N79:P80"/>
    <mergeCell ref="W79:Y80"/>
    <mergeCell ref="E75:G76"/>
    <mergeCell ref="H75:J76"/>
    <mergeCell ref="K75:M76"/>
    <mergeCell ref="N75:P76"/>
    <mergeCell ref="Q75:S76"/>
    <mergeCell ref="T75:V76"/>
    <mergeCell ref="W75:Y76"/>
    <mergeCell ref="B75:D76"/>
    <mergeCell ref="B77:D77"/>
    <mergeCell ref="E77:G77"/>
    <mergeCell ref="H77:J77"/>
    <mergeCell ref="K77:M77"/>
    <mergeCell ref="N77:P77"/>
    <mergeCell ref="Q77:S77"/>
    <mergeCell ref="T73:V73"/>
    <mergeCell ref="W73:Y73"/>
    <mergeCell ref="B71:D72"/>
    <mergeCell ref="B73:D73"/>
    <mergeCell ref="E73:G73"/>
    <mergeCell ref="H73:J73"/>
    <mergeCell ref="K73:M73"/>
    <mergeCell ref="N73:P73"/>
    <mergeCell ref="Q73:S73"/>
    <mergeCell ref="Q71:S72"/>
    <mergeCell ref="T71:V72"/>
    <mergeCell ref="E71:G72"/>
    <mergeCell ref="H71:J72"/>
    <mergeCell ref="K71:M72"/>
    <mergeCell ref="N71:P72"/>
    <mergeCell ref="W71:Y72"/>
    <mergeCell ref="E67:G68"/>
    <mergeCell ref="H67:J68"/>
    <mergeCell ref="K67:M68"/>
    <mergeCell ref="N67:P68"/>
    <mergeCell ref="Q67:S68"/>
    <mergeCell ref="T67:V68"/>
    <mergeCell ref="W67:Y68"/>
    <mergeCell ref="B67:D68"/>
    <mergeCell ref="B69:D69"/>
    <mergeCell ref="E69:G69"/>
    <mergeCell ref="H69:J69"/>
    <mergeCell ref="K69:M69"/>
    <mergeCell ref="N69:P69"/>
    <mergeCell ref="Q69:S69"/>
    <mergeCell ref="T69:V69"/>
    <mergeCell ref="W69:Y69"/>
    <mergeCell ref="T65:V65"/>
    <mergeCell ref="W65:Y65"/>
    <mergeCell ref="B63:D64"/>
    <mergeCell ref="B65:D65"/>
    <mergeCell ref="E65:G65"/>
    <mergeCell ref="H65:J65"/>
    <mergeCell ref="K65:M65"/>
    <mergeCell ref="N65:P65"/>
    <mergeCell ref="Q65:S65"/>
    <mergeCell ref="Q63:S64"/>
    <mergeCell ref="T63:V64"/>
    <mergeCell ref="T61:V61"/>
    <mergeCell ref="W61:Y61"/>
    <mergeCell ref="E63:G64"/>
    <mergeCell ref="H63:J64"/>
    <mergeCell ref="K63:M64"/>
    <mergeCell ref="N63:P64"/>
    <mergeCell ref="W63:Y64"/>
    <mergeCell ref="E59:G60"/>
    <mergeCell ref="H59:J60"/>
    <mergeCell ref="K59:M60"/>
    <mergeCell ref="N59:P60"/>
    <mergeCell ref="Q59:S60"/>
    <mergeCell ref="T59:V60"/>
    <mergeCell ref="W59:Y60"/>
    <mergeCell ref="B59:D60"/>
    <mergeCell ref="B61:D61"/>
    <mergeCell ref="E61:G61"/>
    <mergeCell ref="H61:J61"/>
    <mergeCell ref="K61:M61"/>
    <mergeCell ref="N61:P61"/>
    <mergeCell ref="Q61:S61"/>
    <mergeCell ref="T57:V57"/>
    <mergeCell ref="W57:Y57"/>
    <mergeCell ref="B55:D56"/>
    <mergeCell ref="B57:D57"/>
    <mergeCell ref="E57:G57"/>
    <mergeCell ref="H57:J57"/>
    <mergeCell ref="K57:M57"/>
    <mergeCell ref="N57:P57"/>
    <mergeCell ref="Q57:S57"/>
    <mergeCell ref="Q55:S56"/>
    <mergeCell ref="T55:V56"/>
    <mergeCell ref="T53:V53"/>
    <mergeCell ref="W53:Y53"/>
    <mergeCell ref="E55:G56"/>
    <mergeCell ref="H55:J56"/>
    <mergeCell ref="K55:M56"/>
    <mergeCell ref="N55:P56"/>
    <mergeCell ref="W55:Y56"/>
    <mergeCell ref="E51:G52"/>
    <mergeCell ref="H51:J52"/>
    <mergeCell ref="K51:M52"/>
    <mergeCell ref="N51:P52"/>
    <mergeCell ref="Q51:S52"/>
    <mergeCell ref="T51:V52"/>
    <mergeCell ref="W51:Y52"/>
    <mergeCell ref="B51:D52"/>
    <mergeCell ref="B53:D53"/>
    <mergeCell ref="E53:G53"/>
    <mergeCell ref="H53:J53"/>
    <mergeCell ref="K53:M53"/>
    <mergeCell ref="N53:P53"/>
    <mergeCell ref="Q53:S53"/>
    <mergeCell ref="E38:G39"/>
    <mergeCell ref="H38:J39"/>
    <mergeCell ref="K38:M39"/>
    <mergeCell ref="N38:P39"/>
    <mergeCell ref="Q38:S39"/>
    <mergeCell ref="T38:V39"/>
    <mergeCell ref="W38:Y39"/>
    <mergeCell ref="B38:D39"/>
    <mergeCell ref="B40:D40"/>
    <mergeCell ref="E40:G40"/>
    <mergeCell ref="H40:J40"/>
    <mergeCell ref="K40:M40"/>
    <mergeCell ref="N40:P40"/>
    <mergeCell ref="Q40:S40"/>
    <mergeCell ref="T36:V36"/>
    <mergeCell ref="W36:Y36"/>
    <mergeCell ref="B34:D35"/>
    <mergeCell ref="B36:D36"/>
    <mergeCell ref="E36:G36"/>
    <mergeCell ref="H36:J36"/>
    <mergeCell ref="K36:M36"/>
    <mergeCell ref="N36:P36"/>
    <mergeCell ref="Q36:S36"/>
    <mergeCell ref="E30:G31"/>
    <mergeCell ref="H30:J31"/>
    <mergeCell ref="K30:M31"/>
    <mergeCell ref="N30:P31"/>
    <mergeCell ref="Q30:S31"/>
    <mergeCell ref="T30:V31"/>
    <mergeCell ref="W30:Y31"/>
    <mergeCell ref="B30:D31"/>
    <mergeCell ref="B32:D32"/>
    <mergeCell ref="E32:G32"/>
    <mergeCell ref="H32:J32"/>
    <mergeCell ref="K32:M32"/>
    <mergeCell ref="N32:P32"/>
    <mergeCell ref="Q32:S32"/>
    <mergeCell ref="Q14:S15"/>
    <mergeCell ref="T14:V15"/>
    <mergeCell ref="W14:Y15"/>
    <mergeCell ref="B16:D16"/>
    <mergeCell ref="E16:G16"/>
    <mergeCell ref="H16:J16"/>
    <mergeCell ref="K16:M16"/>
    <mergeCell ref="N16:P16"/>
    <mergeCell ref="Q16:S16"/>
    <mergeCell ref="T16:V16"/>
    <mergeCell ref="W16:Y16"/>
    <mergeCell ref="B14:D15"/>
    <mergeCell ref="E14:G15"/>
    <mergeCell ref="A5:A8"/>
    <mergeCell ref="B8:D8"/>
    <mergeCell ref="E8:G8"/>
    <mergeCell ref="B10:D11"/>
    <mergeCell ref="E10:G11"/>
    <mergeCell ref="H10:J11"/>
    <mergeCell ref="K10:M11"/>
    <mergeCell ref="N10:P11"/>
    <mergeCell ref="H14:J15"/>
    <mergeCell ref="K14:M15"/>
    <mergeCell ref="N14:P15"/>
    <mergeCell ref="B12:D12"/>
    <mergeCell ref="E12:G12"/>
    <mergeCell ref="H12:J12"/>
    <mergeCell ref="K12:M12"/>
    <mergeCell ref="N12:P12"/>
    <mergeCell ref="Q12:S12"/>
    <mergeCell ref="T12:V12"/>
    <mergeCell ref="W12:Y12"/>
    <mergeCell ref="H3:J3"/>
    <mergeCell ref="K3:M3"/>
    <mergeCell ref="B4:D4"/>
    <mergeCell ref="E4:G4"/>
    <mergeCell ref="H4:J4"/>
    <mergeCell ref="K4:M4"/>
    <mergeCell ref="B2:F2"/>
    <mergeCell ref="H2:I2"/>
    <mergeCell ref="K2:L2"/>
    <mergeCell ref="N2:P2"/>
    <mergeCell ref="W2:X2"/>
    <mergeCell ref="B3:D3"/>
    <mergeCell ref="E3:G3"/>
    <mergeCell ref="B6:D7"/>
    <mergeCell ref="E6:G7"/>
    <mergeCell ref="H6:J7"/>
    <mergeCell ref="K6:M7"/>
    <mergeCell ref="N6:P7"/>
    <mergeCell ref="Q6:S7"/>
    <mergeCell ref="T6:V7"/>
    <mergeCell ref="W6:Y7"/>
    <mergeCell ref="T40:V40"/>
    <mergeCell ref="W40:Y40"/>
    <mergeCell ref="H42:J42"/>
    <mergeCell ref="H43:I43"/>
    <mergeCell ref="K43:L43"/>
    <mergeCell ref="N43:P43"/>
    <mergeCell ref="W43:X43"/>
    <mergeCell ref="N3:P3"/>
    <mergeCell ref="Q3:S3"/>
    <mergeCell ref="N4:P4"/>
    <mergeCell ref="Q4:S4"/>
    <mergeCell ref="T3:V3"/>
    <mergeCell ref="W3:Y3"/>
    <mergeCell ref="T4:V4"/>
    <mergeCell ref="W4:Y4"/>
    <mergeCell ref="H8:J8"/>
    <mergeCell ref="K8:M8"/>
    <mergeCell ref="N8:P8"/>
    <mergeCell ref="Q8:S8"/>
    <mergeCell ref="T8:V8"/>
    <mergeCell ref="W8:Y8"/>
    <mergeCell ref="Q10:S11"/>
    <mergeCell ref="T10:V11"/>
    <mergeCell ref="W10:Y11"/>
    <mergeCell ref="B22:D23"/>
    <mergeCell ref="B24:D24"/>
    <mergeCell ref="E24:G24"/>
    <mergeCell ref="H24:J24"/>
    <mergeCell ref="K24:M24"/>
    <mergeCell ref="N24:P24"/>
    <mergeCell ref="Q24:S24"/>
    <mergeCell ref="T28:V28"/>
    <mergeCell ref="W28:Y28"/>
    <mergeCell ref="E26:G27"/>
    <mergeCell ref="H26:J27"/>
    <mergeCell ref="K26:M27"/>
    <mergeCell ref="N26:P27"/>
    <mergeCell ref="Q26:S27"/>
    <mergeCell ref="T26:V27"/>
    <mergeCell ref="W26:Y27"/>
    <mergeCell ref="B26:D27"/>
    <mergeCell ref="B28:D28"/>
    <mergeCell ref="E28:G28"/>
    <mergeCell ref="H28:J28"/>
    <mergeCell ref="K28:M28"/>
    <mergeCell ref="N28:P28"/>
    <mergeCell ref="Q28:S28"/>
    <mergeCell ref="E22:G23"/>
    <mergeCell ref="H22:J23"/>
    <mergeCell ref="K22:M23"/>
    <mergeCell ref="N22:P23"/>
    <mergeCell ref="Q22:S23"/>
    <mergeCell ref="T22:V23"/>
    <mergeCell ref="W22:Y23"/>
    <mergeCell ref="T24:V24"/>
    <mergeCell ref="W24:Y24"/>
    <mergeCell ref="E18:G19"/>
    <mergeCell ref="H18:J19"/>
    <mergeCell ref="K18:M19"/>
    <mergeCell ref="N18:P19"/>
    <mergeCell ref="Q18:S19"/>
    <mergeCell ref="T18:V19"/>
    <mergeCell ref="W18:Y19"/>
    <mergeCell ref="B18:D19"/>
    <mergeCell ref="B20:D20"/>
    <mergeCell ref="E20:G20"/>
    <mergeCell ref="H20:J20"/>
    <mergeCell ref="K20:M20"/>
    <mergeCell ref="N20:P20"/>
    <mergeCell ref="Q20:S20"/>
    <mergeCell ref="T20:V20"/>
    <mergeCell ref="W20:Y20"/>
    <mergeCell ref="Q34:S35"/>
    <mergeCell ref="T34:V35"/>
    <mergeCell ref="T32:V32"/>
    <mergeCell ref="W32:Y32"/>
    <mergeCell ref="E34:G35"/>
    <mergeCell ref="H34:J35"/>
    <mergeCell ref="K34:M35"/>
    <mergeCell ref="N34:P35"/>
    <mergeCell ref="W34:Y35"/>
  </mergeCells>
  <phoneticPr fontId="145"/>
  <conditionalFormatting sqref="A1:S204 W2:Y40 T2:V83 W44:Y81 W84:Y84 T85:V204 W86:Y123 W129:Y129 W149:Y149 W153:Y153">
    <cfRule type="cellIs" dxfId="1496" priority="1" stopIfTrue="1" operator="equal">
      <formula>"土"</formula>
    </cfRule>
    <cfRule type="cellIs" dxfId="1495" priority="2" stopIfTrue="1" operator="equal">
      <formula>"日"</formula>
    </cfRule>
  </conditionalFormatting>
  <conditionalFormatting sqref="A1:AL1029">
    <cfRule type="containsText" dxfId="1494" priority="1092" operator="containsText" text="Fun">
      <formula>NOT(ISERROR(SEARCH(("Fun"),(A1))))</formula>
    </cfRule>
    <cfRule type="containsText" dxfId="1493" priority="1091" operator="containsText" text="Workout">
      <formula>NOT(ISERROR(SEARCH(("Workout"),(A1))))</formula>
    </cfRule>
    <cfRule type="containsText" dxfId="1492" priority="1103" operator="containsText" text="pilates lovers">
      <formula>NOT(ISERROR(SEARCH(("pilates lovers"),(A1))))</formula>
    </cfRule>
    <cfRule type="containsText" dxfId="1491" priority="1102" operator="containsText" text="Style up Pilates">
      <formula>NOT(ISERROR(SEARCH(("Style up Pilates"),(A1))))</formula>
    </cfRule>
    <cfRule type="containsText" dxfId="1490" priority="1104" operator="containsText" text="Pilates Cardio">
      <formula>NOT(ISERROR(SEARCH(("Pilates Cardio"),(A1))))</formula>
    </cfRule>
    <cfRule type="containsText" dxfId="1489" priority="1105" operator="containsText" text="Back＆Spine">
      <formula>NOT(ISERROR(SEARCH(("Back＆Spine"),(A1))))</formula>
    </cfRule>
    <cfRule type="containsText" dxfId="1488" priority="1089" operator="containsText" text="Stretch">
      <formula>NOT(ISERROR(SEARCH(("Stretch"),(A1))))</formula>
    </cfRule>
    <cfRule type="containsText" dxfId="1487" priority="1109" operator="containsText" text="Reset Flow">
      <formula>NOT(ISERROR(SEARCH(("Reset Flow"),(A1))))</formula>
    </cfRule>
    <cfRule type="containsText" dxfId="1486" priority="1090" operator="containsText" text="Advance">
      <formula>NOT(ISERROR(SEARCH(("Advance"),(A1))))</formula>
    </cfRule>
    <cfRule type="containsText" dxfId="1485" priority="1106" operator="containsText" text="Hip Punch">
      <formula>NOT(ISERROR(SEARCH(("Hip Punch"),(A1))))</formula>
    </cfRule>
    <cfRule type="containsText" dxfId="1484" priority="1107" operator="containsText" text="Animal">
      <formula>NOT(ISERROR(SEARCH(("Animal"),(A1))))</formula>
    </cfRule>
    <cfRule type="containsText" dxfId="1483" priority="1108" operator="containsText" text="neutral">
      <formula>NOT(ISERROR(SEARCH(("neutral"),(A1))))</formula>
    </cfRule>
    <cfRule type="containsText" dxfId="1482" priority="1097" operator="containsText" text="Peach Hip">
      <formula>NOT(ISERROR(SEARCH(("Peach Hip"),(A1))))</formula>
    </cfRule>
    <cfRule type="containsText" dxfId="1481" priority="1101" operator="containsText" text="Pilates Barre">
      <formula>NOT(ISERROR(SEARCH(("Pilates Barre"),(A1))))</formula>
    </cfRule>
    <cfRule type="containsText" dxfId="1480" priority="1100" operator="containsText" text="Waist">
      <formula>NOT(ISERROR(SEARCH(("Waist"),(A1))))</formula>
    </cfRule>
    <cfRule type="containsText" dxfId="1479" priority="1088" operator="containsText" text="Back＆Ar">
      <formula>NOT(ISERROR(SEARCH(("Back＆Ar"),(A1))))</formula>
    </cfRule>
    <cfRule type="containsText" dxfId="1478" priority="1087" operator="containsText" text="Hip＆Leg">
      <formula>NOT(ISERROR(SEARCH(("Hip＆Leg"),(A1))))</formula>
    </cfRule>
    <cfRule type="containsText" dxfId="1477" priority="1086" operator="containsText" text="Pre Basi">
      <formula>NOT(ISERROR(SEARCH(("Pre Basi"),(A1))))</formula>
    </cfRule>
    <cfRule type="containsText" dxfId="1476" priority="1085" operator="containsText" text="Basic">
      <formula>NOT(ISERROR(SEARCH(("Basic"),(A1))))</formula>
    </cfRule>
    <cfRule type="containsText" dxfId="1475" priority="1096" operator="containsText" text="Body Balance">
      <formula>NOT(ISERROR(SEARCH(("Body Balance"),(A1))))</formula>
    </cfRule>
    <cfRule type="containsText" dxfId="1474" priority="1095" operator="containsText" text="jump">
      <formula>NOT(ISERROR(SEARCH(("jump"),(A1))))</formula>
    </cfRule>
    <cfRule type="containsText" dxfId="1473" priority="1110" operator="containsText" text="Power up Control">
      <formula>NOT(ISERROR(SEARCH(("Power up Control"),(A1))))</formula>
    </cfRule>
    <cfRule type="containsText" dxfId="1472" priority="1111" operator="containsText" text="Test">
      <formula>NOT(ISERROR(SEARCH(("Test"),(A1))))</formula>
    </cfRule>
    <cfRule type="containsText" dxfId="1471" priority="1094" operator="containsText" text="Xmas">
      <formula>NOT(ISERROR(SEARCH(("Xmas"),(A1))))</formula>
    </cfRule>
    <cfRule type="containsText" dxfId="1470" priority="1093" operator="containsText" text="Shape up">
      <formula>NOT(ISERROR(SEARCH(("Shape up"),(A1))))</formula>
    </cfRule>
    <cfRule type="containsText" dxfId="1469" priority="1098" operator="containsText" text="WspXmas">
      <formula>NOT(ISERROR(SEARCH(("WspXmas"),(A1))))</formula>
    </cfRule>
    <cfRule type="containsText" dxfId="1468" priority="1099" operator="containsText" text="Release&amp;Strength">
      <formula>NOT(ISERROR(SEARCH(("Release&amp;Strength"),(A1))))</formula>
    </cfRule>
  </conditionalFormatting>
  <conditionalFormatting sqref="B5 K5 B9 K9 B13 K13 B17 K17 B21 K21 B25 K25 B29 K29 B33 K33 B37 K37 B46 K46 B50 K50 B54 K54 B58 K58 B62 K62 B66 K66 B70 K70 B74 K74 B78 K78 B88 K88 B92 J92:K92 B96 K96 B100 K100 B104 K104 B108 K108 B112 K112 B116 K116 B120 K120 B129 K129 B133 K133 B137 K137 B141 K141 B145 K145 B149 K149 B153 K153 B157 K157 B161 K161">
    <cfRule type="containsBlanks" dxfId="1467" priority="38" stopIfTrue="1">
      <formula>LEN(TRIM(B5))=0</formula>
    </cfRule>
  </conditionalFormatting>
  <conditionalFormatting sqref="B5 K5 B9 K9 B13 K13 B17 K17 B21 K21 B25 K25 B29 K29 B33 K33 B37 K37 B46 K46 B50 K50 B54 K54 B58 K58 B62 K62 B66 K66 B70 K70 B74 K74 B78 K78 B88 K88 B92 K92 B96 K96 B100 K100 B104 K104 B108 K108 B112 K112 B116 K116 B120 K120 B129 K129 B133 K133 B137 K137 B141 K141 B145 K145 B149 K149 B153 K153 B157 K157 B161 K161">
    <cfRule type="notContainsBlanks" dxfId="1466" priority="5" stopIfTrue="1">
      <formula>LEN(TRIM(B5))&gt;0</formula>
    </cfRule>
    <cfRule type="containsBlanks" dxfId="1465" priority="6" stopIfTrue="1">
      <formula>LEN(TRIM(B5))=0</formula>
    </cfRule>
  </conditionalFormatting>
  <conditionalFormatting sqref="B13">
    <cfRule type="notContainsBlanks" dxfId="1464" priority="69" stopIfTrue="1">
      <formula>LEN(TRIM(B13))&gt;0</formula>
    </cfRule>
    <cfRule type="containsBlanks" dxfId="1463" priority="70" stopIfTrue="1">
      <formula>LEN(TRIM(B13))=0</formula>
    </cfRule>
  </conditionalFormatting>
  <conditionalFormatting sqref="B17">
    <cfRule type="containsBlanks" dxfId="1462" priority="102" stopIfTrue="1">
      <formula>LEN(TRIM(B17))=0</formula>
    </cfRule>
    <cfRule type="notContainsBlanks" dxfId="1461" priority="101" stopIfTrue="1">
      <formula>LEN(TRIM(B17))&gt;0</formula>
    </cfRule>
  </conditionalFormatting>
  <conditionalFormatting sqref="B21">
    <cfRule type="notContainsBlanks" dxfId="1460" priority="133" stopIfTrue="1">
      <formula>LEN(TRIM(B21))&gt;0</formula>
    </cfRule>
    <cfRule type="containsBlanks" dxfId="1459" priority="134" stopIfTrue="1">
      <formula>LEN(TRIM(B21))=0</formula>
    </cfRule>
  </conditionalFormatting>
  <conditionalFormatting sqref="B25">
    <cfRule type="containsBlanks" dxfId="1458" priority="166" stopIfTrue="1">
      <formula>LEN(TRIM(B25))=0</formula>
    </cfRule>
    <cfRule type="notContainsBlanks" dxfId="1457" priority="165" stopIfTrue="1">
      <formula>LEN(TRIM(B25))&gt;0</formula>
    </cfRule>
  </conditionalFormatting>
  <conditionalFormatting sqref="B29">
    <cfRule type="notContainsBlanks" dxfId="1456" priority="197" stopIfTrue="1">
      <formula>LEN(TRIM(B29))&gt;0</formula>
    </cfRule>
    <cfRule type="containsBlanks" dxfId="1455" priority="198" stopIfTrue="1">
      <formula>LEN(TRIM(B29))=0</formula>
    </cfRule>
  </conditionalFormatting>
  <conditionalFormatting sqref="B33">
    <cfRule type="notContainsBlanks" dxfId="1454" priority="229" stopIfTrue="1">
      <formula>LEN(TRIM(B33))&gt;0</formula>
    </cfRule>
    <cfRule type="containsBlanks" dxfId="1453" priority="230" stopIfTrue="1">
      <formula>LEN(TRIM(B33))=0</formula>
    </cfRule>
  </conditionalFormatting>
  <conditionalFormatting sqref="B37">
    <cfRule type="containsBlanks" dxfId="1452" priority="262" stopIfTrue="1">
      <formula>LEN(TRIM(B37))=0</formula>
    </cfRule>
    <cfRule type="notContainsBlanks" dxfId="1451" priority="261" stopIfTrue="1">
      <formula>LEN(TRIM(B37))&gt;0</formula>
    </cfRule>
  </conditionalFormatting>
  <conditionalFormatting sqref="B46 B50 B54 B58 B62 B66 B70 B74 B78 B88 B92 B96 B100 B104 B108 B112 B116 B120 B129 B133 B137 B141 B145 B149 B153 B157 B161">
    <cfRule type="containsBlanks" dxfId="1450" priority="294" stopIfTrue="1">
      <formula>LEN(TRIM(B46))=0</formula>
    </cfRule>
    <cfRule type="notContainsBlanks" dxfId="1449" priority="293" stopIfTrue="1">
      <formula>LEN(TRIM(B46))&gt;0</formula>
    </cfRule>
  </conditionalFormatting>
  <conditionalFormatting sqref="B50">
    <cfRule type="containsBlanks" dxfId="1448" priority="326" stopIfTrue="1">
      <formula>LEN(TRIM(B50))=0</formula>
    </cfRule>
    <cfRule type="notContainsBlanks" dxfId="1447" priority="325" stopIfTrue="1">
      <formula>LEN(TRIM(B50))&gt;0</formula>
    </cfRule>
  </conditionalFormatting>
  <conditionalFormatting sqref="B54">
    <cfRule type="containsBlanks" dxfId="1446" priority="358" stopIfTrue="1">
      <formula>LEN(TRIM(B54))=0</formula>
    </cfRule>
    <cfRule type="notContainsBlanks" dxfId="1445" priority="357" stopIfTrue="1">
      <formula>LEN(TRIM(B54))&gt;0</formula>
    </cfRule>
  </conditionalFormatting>
  <conditionalFormatting sqref="B58 B62 B66 B70 B74 B78 B88 B92 B96 B100 B104 B108 B112 B116 B120 B129 B133 B137 B141 B145 B149 B153 B157 B161">
    <cfRule type="containsBlanks" dxfId="1444" priority="390" stopIfTrue="1">
      <formula>LEN(TRIM(B58))=0</formula>
    </cfRule>
    <cfRule type="notContainsBlanks" dxfId="1443" priority="389" stopIfTrue="1">
      <formula>LEN(TRIM(B58))&gt;0</formula>
    </cfRule>
  </conditionalFormatting>
  <conditionalFormatting sqref="B62">
    <cfRule type="containsBlanks" dxfId="1442" priority="422" stopIfTrue="1">
      <formula>LEN(TRIM(B62))=0</formula>
    </cfRule>
    <cfRule type="notContainsBlanks" dxfId="1441" priority="421" stopIfTrue="1">
      <formula>LEN(TRIM(B62))&gt;0</formula>
    </cfRule>
  </conditionalFormatting>
  <conditionalFormatting sqref="B66">
    <cfRule type="containsBlanks" dxfId="1440" priority="454" stopIfTrue="1">
      <formula>LEN(TRIM(B66))=0</formula>
    </cfRule>
    <cfRule type="notContainsBlanks" dxfId="1439" priority="453" stopIfTrue="1">
      <formula>LEN(TRIM(B66))&gt;0</formula>
    </cfRule>
  </conditionalFormatting>
  <conditionalFormatting sqref="B70">
    <cfRule type="notContainsBlanks" dxfId="1438" priority="485" stopIfTrue="1">
      <formula>LEN(TRIM(B70))&gt;0</formula>
    </cfRule>
    <cfRule type="containsBlanks" dxfId="1437" priority="486" stopIfTrue="1">
      <formula>LEN(TRIM(B70))=0</formula>
    </cfRule>
  </conditionalFormatting>
  <conditionalFormatting sqref="B74">
    <cfRule type="notContainsBlanks" dxfId="1436" priority="517" stopIfTrue="1">
      <formula>LEN(TRIM(B74))&gt;0</formula>
    </cfRule>
    <cfRule type="containsBlanks" dxfId="1435" priority="518" stopIfTrue="1">
      <formula>LEN(TRIM(B74))=0</formula>
    </cfRule>
  </conditionalFormatting>
  <conditionalFormatting sqref="B78">
    <cfRule type="notContainsBlanks" dxfId="1434" priority="549" stopIfTrue="1">
      <formula>LEN(TRIM(B78))&gt;0</formula>
    </cfRule>
    <cfRule type="containsBlanks" dxfId="1433" priority="550" stopIfTrue="1">
      <formula>LEN(TRIM(B78))=0</formula>
    </cfRule>
  </conditionalFormatting>
  <conditionalFormatting sqref="B88">
    <cfRule type="notContainsBlanks" dxfId="1432" priority="581" stopIfTrue="1">
      <formula>LEN(TRIM(B88))&gt;0</formula>
    </cfRule>
    <cfRule type="containsBlanks" dxfId="1431" priority="582" stopIfTrue="1">
      <formula>LEN(TRIM(B88))=0</formula>
    </cfRule>
  </conditionalFormatting>
  <conditionalFormatting sqref="B92">
    <cfRule type="containsBlanks" dxfId="1430" priority="614" stopIfTrue="1">
      <formula>LEN(TRIM(B92))=0</formula>
    </cfRule>
    <cfRule type="notContainsBlanks" dxfId="1429" priority="613" stopIfTrue="1">
      <formula>LEN(TRIM(B92))&gt;0</formula>
    </cfRule>
  </conditionalFormatting>
  <conditionalFormatting sqref="B96">
    <cfRule type="notContainsBlanks" dxfId="1428" priority="645" stopIfTrue="1">
      <formula>LEN(TRIM(B96))&gt;0</formula>
    </cfRule>
    <cfRule type="containsBlanks" dxfId="1427" priority="646" stopIfTrue="1">
      <formula>LEN(TRIM(B96))=0</formula>
    </cfRule>
  </conditionalFormatting>
  <conditionalFormatting sqref="B100">
    <cfRule type="containsBlanks" dxfId="1426" priority="678" stopIfTrue="1">
      <formula>LEN(TRIM(B100))=0</formula>
    </cfRule>
    <cfRule type="notContainsBlanks" dxfId="1425" priority="677" stopIfTrue="1">
      <formula>LEN(TRIM(B100))&gt;0</formula>
    </cfRule>
  </conditionalFormatting>
  <conditionalFormatting sqref="B104">
    <cfRule type="notContainsBlanks" dxfId="1424" priority="709" stopIfTrue="1">
      <formula>LEN(TRIM(B104))&gt;0</formula>
    </cfRule>
    <cfRule type="containsBlanks" dxfId="1423" priority="710" stopIfTrue="1">
      <formula>LEN(TRIM(B104))=0</formula>
    </cfRule>
  </conditionalFormatting>
  <conditionalFormatting sqref="B108">
    <cfRule type="notContainsBlanks" dxfId="1422" priority="741" stopIfTrue="1">
      <formula>LEN(TRIM(B108))&gt;0</formula>
    </cfRule>
    <cfRule type="containsBlanks" dxfId="1421" priority="742" stopIfTrue="1">
      <formula>LEN(TRIM(B108))=0</formula>
    </cfRule>
  </conditionalFormatting>
  <conditionalFormatting sqref="B112">
    <cfRule type="notContainsBlanks" dxfId="1420" priority="773" stopIfTrue="1">
      <formula>LEN(TRIM(B112))&gt;0</formula>
    </cfRule>
    <cfRule type="containsBlanks" dxfId="1419" priority="774" stopIfTrue="1">
      <formula>LEN(TRIM(B112))=0</formula>
    </cfRule>
  </conditionalFormatting>
  <conditionalFormatting sqref="B116">
    <cfRule type="containsBlanks" dxfId="1418" priority="806" stopIfTrue="1">
      <formula>LEN(TRIM(B116))=0</formula>
    </cfRule>
    <cfRule type="notContainsBlanks" dxfId="1417" priority="805" stopIfTrue="1">
      <formula>LEN(TRIM(B116))&gt;0</formula>
    </cfRule>
  </conditionalFormatting>
  <conditionalFormatting sqref="B120 B129 B133 B137 B141 B145 B149 B153 B157 B161">
    <cfRule type="notContainsBlanks" dxfId="1416" priority="837" stopIfTrue="1">
      <formula>LEN(TRIM(B120))&gt;0</formula>
    </cfRule>
    <cfRule type="containsBlanks" dxfId="1415" priority="838" stopIfTrue="1">
      <formula>LEN(TRIM(B120))=0</formula>
    </cfRule>
  </conditionalFormatting>
  <conditionalFormatting sqref="B129">
    <cfRule type="containsBlanks" dxfId="1414" priority="870" stopIfTrue="1">
      <formula>LEN(TRIM(B129))=0</formula>
    </cfRule>
    <cfRule type="notContainsBlanks" dxfId="1413" priority="869" stopIfTrue="1">
      <formula>LEN(TRIM(B129))&gt;0</formula>
    </cfRule>
  </conditionalFormatting>
  <conditionalFormatting sqref="B133">
    <cfRule type="notContainsBlanks" dxfId="1412" priority="893" stopIfTrue="1">
      <formula>LEN(TRIM(B133))&gt;0</formula>
    </cfRule>
    <cfRule type="containsBlanks" dxfId="1411" priority="894" stopIfTrue="1">
      <formula>LEN(TRIM(B133))=0</formula>
    </cfRule>
  </conditionalFormatting>
  <conditionalFormatting sqref="B137">
    <cfRule type="notContainsBlanks" dxfId="1410" priority="917" stopIfTrue="1">
      <formula>LEN(TRIM(B137))&gt;0</formula>
    </cfRule>
    <cfRule type="containsBlanks" dxfId="1409" priority="918" stopIfTrue="1">
      <formula>LEN(TRIM(B137))=0</formula>
    </cfRule>
  </conditionalFormatting>
  <conditionalFormatting sqref="B141">
    <cfRule type="notContainsBlanks" dxfId="1408" priority="941" stopIfTrue="1">
      <formula>LEN(TRIM(B141))&gt;0</formula>
    </cfRule>
    <cfRule type="containsBlanks" dxfId="1407" priority="942" stopIfTrue="1">
      <formula>LEN(TRIM(B141))=0</formula>
    </cfRule>
  </conditionalFormatting>
  <conditionalFormatting sqref="B145">
    <cfRule type="containsBlanks" dxfId="1406" priority="966" stopIfTrue="1">
      <formula>LEN(TRIM(B145))=0</formula>
    </cfRule>
    <cfRule type="notContainsBlanks" dxfId="1405" priority="965" stopIfTrue="1">
      <formula>LEN(TRIM(B145))&gt;0</formula>
    </cfRule>
  </conditionalFormatting>
  <conditionalFormatting sqref="B149">
    <cfRule type="notContainsBlanks" dxfId="1404" priority="989" stopIfTrue="1">
      <formula>LEN(TRIM(B149))&gt;0</formula>
    </cfRule>
    <cfRule type="containsBlanks" dxfId="1403" priority="990" stopIfTrue="1">
      <formula>LEN(TRIM(B149))=0</formula>
    </cfRule>
  </conditionalFormatting>
  <conditionalFormatting sqref="B153">
    <cfRule type="notContainsBlanks" dxfId="1402" priority="1013" stopIfTrue="1">
      <formula>LEN(TRIM(B153))&gt;0</formula>
    </cfRule>
    <cfRule type="containsBlanks" dxfId="1401" priority="1014" stopIfTrue="1">
      <formula>LEN(TRIM(B153))=0</formula>
    </cfRule>
  </conditionalFormatting>
  <conditionalFormatting sqref="B157">
    <cfRule type="notContainsBlanks" dxfId="1400" priority="1037" stopIfTrue="1">
      <formula>LEN(TRIM(B157))&gt;0</formula>
    </cfRule>
    <cfRule type="containsBlanks" dxfId="1399" priority="1038" stopIfTrue="1">
      <formula>LEN(TRIM(B157))=0</formula>
    </cfRule>
  </conditionalFormatting>
  <conditionalFormatting sqref="B161">
    <cfRule type="containsBlanks" dxfId="1398" priority="1062" stopIfTrue="1">
      <formula>LEN(TRIM(B161))=0</formula>
    </cfRule>
    <cfRule type="notContainsBlanks" dxfId="1397" priority="1061" stopIfTrue="1">
      <formula>LEN(TRIM(B161))&gt;0</formula>
    </cfRule>
  </conditionalFormatting>
  <conditionalFormatting sqref="D5:E5 M5 D9:E9 M9 D13:E13 M13 D17:E17 M17 D21:E21 M21 D25:E25 M25 D29:E29 M29 D33:E33 M33 D37:E37 M37 D46:E46 M46 D50:E50 M50 D54:E54 M54 D58:E58 M58 D62:E62 M62 D66:E66 M66 D70:E70 M70 D74:E74 M74 D78:E78 M78 D88:E88 M88 D92:E92 M92 D96:E96 M96 D100:E100 M100 D104:E104 M104 D108:E108 M108 D112:E112 M112 D116:E116 M116 D120:E120 M120 D129:E129 M129 D133:E133 M133 D137:E137 M137 D141:E141 M141 D145:E145 M145 D149:E149 M149 D153:E153 M153 D157:E157 M157 D161:E161 M161">
    <cfRule type="notContainsBlanks" dxfId="1396" priority="7" stopIfTrue="1">
      <formula>LEN(TRIM(D5))&gt;0</formula>
    </cfRule>
    <cfRule type="containsBlanks" dxfId="1395" priority="8" stopIfTrue="1">
      <formula>LEN(TRIM(D5))=0</formula>
    </cfRule>
  </conditionalFormatting>
  <conditionalFormatting sqref="D5:E5 M5:N5 D9:E9 M9:N9 D13:E13 M13:N13 D17:E17 M17:N17 D21:E21 M21:N21 D25:E25 M25:N25 D29:E29 M29:N29 D33:E33 M33:N33 D37:E37 M37:N37 D46:E46 M46:N46 D50:E50 M50:N50 D54:E54 M54:N54 D58:E58 M58:N58 D62:E62 M62:N62 D66:E66 M66:N66 D70:E70 M70:N70 D74:E74 M74:N74 D78:E78 M78:N78 D88:E88 M88:N88 D92:E92 M92:N92 D96:E96 M96:N96 D100:E100 M100:N100 D104:E104 M104:N104 D108:E108 M108:N108 D112:E112 M112:N112 D116:E116 M116:N116 D120:E120 M120:N120 D129:E129 M129:N129 D133:E133 M133:N133 D137:E137 M137:N137 D141:E141 M141:N141 D145:E145 M145:N145 D149:E149 M149:N149 D153:E153 M153:N153 D157:E157 M157:N157 D161:E161 M161:N161">
    <cfRule type="containsBlanks" dxfId="1394" priority="40" stopIfTrue="1">
      <formula>LEN(TRIM(D5))=0</formula>
    </cfRule>
  </conditionalFormatting>
  <conditionalFormatting sqref="D13:E13">
    <cfRule type="notContainsBlanks" dxfId="1393" priority="71" stopIfTrue="1">
      <formula>LEN(TRIM(D13))&gt;0</formula>
    </cfRule>
    <cfRule type="containsBlanks" dxfId="1392" priority="72" stopIfTrue="1">
      <formula>LEN(TRIM(D13))=0</formula>
    </cfRule>
  </conditionalFormatting>
  <conditionalFormatting sqref="D17:E17">
    <cfRule type="notContainsBlanks" dxfId="1391" priority="103" stopIfTrue="1">
      <formula>LEN(TRIM(D17))&gt;0</formula>
    </cfRule>
    <cfRule type="containsBlanks" dxfId="1390" priority="104" stopIfTrue="1">
      <formula>LEN(TRIM(D17))=0</formula>
    </cfRule>
  </conditionalFormatting>
  <conditionalFormatting sqref="D21:E21">
    <cfRule type="notContainsBlanks" dxfId="1389" priority="135" stopIfTrue="1">
      <formula>LEN(TRIM(D21))&gt;0</formula>
    </cfRule>
    <cfRule type="containsBlanks" dxfId="1388" priority="136" stopIfTrue="1">
      <formula>LEN(TRIM(D21))=0</formula>
    </cfRule>
  </conditionalFormatting>
  <conditionalFormatting sqref="D25:E25">
    <cfRule type="notContainsBlanks" dxfId="1387" priority="167" stopIfTrue="1">
      <formula>LEN(TRIM(D25))&gt;0</formula>
    </cfRule>
    <cfRule type="containsBlanks" dxfId="1386" priority="168" stopIfTrue="1">
      <formula>LEN(TRIM(D25))=0</formula>
    </cfRule>
  </conditionalFormatting>
  <conditionalFormatting sqref="D29:E29">
    <cfRule type="containsBlanks" dxfId="1385" priority="200" stopIfTrue="1">
      <formula>LEN(TRIM(D29))=0</formula>
    </cfRule>
    <cfRule type="notContainsBlanks" dxfId="1384" priority="199" stopIfTrue="1">
      <formula>LEN(TRIM(D29))&gt;0</formula>
    </cfRule>
  </conditionalFormatting>
  <conditionalFormatting sqref="D33:E33">
    <cfRule type="containsBlanks" dxfId="1383" priority="232" stopIfTrue="1">
      <formula>LEN(TRIM(D33))=0</formula>
    </cfRule>
    <cfRule type="notContainsBlanks" dxfId="1382" priority="231" stopIfTrue="1">
      <formula>LEN(TRIM(D33))&gt;0</formula>
    </cfRule>
  </conditionalFormatting>
  <conditionalFormatting sqref="D37:E37">
    <cfRule type="containsBlanks" dxfId="1381" priority="264" stopIfTrue="1">
      <formula>LEN(TRIM(D37))=0</formula>
    </cfRule>
    <cfRule type="notContainsBlanks" dxfId="1380" priority="263" stopIfTrue="1">
      <formula>LEN(TRIM(D37))&gt;0</formula>
    </cfRule>
  </conditionalFormatting>
  <conditionalFormatting sqref="D46:E46 D50:E50 D54:E54 D58:E58 D62:E62 D66:E66 D70:E70 D74:E74 D78:E78 D88:E88 D92:E92 D96:E96 D100:E100 D104:E104 D108:E108 D112:E112 D116:E116 D120:E120 D129:E129 D133:E133 D137:E137 D141:E141 D145:E145 D149:E149 D153:E153 D157:E157 D161:E161">
    <cfRule type="containsBlanks" dxfId="1379" priority="296" stopIfTrue="1">
      <formula>LEN(TRIM(D46))=0</formula>
    </cfRule>
  </conditionalFormatting>
  <conditionalFormatting sqref="D50:E50">
    <cfRule type="notContainsBlanks" dxfId="1378" priority="327" stopIfTrue="1">
      <formula>LEN(TRIM(D50))&gt;0</formula>
    </cfRule>
    <cfRule type="containsBlanks" dxfId="1377" priority="328" stopIfTrue="1">
      <formula>LEN(TRIM(D50))=0</formula>
    </cfRule>
  </conditionalFormatting>
  <conditionalFormatting sqref="D54:E54">
    <cfRule type="notContainsBlanks" dxfId="1376" priority="359" stopIfTrue="1">
      <formula>LEN(TRIM(D54))&gt;0</formula>
    </cfRule>
    <cfRule type="containsBlanks" dxfId="1375" priority="360" stopIfTrue="1">
      <formula>LEN(TRIM(D54))=0</formula>
    </cfRule>
  </conditionalFormatting>
  <conditionalFormatting sqref="D58:E58 D62:E62 D66:E66 D70:E70 D74:E74 D78:E78 D88:E88 D92:E92 D96:E96 D100:E100 D104:E104 D108:E108 D112:E112 D116:E116 D120:E120 D129:E129 D133:E133 D137:E137 D141:E141 D145:E145 D149:E149 D153:E153 D157:E157 D161:E161">
    <cfRule type="containsBlanks" dxfId="1374" priority="392" stopIfTrue="1">
      <formula>LEN(TRIM(D58))=0</formula>
    </cfRule>
  </conditionalFormatting>
  <conditionalFormatting sqref="D62:E62">
    <cfRule type="notContainsBlanks" dxfId="1373" priority="423" stopIfTrue="1">
      <formula>LEN(TRIM(D62))&gt;0</formula>
    </cfRule>
    <cfRule type="containsBlanks" dxfId="1372" priority="424" stopIfTrue="1">
      <formula>LEN(TRIM(D62))=0</formula>
    </cfRule>
  </conditionalFormatting>
  <conditionalFormatting sqref="D66:E66">
    <cfRule type="containsBlanks" dxfId="1371" priority="456" stopIfTrue="1">
      <formula>LEN(TRIM(D66))=0</formula>
    </cfRule>
    <cfRule type="notContainsBlanks" dxfId="1370" priority="455" stopIfTrue="1">
      <formula>LEN(TRIM(D66))&gt;0</formula>
    </cfRule>
  </conditionalFormatting>
  <conditionalFormatting sqref="D70:E70">
    <cfRule type="containsBlanks" dxfId="1369" priority="488" stopIfTrue="1">
      <formula>LEN(TRIM(D70))=0</formula>
    </cfRule>
    <cfRule type="notContainsBlanks" dxfId="1368" priority="487" stopIfTrue="1">
      <formula>LEN(TRIM(D70))&gt;0</formula>
    </cfRule>
  </conditionalFormatting>
  <conditionalFormatting sqref="D74:E74">
    <cfRule type="containsBlanks" dxfId="1367" priority="520" stopIfTrue="1">
      <formula>LEN(TRIM(D74))=0</formula>
    </cfRule>
    <cfRule type="notContainsBlanks" dxfId="1366" priority="519" stopIfTrue="1">
      <formula>LEN(TRIM(D74))&gt;0</formula>
    </cfRule>
  </conditionalFormatting>
  <conditionalFormatting sqref="D78:E78">
    <cfRule type="notContainsBlanks" dxfId="1365" priority="551" stopIfTrue="1">
      <formula>LEN(TRIM(D78))&gt;0</formula>
    </cfRule>
    <cfRule type="containsBlanks" dxfId="1364" priority="552" stopIfTrue="1">
      <formula>LEN(TRIM(D78))=0</formula>
    </cfRule>
  </conditionalFormatting>
  <conditionalFormatting sqref="D88:E88">
    <cfRule type="notContainsBlanks" dxfId="1363" priority="583" stopIfTrue="1">
      <formula>LEN(TRIM(D88))&gt;0</formula>
    </cfRule>
    <cfRule type="containsBlanks" dxfId="1362" priority="584" stopIfTrue="1">
      <formula>LEN(TRIM(D88))=0</formula>
    </cfRule>
  </conditionalFormatting>
  <conditionalFormatting sqref="D92:E92">
    <cfRule type="containsBlanks" dxfId="1361" priority="616" stopIfTrue="1">
      <formula>LEN(TRIM(D92))=0</formula>
    </cfRule>
    <cfRule type="notContainsBlanks" dxfId="1360" priority="615" stopIfTrue="1">
      <formula>LEN(TRIM(D92))&gt;0</formula>
    </cfRule>
  </conditionalFormatting>
  <conditionalFormatting sqref="D96:E96">
    <cfRule type="containsBlanks" dxfId="1359" priority="648" stopIfTrue="1">
      <formula>LEN(TRIM(D96))=0</formula>
    </cfRule>
    <cfRule type="notContainsBlanks" dxfId="1358" priority="647" stopIfTrue="1">
      <formula>LEN(TRIM(D96))&gt;0</formula>
    </cfRule>
  </conditionalFormatting>
  <conditionalFormatting sqref="D100:E100">
    <cfRule type="containsBlanks" dxfId="1357" priority="680" stopIfTrue="1">
      <formula>LEN(TRIM(D100))=0</formula>
    </cfRule>
    <cfRule type="notContainsBlanks" dxfId="1356" priority="679" stopIfTrue="1">
      <formula>LEN(TRIM(D100))&gt;0</formula>
    </cfRule>
  </conditionalFormatting>
  <conditionalFormatting sqref="D104:E104">
    <cfRule type="notContainsBlanks" dxfId="1355" priority="711" stopIfTrue="1">
      <formula>LEN(TRIM(D104))&gt;0</formula>
    </cfRule>
    <cfRule type="containsBlanks" dxfId="1354" priority="712" stopIfTrue="1">
      <formula>LEN(TRIM(D104))=0</formula>
    </cfRule>
  </conditionalFormatting>
  <conditionalFormatting sqref="D108:E108">
    <cfRule type="notContainsBlanks" dxfId="1353" priority="743" stopIfTrue="1">
      <formula>LEN(TRIM(D108))&gt;0</formula>
    </cfRule>
    <cfRule type="containsBlanks" dxfId="1352" priority="744" stopIfTrue="1">
      <formula>LEN(TRIM(D108))=0</formula>
    </cfRule>
  </conditionalFormatting>
  <conditionalFormatting sqref="D112:E112">
    <cfRule type="containsBlanks" dxfId="1351" priority="776" stopIfTrue="1">
      <formula>LEN(TRIM(D112))=0</formula>
    </cfRule>
    <cfRule type="notContainsBlanks" dxfId="1350" priority="775" stopIfTrue="1">
      <formula>LEN(TRIM(D112))&gt;0</formula>
    </cfRule>
  </conditionalFormatting>
  <conditionalFormatting sqref="D116:E116">
    <cfRule type="notContainsBlanks" dxfId="1349" priority="807" stopIfTrue="1">
      <formula>LEN(TRIM(D116))&gt;0</formula>
    </cfRule>
    <cfRule type="containsBlanks" dxfId="1348" priority="808" stopIfTrue="1">
      <formula>LEN(TRIM(D116))=0</formula>
    </cfRule>
  </conditionalFormatting>
  <conditionalFormatting sqref="D120:E120 D129:E129 D133:E133 D137:E137 D141:E141 D145:E145 D149:E149 D153:E153 D157:E157 D161:E161">
    <cfRule type="notContainsBlanks" dxfId="1347" priority="839" stopIfTrue="1">
      <formula>LEN(TRIM(D120))&gt;0</formula>
    </cfRule>
    <cfRule type="containsBlanks" dxfId="1346" priority="840" stopIfTrue="1">
      <formula>LEN(TRIM(D120))=0</formula>
    </cfRule>
  </conditionalFormatting>
  <conditionalFormatting sqref="D129:E129">
    <cfRule type="notContainsBlanks" dxfId="1345" priority="871" stopIfTrue="1">
      <formula>LEN(TRIM(D129))&gt;0</formula>
    </cfRule>
    <cfRule type="containsBlanks" dxfId="1344" priority="872" stopIfTrue="1">
      <formula>LEN(TRIM(D129))=0</formula>
    </cfRule>
  </conditionalFormatting>
  <conditionalFormatting sqref="D133:E133 D46:E46 D50:E50 D54:E54 D58:E58 D62:E62 D66:E66 D70:E70 D74:E74 D78:E78 D88:E88 D92:E92 D96:E96 D100:E100 D104:E104 D108:E108 D112:E112 D116:E116 D120:E120 D129:E129 D137:E137 D141:E141 D145:E145 D149:E149 D153:E153 D157:E157 D161:E161">
    <cfRule type="notContainsBlanks" dxfId="1343" priority="295" stopIfTrue="1">
      <formula>LEN(TRIM(D46))&gt;0</formula>
    </cfRule>
  </conditionalFormatting>
  <conditionalFormatting sqref="D133:E133 D58:E58 D62:E62 D66:E66 D70:E70 D74:E74 D78:E78 D88:E88 D92:E92 D96:E96 D100:E100 D104:E104 D108:E108 D112:E112 D116:E116 D120:E120 D129:E129 D137:E137 D141:E141 D145:E145 D149:E149 D153:E153 D157:E157 D161:E161">
    <cfRule type="notContainsBlanks" dxfId="1342" priority="391" stopIfTrue="1">
      <formula>LEN(TRIM(D58))&gt;0</formula>
    </cfRule>
  </conditionalFormatting>
  <conditionalFormatting sqref="D133:E133 M5:N5 M9:N9 M13:N13 M17:N17 M21:N21 M25:N25 M29:N29 M33:N33 M37:N37 M46:N46 M50:N50 M54:N54 M58:N58 M62:N62 M66:N66 M70:N70 M74:N74 M78:N78 M88:N88 M92:N92 M96:N96 M100:N100 M104:N104 M108:N108 M112:N112 M116:N116 M120:N120 M129:N129 M133:N133 M137:N137 M141:N141 M145:N145 M149:N149 M153:N153 M157:N157 M161:N161 D5:E5 D9:E9 D13:E13 D17:E17 D21:E21 D25:E25 D29:E29 D33:E33 D37:E37 D46:E46 D50:E50 D54:E54 D58:E58 D62:E62 D66:E66 D70:E70 D74:E74 D78:E78 D88:E88 D92:E92 D96:E96 D100:E100 D104:E104 D108:E108 D112:E112 D116:E116 D120:E120 D129:E129 D137:E137 D141:E141 D145:E145 D149:E149 D153:E153 D157:E157 D161:E161">
    <cfRule type="notContainsBlanks" dxfId="1341" priority="39" stopIfTrue="1">
      <formula>LEN(TRIM(D5))&gt;0</formula>
    </cfRule>
  </conditionalFormatting>
  <conditionalFormatting sqref="D133:E133">
    <cfRule type="notContainsBlanks" dxfId="1340" priority="895" stopIfTrue="1">
      <formula>LEN(TRIM(D133))&gt;0</formula>
    </cfRule>
    <cfRule type="containsBlanks" dxfId="1339" priority="896" stopIfTrue="1">
      <formula>LEN(TRIM(D133))=0</formula>
    </cfRule>
  </conditionalFormatting>
  <conditionalFormatting sqref="D137:E137">
    <cfRule type="containsBlanks" dxfId="1338" priority="920" stopIfTrue="1">
      <formula>LEN(TRIM(D137))=0</formula>
    </cfRule>
    <cfRule type="notContainsBlanks" dxfId="1337" priority="919" stopIfTrue="1">
      <formula>LEN(TRIM(D137))&gt;0</formula>
    </cfRule>
  </conditionalFormatting>
  <conditionalFormatting sqref="D141:E141">
    <cfRule type="notContainsBlanks" dxfId="1336" priority="943" stopIfTrue="1">
      <formula>LEN(TRIM(D141))&gt;0</formula>
    </cfRule>
    <cfRule type="containsBlanks" dxfId="1335" priority="944" stopIfTrue="1">
      <formula>LEN(TRIM(D141))=0</formula>
    </cfRule>
  </conditionalFormatting>
  <conditionalFormatting sqref="D145:E145">
    <cfRule type="notContainsBlanks" dxfId="1334" priority="967" stopIfTrue="1">
      <formula>LEN(TRIM(D145))&gt;0</formula>
    </cfRule>
    <cfRule type="containsBlanks" dxfId="1333" priority="968" stopIfTrue="1">
      <formula>LEN(TRIM(D145))=0</formula>
    </cfRule>
  </conditionalFormatting>
  <conditionalFormatting sqref="D149:E149">
    <cfRule type="notContainsBlanks" dxfId="1332" priority="991" stopIfTrue="1">
      <formula>LEN(TRIM(D149))&gt;0</formula>
    </cfRule>
    <cfRule type="containsBlanks" dxfId="1331" priority="992" stopIfTrue="1">
      <formula>LEN(TRIM(D149))=0</formula>
    </cfRule>
  </conditionalFormatting>
  <conditionalFormatting sqref="D153:E153">
    <cfRule type="containsBlanks" dxfId="1330" priority="1016" stopIfTrue="1">
      <formula>LEN(TRIM(D153))=0</formula>
    </cfRule>
    <cfRule type="notContainsBlanks" dxfId="1329" priority="1015" stopIfTrue="1">
      <formula>LEN(TRIM(D153))&gt;0</formula>
    </cfRule>
  </conditionalFormatting>
  <conditionalFormatting sqref="D157:E157">
    <cfRule type="notContainsBlanks" dxfId="1328" priority="1039" stopIfTrue="1">
      <formula>LEN(TRIM(D157))&gt;0</formula>
    </cfRule>
    <cfRule type="containsBlanks" dxfId="1327" priority="1040" stopIfTrue="1">
      <formula>LEN(TRIM(D157))=0</formula>
    </cfRule>
  </conditionalFormatting>
  <conditionalFormatting sqref="D161:E161">
    <cfRule type="notContainsBlanks" dxfId="1326" priority="1063" stopIfTrue="1">
      <formula>LEN(TRIM(D161))&gt;0</formula>
    </cfRule>
    <cfRule type="containsBlanks" dxfId="1325" priority="1064" stopIfTrue="1">
      <formula>LEN(TRIM(D161))=0</formula>
    </cfRule>
  </conditionalFormatting>
  <conditionalFormatting sqref="G5 P5:Q5 G9 P9:Q9 G13 P13:Q13 G17 P17:Q17 G21 P21:Q21 G25 P25:Q25 G29 P29:Q29 G33 P33:Q33 G37 P37:Q37 G46 P46:Q46 G50 P50:Q50 G54 P54:Q54 G58 P58:Q58 G62 P62:Q62 G66 P66:Q66 G70 P70:Q70 G74 P74:Q74 G78 P78:Q78 G88 P88:Q88 G92:H92 P92:Q92 G96 P96:Q96 G100 P100:Q100 G104 P104:Q104 G108 P108:Q108 G112 P112:Q112 G116 P116:Q116 G120 P120:Q120 G129 P129:Q129 G133:H133 P133:Q133 G137 P137:Q137 G141 P141:Q141 G145 P145:Q145 G149 P149:Q149 G153 P153:Q153 G157 P157:Q157 G161 P161:Q161">
    <cfRule type="containsBlanks" dxfId="1324" priority="12" stopIfTrue="1">
      <formula>LEN(TRIM(G5))=0</formula>
    </cfRule>
  </conditionalFormatting>
  <conditionalFormatting sqref="G5:H5 G9:H9 G13:H13 G17:H17 G21:H21 G25:H25 G29:H29 G33:H33 G37:H37 G46:H46 G50:H50 G54:H54 G58:H58 G62:H62 G66:H66 G70:H70 G74:H74 G78:H78 G88:H88 G96:H96 G100:H100 G104:H104 G108:H108 G112:H112 G116:H116 G120:H120 G129:H129 G137:H137 G141:H141 G145:H145 G149:H149 G153:H153 G157:H157 G161:H161">
    <cfRule type="containsBlanks" dxfId="1323" priority="14" stopIfTrue="1">
      <formula>LEN(TRIM(G5))=0</formula>
    </cfRule>
    <cfRule type="notContainsBlanks" dxfId="1322" priority="13" stopIfTrue="1">
      <formula>LEN(TRIM(G5))&gt;0</formula>
    </cfRule>
  </conditionalFormatting>
  <conditionalFormatting sqref="G13:H13">
    <cfRule type="containsBlanks" dxfId="1321" priority="76" stopIfTrue="1">
      <formula>LEN(TRIM(G13))=0</formula>
    </cfRule>
    <cfRule type="notContainsBlanks" dxfId="1320" priority="75" stopIfTrue="1">
      <formula>LEN(TRIM(G13))&gt;0</formula>
    </cfRule>
  </conditionalFormatting>
  <conditionalFormatting sqref="G17:H17">
    <cfRule type="containsBlanks" dxfId="1319" priority="108" stopIfTrue="1">
      <formula>LEN(TRIM(G17))=0</formula>
    </cfRule>
    <cfRule type="notContainsBlanks" dxfId="1318" priority="107" stopIfTrue="1">
      <formula>LEN(TRIM(G17))&gt;0</formula>
    </cfRule>
  </conditionalFormatting>
  <conditionalFormatting sqref="G21:H21">
    <cfRule type="notContainsBlanks" dxfId="1317" priority="139" stopIfTrue="1">
      <formula>LEN(TRIM(G21))&gt;0</formula>
    </cfRule>
    <cfRule type="containsBlanks" dxfId="1316" priority="140" stopIfTrue="1">
      <formula>LEN(TRIM(G21))=0</formula>
    </cfRule>
  </conditionalFormatting>
  <conditionalFormatting sqref="G25:H25">
    <cfRule type="notContainsBlanks" dxfId="1315" priority="171" stopIfTrue="1">
      <formula>LEN(TRIM(G25))&gt;0</formula>
    </cfRule>
    <cfRule type="containsBlanks" dxfId="1314" priority="172" stopIfTrue="1">
      <formula>LEN(TRIM(G25))=0</formula>
    </cfRule>
  </conditionalFormatting>
  <conditionalFormatting sqref="G29:H29">
    <cfRule type="notContainsBlanks" dxfId="1313" priority="203" stopIfTrue="1">
      <formula>LEN(TRIM(G29))&gt;0</formula>
    </cfRule>
    <cfRule type="containsBlanks" dxfId="1312" priority="204" stopIfTrue="1">
      <formula>LEN(TRIM(G29))=0</formula>
    </cfRule>
  </conditionalFormatting>
  <conditionalFormatting sqref="G33:H33">
    <cfRule type="containsBlanks" dxfId="1311" priority="236" stopIfTrue="1">
      <formula>LEN(TRIM(G33))=0</formula>
    </cfRule>
    <cfRule type="notContainsBlanks" dxfId="1310" priority="235" stopIfTrue="1">
      <formula>LEN(TRIM(G33))&gt;0</formula>
    </cfRule>
  </conditionalFormatting>
  <conditionalFormatting sqref="G37:H37">
    <cfRule type="containsBlanks" dxfId="1309" priority="268" stopIfTrue="1">
      <formula>LEN(TRIM(G37))=0</formula>
    </cfRule>
    <cfRule type="notContainsBlanks" dxfId="1308" priority="267" stopIfTrue="1">
      <formula>LEN(TRIM(G37))&gt;0</formula>
    </cfRule>
  </conditionalFormatting>
  <conditionalFormatting sqref="G46:H46 G50:H50 G54:H54 G58:H58 G62:H62 G66:H66 G70:H70 G74:H74 G78:H78 G88:H88 G92:H92 G96:H96 G100:H100 G104:H104 G108:H108 G112:H112 G116:H116 G120:H120 G129:H129 G133:H133 G137:H137 G141:H141 G145:H145 G149:H149 G153:H153 G157:H157 G161:H161">
    <cfRule type="containsBlanks" dxfId="1307" priority="300" stopIfTrue="1">
      <formula>LEN(TRIM(G46))=0</formula>
    </cfRule>
  </conditionalFormatting>
  <conditionalFormatting sqref="G50:H50">
    <cfRule type="notContainsBlanks" dxfId="1306" priority="331" stopIfTrue="1">
      <formula>LEN(TRIM(G50))&gt;0</formula>
    </cfRule>
    <cfRule type="containsBlanks" dxfId="1305" priority="332" stopIfTrue="1">
      <formula>LEN(TRIM(G50))=0</formula>
    </cfRule>
  </conditionalFormatting>
  <conditionalFormatting sqref="G54:H54">
    <cfRule type="notContainsBlanks" dxfId="1304" priority="363" stopIfTrue="1">
      <formula>LEN(TRIM(G54))&gt;0</formula>
    </cfRule>
    <cfRule type="containsBlanks" dxfId="1303" priority="364" stopIfTrue="1">
      <formula>LEN(TRIM(G54))=0</formula>
    </cfRule>
  </conditionalFormatting>
  <conditionalFormatting sqref="G58:H58 G62:H62 G66:H66 G70:H70 G74:H74 G78:H78 G88:H88 G92:H92 G96:H96 G100:H100 G104:H104 G108:H108 G112:H112 G116:H116 G120:H120 G129:H129 G133:H133 G137:H137 G141:H141 G145:H145 G149:H149 G153:H153 G157:H157 G161:H161">
    <cfRule type="containsBlanks" dxfId="1302" priority="396" stopIfTrue="1">
      <formula>LEN(TRIM(G58))=0</formula>
    </cfRule>
  </conditionalFormatting>
  <conditionalFormatting sqref="G62:H62">
    <cfRule type="notContainsBlanks" dxfId="1301" priority="427" stopIfTrue="1">
      <formula>LEN(TRIM(G62))&gt;0</formula>
    </cfRule>
    <cfRule type="containsBlanks" dxfId="1300" priority="428" stopIfTrue="1">
      <formula>LEN(TRIM(G62))=0</formula>
    </cfRule>
  </conditionalFormatting>
  <conditionalFormatting sqref="G66:H66">
    <cfRule type="notContainsBlanks" dxfId="1299" priority="459" stopIfTrue="1">
      <formula>LEN(TRIM(G66))&gt;0</formula>
    </cfRule>
    <cfRule type="containsBlanks" dxfId="1298" priority="460" stopIfTrue="1">
      <formula>LEN(TRIM(G66))=0</formula>
    </cfRule>
  </conditionalFormatting>
  <conditionalFormatting sqref="G70:H70">
    <cfRule type="notContainsBlanks" dxfId="1297" priority="491" stopIfTrue="1">
      <formula>LEN(TRIM(G70))&gt;0</formula>
    </cfRule>
    <cfRule type="containsBlanks" dxfId="1296" priority="492" stopIfTrue="1">
      <formula>LEN(TRIM(G70))=0</formula>
    </cfRule>
  </conditionalFormatting>
  <conditionalFormatting sqref="G74:H74">
    <cfRule type="notContainsBlanks" dxfId="1295" priority="523" stopIfTrue="1">
      <formula>LEN(TRIM(G74))&gt;0</formula>
    </cfRule>
    <cfRule type="containsBlanks" dxfId="1294" priority="524" stopIfTrue="1">
      <formula>LEN(TRIM(G74))=0</formula>
    </cfRule>
  </conditionalFormatting>
  <conditionalFormatting sqref="G78:H78">
    <cfRule type="notContainsBlanks" dxfId="1293" priority="555" stopIfTrue="1">
      <formula>LEN(TRIM(G78))&gt;0</formula>
    </cfRule>
    <cfRule type="containsBlanks" dxfId="1292" priority="556" stopIfTrue="1">
      <formula>LEN(TRIM(G78))=0</formula>
    </cfRule>
  </conditionalFormatting>
  <conditionalFormatting sqref="G88:H88">
    <cfRule type="containsBlanks" dxfId="1291" priority="588" stopIfTrue="1">
      <formula>LEN(TRIM(G88))=0</formula>
    </cfRule>
    <cfRule type="notContainsBlanks" dxfId="1290" priority="587" stopIfTrue="1">
      <formula>LEN(TRIM(G88))&gt;0</formula>
    </cfRule>
  </conditionalFormatting>
  <conditionalFormatting sqref="G92:H92">
    <cfRule type="notContainsBlanks" dxfId="1289" priority="619" stopIfTrue="1">
      <formula>LEN(TRIM(G92))&gt;0</formula>
    </cfRule>
    <cfRule type="containsBlanks" dxfId="1288" priority="620" stopIfTrue="1">
      <formula>LEN(TRIM(G92))=0</formula>
    </cfRule>
  </conditionalFormatting>
  <conditionalFormatting sqref="G96:H96">
    <cfRule type="containsBlanks" dxfId="1287" priority="652" stopIfTrue="1">
      <formula>LEN(TRIM(G96))=0</formula>
    </cfRule>
    <cfRule type="notContainsBlanks" dxfId="1286" priority="651" stopIfTrue="1">
      <formula>LEN(TRIM(G96))&gt;0</formula>
    </cfRule>
  </conditionalFormatting>
  <conditionalFormatting sqref="G100:H100">
    <cfRule type="containsBlanks" dxfId="1285" priority="684" stopIfTrue="1">
      <formula>LEN(TRIM(G100))=0</formula>
    </cfRule>
    <cfRule type="notContainsBlanks" dxfId="1284" priority="683" stopIfTrue="1">
      <formula>LEN(TRIM(G100))&gt;0</formula>
    </cfRule>
  </conditionalFormatting>
  <conditionalFormatting sqref="G104:H104">
    <cfRule type="containsBlanks" dxfId="1283" priority="716" stopIfTrue="1">
      <formula>LEN(TRIM(G104))=0</formula>
    </cfRule>
    <cfRule type="notContainsBlanks" dxfId="1282" priority="715" stopIfTrue="1">
      <formula>LEN(TRIM(G104))&gt;0</formula>
    </cfRule>
  </conditionalFormatting>
  <conditionalFormatting sqref="G108:H108">
    <cfRule type="notContainsBlanks" dxfId="1281" priority="747" stopIfTrue="1">
      <formula>LEN(TRIM(G108))&gt;0</formula>
    </cfRule>
    <cfRule type="containsBlanks" dxfId="1280" priority="748" stopIfTrue="1">
      <formula>LEN(TRIM(G108))=0</formula>
    </cfRule>
  </conditionalFormatting>
  <conditionalFormatting sqref="G112:H112">
    <cfRule type="notContainsBlanks" dxfId="1279" priority="779" stopIfTrue="1">
      <formula>LEN(TRIM(G112))&gt;0</formula>
    </cfRule>
    <cfRule type="containsBlanks" dxfId="1278" priority="780" stopIfTrue="1">
      <formula>LEN(TRIM(G112))=0</formula>
    </cfRule>
  </conditionalFormatting>
  <conditionalFormatting sqref="G116:H116">
    <cfRule type="notContainsBlanks" dxfId="1277" priority="811" stopIfTrue="1">
      <formula>LEN(TRIM(G116))&gt;0</formula>
    </cfRule>
    <cfRule type="containsBlanks" dxfId="1276" priority="812" stopIfTrue="1">
      <formula>LEN(TRIM(G116))=0</formula>
    </cfRule>
  </conditionalFormatting>
  <conditionalFormatting sqref="G120:H120 G129:H129 G133:H133 G137:H137 G141:H141 G145:H145 G149:H149 G153:H153 G157:H157 G161:H161">
    <cfRule type="notContainsBlanks" dxfId="1275" priority="843" stopIfTrue="1">
      <formula>LEN(TRIM(G120))&gt;0</formula>
    </cfRule>
    <cfRule type="containsBlanks" dxfId="1274" priority="844" stopIfTrue="1">
      <formula>LEN(TRIM(G120))=0</formula>
    </cfRule>
  </conditionalFormatting>
  <conditionalFormatting sqref="G129:H129">
    <cfRule type="notContainsBlanks" dxfId="1273" priority="875" stopIfTrue="1">
      <formula>LEN(TRIM(G129))&gt;0</formula>
    </cfRule>
    <cfRule type="containsBlanks" dxfId="1272" priority="876" stopIfTrue="1">
      <formula>LEN(TRIM(G129))=0</formula>
    </cfRule>
  </conditionalFormatting>
  <conditionalFormatting sqref="G133:H133 G92:H92 G46:H46 G50:H50 G54:H54 G58:H58 G62:H62 G66:H66 G70:H70 G74:H74 G78:H78 G88:H88 G96:H96 G100:H100 G104:H104 G108:H108 G112:H112 G116:H116 G120:H120 G129:H129 G137:H137 G141:H141 G145:H145 G149:H149 G153:H153 G157:H157 G161:H161">
    <cfRule type="notContainsBlanks" dxfId="1271" priority="299" stopIfTrue="1">
      <formula>LEN(TRIM(G46))&gt;0</formula>
    </cfRule>
  </conditionalFormatting>
  <conditionalFormatting sqref="G133:H133 G92:H92 G58:H58 G62:H62 G66:H66 G70:H70 G74:H74 G78:H78 G88:H88 G96:H96 G100:H100 G104:H104 G108:H108 G112:H112 G116:H116 G120:H120 G129:H129 G137:H137 G141:H141 G145:H145 G149:H149 G153:H153 G157:H157 G161:H161">
    <cfRule type="notContainsBlanks" dxfId="1270" priority="395" stopIfTrue="1">
      <formula>LEN(TRIM(G58))&gt;0</formula>
    </cfRule>
  </conditionalFormatting>
  <conditionalFormatting sqref="G133:H133 S5:T5 V5:W5 S9:T9 V9:W9 S13:T13 V13:W13 S17:T17 V17:W17 S21:T21 V21:W21 S25:T25 V25:W25 S29:T29 V29:W29 S33:T33 V33:W33 S37:T37 V37:W37 S46:T46 V46:W46 S50:T50 V50:W50 S54:T54 V54:W54 S58:T58 V58:W58 S62:T62 V62:W62 S66:T66 V66:W66 S70:T70 V70:W70 S74:T74 V74:W74 S78:T78 V78:W78 S88:T88 V88:W88 H92 S92:T92 V92:W92 S96:T96 V96:W96 S100:T100 V100:W100 S104:T104 V104:W104 S108:T108 V108:W108 S112:T112 V112:W112 S116:T116 V116:W116 S120:T120 V120:W120 P133:Q133 M5:N5 M9:N9 M13:N13 M17:N17 M21:N21 M25:N25 M29:N29 M33:N33 M37:N37 M46:N46 M50:N50 M54:N54 M58:N58 M62:N62 M66:N66 M70:N70 M74:N74 M78:N78 M88:N88 M92:N92 M96:N96 M100:N100 M104:N104 M108:N108 M112:N112 M116:N116 M120:N120 M129:N129 E133 M133:N133 M137:N137 M141:N141 M145:N145 M149:N149 M153:N153 M157:N157 M161:N161 J5:K5 J9:K9 J13:K13 J17:K17 J21:K21 J25:K25 J29:K29 J33:K33 J37:K37 J46:K46 J50:K50 J54:K54 J58:K58 J62:K62 J66:K66 J70:K70 J74:K74 J78:K78 J88:K88 J92:K92 J96:K96 J100:K100 J104:K104 J108:K108 J112:K112 J116:K116 J120:K120 J129:K129 J133:K133 J137:K137 J141:K141 J145:K145 J149:K149 J153:K153 J157:K157 J161:K161 P5:Q5 P9:Q9 P13:Q13 P17:Q17 P21:Q21 P25:Q25 P29:Q29 P33:Q33 P37:Q37 P46:Q46 P50:Q50 P54:Q54 P58:Q58 P62:Q62 P66:Q66 P70:Q70 P74:Q74 P78:Q78 P88:Q88 P92:Q92 P96:Q96 P100:Q100 P104:Q104 P108:Q108 P112:Q112 P116:Q116 P120:Q120 P129:Q129 P137:Q137 P141:Q141 P145:Q145 P149:Q149 P153:Q153 P157:Q157 P161:Q161 H5 H9 H13 H17 H21 H25 H29 H33 H37 H46 H50 H54 H58 H62 H66 H70 H74 H78 H88 H96 H100 H104 H108 H112 H116 H120 H129 H137 H141 H145 H149 H153 H157 H161">
    <cfRule type="notContainsBlanks" dxfId="1269" priority="45" stopIfTrue="1">
      <formula>LEN(TRIM(H5))&gt;0</formula>
    </cfRule>
  </conditionalFormatting>
  <conditionalFormatting sqref="G133:H133">
    <cfRule type="notContainsBlanks" dxfId="1268" priority="899" stopIfTrue="1">
      <formula>LEN(TRIM(G133))&gt;0</formula>
    </cfRule>
    <cfRule type="containsBlanks" dxfId="1267" priority="900" stopIfTrue="1">
      <formula>LEN(TRIM(G133))=0</formula>
    </cfRule>
  </conditionalFormatting>
  <conditionalFormatting sqref="G137:H137">
    <cfRule type="notContainsBlanks" dxfId="1266" priority="923" stopIfTrue="1">
      <formula>LEN(TRIM(G137))&gt;0</formula>
    </cfRule>
    <cfRule type="containsBlanks" dxfId="1265" priority="924" stopIfTrue="1">
      <formula>LEN(TRIM(G137))=0</formula>
    </cfRule>
  </conditionalFormatting>
  <conditionalFormatting sqref="G141:H141">
    <cfRule type="notContainsBlanks" dxfId="1264" priority="947" stopIfTrue="1">
      <formula>LEN(TRIM(G141))&gt;0</formula>
    </cfRule>
    <cfRule type="containsBlanks" dxfId="1263" priority="948" stopIfTrue="1">
      <formula>LEN(TRIM(G141))=0</formula>
    </cfRule>
  </conditionalFormatting>
  <conditionalFormatting sqref="G145:H145">
    <cfRule type="notContainsBlanks" dxfId="1262" priority="971" stopIfTrue="1">
      <formula>LEN(TRIM(G145))&gt;0</formula>
    </cfRule>
    <cfRule type="containsBlanks" dxfId="1261" priority="972" stopIfTrue="1">
      <formula>LEN(TRIM(G145))=0</formula>
    </cfRule>
  </conditionalFormatting>
  <conditionalFormatting sqref="G149:H149">
    <cfRule type="notContainsBlanks" dxfId="1260" priority="995" stopIfTrue="1">
      <formula>LEN(TRIM(G149))&gt;0</formula>
    </cfRule>
    <cfRule type="containsBlanks" dxfId="1259" priority="996" stopIfTrue="1">
      <formula>LEN(TRIM(G149))=0</formula>
    </cfRule>
  </conditionalFormatting>
  <conditionalFormatting sqref="G153:H153">
    <cfRule type="notContainsBlanks" dxfId="1258" priority="1019" stopIfTrue="1">
      <formula>LEN(TRIM(G153))&gt;0</formula>
    </cfRule>
    <cfRule type="containsBlanks" dxfId="1257" priority="1020" stopIfTrue="1">
      <formula>LEN(TRIM(G153))=0</formula>
    </cfRule>
  </conditionalFormatting>
  <conditionalFormatting sqref="G157:H157">
    <cfRule type="notContainsBlanks" dxfId="1256" priority="1043" stopIfTrue="1">
      <formula>LEN(TRIM(G157))&gt;0</formula>
    </cfRule>
    <cfRule type="containsBlanks" dxfId="1255" priority="1044" stopIfTrue="1">
      <formula>LEN(TRIM(G157))=0</formula>
    </cfRule>
  </conditionalFormatting>
  <conditionalFormatting sqref="G161:H161">
    <cfRule type="containsBlanks" dxfId="1254" priority="1068" stopIfTrue="1">
      <formula>LEN(TRIM(G161))=0</formula>
    </cfRule>
    <cfRule type="notContainsBlanks" dxfId="1253" priority="1067" stopIfTrue="1">
      <formula>LEN(TRIM(G161))&gt;0</formula>
    </cfRule>
  </conditionalFormatting>
  <conditionalFormatting sqref="H5 J5:K5 M5:N5 P5:Q5 S5:T5 V5:W5 H9 J9:K9 M9:N9 P9:Q9 S9:T9 V9:W9 H13 J13:K13 M13:N13 P13:Q13 S13:T13 V13:W13 H17 J17:K17 M17:N17 P17:Q17 S17:T17 V17:W17 H21 J21:K21 M21:N21 P21:Q21 S21:T21 V21:W21 H25 J25:K25 M25:N25 P25:Q25 S25:T25 V25:W25 H29 J29:K29 M29:N29 P29:Q29 S29:T29 V29:W29 H33 J33:K33 M33:N33 P33:Q33 S33:T33 V33:W33 H37 J37:K37 M37:N37 P37:Q37 S37:T37 V37:W37 H46 J46:K46 M46:N46 P46:Q46 S46:T46 V46:W46 H50 J50:K50 M50:N50 P50:Q50 S50:T50 V50:W50 H54 J54:K54 M54:N54 P54:Q54 S54:T54 V54:W54 H58 J58:K58 M58:N58 P58:Q58 S58:T58 V58:W58 H62 J62:K62 M62:N62 P62:Q62 S62:T62 V62:W62 H66 J66:K66 M66:N66 P66:Q66 S66:T66 V66:W66 H70 J70:K70 M70:N70 P70:Q70 S70:T70 V70:W70 H74 J74:K74 M74:N74 P74:Q74 S74:T74 V74:W74 H78 J78:K78 M78:N78 P78:Q78 S78:T78 V78:W78 H88 J88:K88 M88:N88 P88:Q88 S88:T88 V88:W88 H92 J92:K92 M92:N92 P92:Q92 S92:T92 V92:W92 H96 J96:K96 M96:N96 P96:Q96 S96:T96 V96:W96 H100 J100:K100 M100:N100 P100:Q100 S100:T100 V100:W100 H104 J104:K104 M104:N104 P104:Q104 S104:T104 V104:W104 H108 J108:K108 M108:N108 P108:Q108 S108:T108 V108:W108 H112 J112:K112 M112:N112 P112:Q112 S112:T112 V112:W112 H116 J116:K116 M116:N116 P116:Q116 S116:T116 V116:W116 H120 J120:K120 M120:N120 P120:Q120 S120:T120 V120:W120 H129 J129:K129 M129:N129 P129:Q129 E133 G133:H133 J133:K133 M133:N133 P133:Q133 H137 J137:K137 M137:N137 P137:Q137 H141 J141:K141 M141:N141 P141:Q141 H145 J145:K145 M145:N145 P145:Q145 H149 J149:K149 M149:N149 P149:Q149 H153 J153:K153 M153:N153 P153:Q153 H157 J157:K157 M157:N157 P157:Q157 H161 J161:K161 M161:N161 P161:Q161">
    <cfRule type="containsBlanks" dxfId="1252" priority="46" stopIfTrue="1">
      <formula>LEN(TRIM(H5))=0</formula>
    </cfRule>
  </conditionalFormatting>
  <conditionalFormatting sqref="J92 S133 P5 P9 P13 P17 P21 P25 P29 P33 P37 P46 P50 P54 P58 P62 P66 P70 P74 P78 P88 P92 P96 P100 P104 P108 P112 P116 P120 P129 G133 P137 P141 P145 P149 P153 P157 P161 Y5 Y9 Y13 Y17 Y21 Y25 Y29 Y33 Y37 Y46 Y50 Y54 Y58 Y62 Y66 Y70 Y74 Y78 Y88 Y92 Y96 Y100 Y104 Y108 Y112 Y116 Y120">
    <cfRule type="notContainsBlanks" dxfId="1251" priority="23" stopIfTrue="1">
      <formula>LEN(TRIM(P5))&gt;0</formula>
    </cfRule>
  </conditionalFormatting>
  <conditionalFormatting sqref="J5:K5 J9:K9 J13:K13 J17:K17 J21:K21 J25:K25 J29:K29 J33:K33 J37:K37 J46:K46 J50:K50 J54:K54 J58:K58 J62:K62 J66:K66 J70:K70 J74:K74 J78:K78 J88:K88 J92:K92 J96:K96 J100:K100 J104:K104 J108:K108 J112:K112 J116:K116 J120:K120 J129:K129 J133:K133 J137:K137 J141:K141 J145:K145 J149:K149 J153:K153 J157:K157 J161:K161 S78:T78 S92:T92 S100:T100 S104:T104 S116:T116 S133 S137 S141 S145 S149 S153 S157 S161 S5:T5 S9:T9 S13:T13 S17:T17 S21:T21 S25:T25 S29:T29 S33:T33 S37:T37 S46:T46 S50:T50 S54:T54 S58:T58 S62:T62 S66:T66 S70:T70 S74:T74 S88:T88 S96:T96 S108:T108 S112:T112 S120:T120 S129">
    <cfRule type="notContainsBlanks" dxfId="1250" priority="15" stopIfTrue="1">
      <formula>LEN(TRIM(J5))&gt;0</formula>
    </cfRule>
  </conditionalFormatting>
  <conditionalFormatting sqref="J5:K5 S5:T5 J9:K9 S9:T9 J13:K13 S13:T13 J17:K17 S17:T17 J21:K21 S21:T21 J25:K25 S25:T25 J29:K29 S29:T29 J33:K33 S33:T33 J37:K37 S37:T37 J46:K46 S46:T46 J50:K50 S50:T50 J54:K54 S54:T54 J58:K58 S58:T58 J62:K62 S62:T62 J66:K66 S66:T66 J70:K70 S70:T70 J74:K74 S74:T74 J78:K78 S78:T78 J88:K88 S88:T88 J92:K92 S92:T92 J96:K96 S96:T96 J100:K100 S100:T100 J104:K104 S104:T104 J108:K108 S108:T108 J112:K112 S112:T112 J116:K116 S116:T116 J120:K120 S120:T120 J129:K129 S129 J133:K133 S133 J137:K137 S137 J141:K141 S141 J145:K145 S145 J149:K149 S149 J153:K153 S153 J157:K157 S157 J161:K161 S161">
    <cfRule type="containsBlanks" dxfId="1249" priority="16" stopIfTrue="1">
      <formula>LEN(TRIM(J5))=0</formula>
    </cfRule>
  </conditionalFormatting>
  <conditionalFormatting sqref="J13:K13">
    <cfRule type="containsBlanks" dxfId="1248" priority="80" stopIfTrue="1">
      <formula>LEN(TRIM(J13))=0</formula>
    </cfRule>
    <cfRule type="notContainsBlanks" dxfId="1247" priority="79" stopIfTrue="1">
      <formula>LEN(TRIM(J13))&gt;0</formula>
    </cfRule>
  </conditionalFormatting>
  <conditionalFormatting sqref="J17:K17">
    <cfRule type="containsBlanks" dxfId="1246" priority="112" stopIfTrue="1">
      <formula>LEN(TRIM(J17))=0</formula>
    </cfRule>
    <cfRule type="notContainsBlanks" dxfId="1245" priority="111" stopIfTrue="1">
      <formula>LEN(TRIM(J17))&gt;0</formula>
    </cfRule>
  </conditionalFormatting>
  <conditionalFormatting sqref="J21:K21">
    <cfRule type="containsBlanks" dxfId="1244" priority="144" stopIfTrue="1">
      <formula>LEN(TRIM(J21))=0</formula>
    </cfRule>
    <cfRule type="notContainsBlanks" dxfId="1243" priority="143" stopIfTrue="1">
      <formula>LEN(TRIM(J21))&gt;0</formula>
    </cfRule>
  </conditionalFormatting>
  <conditionalFormatting sqref="J25:K25">
    <cfRule type="notContainsBlanks" dxfId="1242" priority="175" stopIfTrue="1">
      <formula>LEN(TRIM(J25))&gt;0</formula>
    </cfRule>
    <cfRule type="containsBlanks" dxfId="1241" priority="176" stopIfTrue="1">
      <formula>LEN(TRIM(J25))=0</formula>
    </cfRule>
  </conditionalFormatting>
  <conditionalFormatting sqref="J29:K29">
    <cfRule type="containsBlanks" dxfId="1240" priority="208" stopIfTrue="1">
      <formula>LEN(TRIM(J29))=0</formula>
    </cfRule>
    <cfRule type="notContainsBlanks" dxfId="1239" priority="207" stopIfTrue="1">
      <formula>LEN(TRIM(J29))&gt;0</formula>
    </cfRule>
  </conditionalFormatting>
  <conditionalFormatting sqref="J33:K33">
    <cfRule type="notContainsBlanks" dxfId="1238" priority="239" stopIfTrue="1">
      <formula>LEN(TRIM(J33))&gt;0</formula>
    </cfRule>
    <cfRule type="containsBlanks" dxfId="1237" priority="240" stopIfTrue="1">
      <formula>LEN(TRIM(J33))=0</formula>
    </cfRule>
  </conditionalFormatting>
  <conditionalFormatting sqref="J37:K37">
    <cfRule type="containsBlanks" dxfId="1236" priority="272" stopIfTrue="1">
      <formula>LEN(TRIM(J37))=0</formula>
    </cfRule>
    <cfRule type="notContainsBlanks" dxfId="1235" priority="271" stopIfTrue="1">
      <formula>LEN(TRIM(J37))&gt;0</formula>
    </cfRule>
  </conditionalFormatting>
  <conditionalFormatting sqref="J46:K46 J50:K50 J54:K54 J58:K58 J62:K62 J66:K66 J70:K70 J74:K74 J78:K78 J88:K88 J92:K92 J96:K96 J100:K100 J104:K104 J108:K108 J112:K112 J116:K116 J120:K120 J129:K129 J133:K133 J137:K137 J141:K141 J145:K145 J149:K149 J153:K153 J157:K157 J161:K161">
    <cfRule type="containsBlanks" dxfId="1234" priority="304" stopIfTrue="1">
      <formula>LEN(TRIM(J46))=0</formula>
    </cfRule>
  </conditionalFormatting>
  <conditionalFormatting sqref="J50:K50">
    <cfRule type="containsBlanks" dxfId="1233" priority="336" stopIfTrue="1">
      <formula>LEN(TRIM(J50))=0</formula>
    </cfRule>
    <cfRule type="notContainsBlanks" dxfId="1232" priority="335" stopIfTrue="1">
      <formula>LEN(TRIM(J50))&gt;0</formula>
    </cfRule>
  </conditionalFormatting>
  <conditionalFormatting sqref="J54:K54">
    <cfRule type="containsBlanks" dxfId="1231" priority="368" stopIfTrue="1">
      <formula>LEN(TRIM(J54))=0</formula>
    </cfRule>
    <cfRule type="notContainsBlanks" dxfId="1230" priority="367" stopIfTrue="1">
      <formula>LEN(TRIM(J54))&gt;0</formula>
    </cfRule>
  </conditionalFormatting>
  <conditionalFormatting sqref="J58:K58 J62:K62 J66:K66 J70:K70 J74:K74 J78:K78 J88:K88 J92:K92 J96:K96 J100:K100 J104:K104 J108:K108 J112:K112 J116:K116 J120:K120 J129:K129 J133:K133 J137:K137 J141:K141 J145:K145 J149:K149 J153:K153 J157:K157 J161:K161">
    <cfRule type="containsBlanks" dxfId="1229" priority="400" stopIfTrue="1">
      <formula>LEN(TRIM(J58))=0</formula>
    </cfRule>
  </conditionalFormatting>
  <conditionalFormatting sqref="J62:K62">
    <cfRule type="notContainsBlanks" dxfId="1228" priority="431" stopIfTrue="1">
      <formula>LEN(TRIM(J62))&gt;0</formula>
    </cfRule>
    <cfRule type="containsBlanks" dxfId="1227" priority="432" stopIfTrue="1">
      <formula>LEN(TRIM(J62))=0</formula>
    </cfRule>
  </conditionalFormatting>
  <conditionalFormatting sqref="J66:K66">
    <cfRule type="containsBlanks" dxfId="1226" priority="464" stopIfTrue="1">
      <formula>LEN(TRIM(J66))=0</formula>
    </cfRule>
    <cfRule type="notContainsBlanks" dxfId="1225" priority="463" stopIfTrue="1">
      <formula>LEN(TRIM(J66))&gt;0</formula>
    </cfRule>
  </conditionalFormatting>
  <conditionalFormatting sqref="J70:K70">
    <cfRule type="containsBlanks" dxfId="1224" priority="496" stopIfTrue="1">
      <formula>LEN(TRIM(J70))=0</formula>
    </cfRule>
    <cfRule type="notContainsBlanks" dxfId="1223" priority="495" stopIfTrue="1">
      <formula>LEN(TRIM(J70))&gt;0</formula>
    </cfRule>
  </conditionalFormatting>
  <conditionalFormatting sqref="J74:K74">
    <cfRule type="notContainsBlanks" dxfId="1222" priority="527" stopIfTrue="1">
      <formula>LEN(TRIM(J74))&gt;0</formula>
    </cfRule>
    <cfRule type="containsBlanks" dxfId="1221" priority="528" stopIfTrue="1">
      <formula>LEN(TRIM(J74))=0</formula>
    </cfRule>
  </conditionalFormatting>
  <conditionalFormatting sqref="J78:K78">
    <cfRule type="notContainsBlanks" dxfId="1220" priority="559" stopIfTrue="1">
      <formula>LEN(TRIM(J78))&gt;0</formula>
    </cfRule>
    <cfRule type="containsBlanks" dxfId="1219" priority="560" stopIfTrue="1">
      <formula>LEN(TRIM(J78))=0</formula>
    </cfRule>
  </conditionalFormatting>
  <conditionalFormatting sqref="J88:K88">
    <cfRule type="notContainsBlanks" dxfId="1218" priority="591" stopIfTrue="1">
      <formula>LEN(TRIM(J88))&gt;0</formula>
    </cfRule>
    <cfRule type="containsBlanks" dxfId="1217" priority="592" stopIfTrue="1">
      <formula>LEN(TRIM(J88))=0</formula>
    </cfRule>
  </conditionalFormatting>
  <conditionalFormatting sqref="J92:K92 J46:K46 J50:K50 J54:K54 J58:K58 J62:K62 J66:K66 J70:K70 J74:K74 J78:K78 J88:K88 J96:K96 J100:K100 J104:K104 J108:K108 J112:K112 J116:K116 J120:K120 J129:K129 J133:K133 J137:K137 J141:K141 J145:K145 J149:K149 J153:K153 J157:K157 J161:K161">
    <cfRule type="notContainsBlanks" dxfId="1216" priority="303" stopIfTrue="1">
      <formula>LEN(TRIM(J46))&gt;0</formula>
    </cfRule>
  </conditionalFormatting>
  <conditionalFormatting sqref="J92:K92 J58:K58 J62:K62 J66:K66 J70:K70 J74:K74 J78:K78 J88:K88 J96:K96 J100:K100 J104:K104 J108:K108 J112:K112 J116:K116 J120:K120 J129:K129 J133:K133 J137:K137 J141:K141 J145:K145 J149:K149 J153:K153 J157:K157 J161:K161">
    <cfRule type="notContainsBlanks" dxfId="1215" priority="399" stopIfTrue="1">
      <formula>LEN(TRIM(J58))&gt;0</formula>
    </cfRule>
  </conditionalFormatting>
  <conditionalFormatting sqref="J92:K92 K5 K9 K13 K17 K21 K25 K29 K33 K37 K46 K50 K54 K58 K62 K66 K70 K74 K78 K88 K96 K100 K104 K108 K112 K116 K120 K129 K133 K137 K141 K145 K149 K153 K157 K161 B5 B9 B13 B17 B21 B25 B29 B33 B37 B46 B50 B54 B58 B62 B66 B70 B74 B78 B88 B92 B96 B100 B104 B108 B112 B116 B120 B129 B133 B137 B141 B145 B149 B153 B157 B161">
    <cfRule type="notContainsBlanks" dxfId="1214" priority="37" stopIfTrue="1">
      <formula>LEN(TRIM(B5))&gt;0</formula>
    </cfRule>
  </conditionalFormatting>
  <conditionalFormatting sqref="J92:K92">
    <cfRule type="containsBlanks" dxfId="1213" priority="624" stopIfTrue="1">
      <formula>LEN(TRIM(J92))=0</formula>
    </cfRule>
    <cfRule type="notContainsBlanks" dxfId="1212" priority="623" stopIfTrue="1">
      <formula>LEN(TRIM(J92))&gt;0</formula>
    </cfRule>
  </conditionalFormatting>
  <conditionalFormatting sqref="J96:K96">
    <cfRule type="containsBlanks" dxfId="1211" priority="656" stopIfTrue="1">
      <formula>LEN(TRIM(J96))=0</formula>
    </cfRule>
    <cfRule type="notContainsBlanks" dxfId="1210" priority="655" stopIfTrue="1">
      <formula>LEN(TRIM(J96))&gt;0</formula>
    </cfRule>
  </conditionalFormatting>
  <conditionalFormatting sqref="J100:K100">
    <cfRule type="notContainsBlanks" dxfId="1209" priority="687" stopIfTrue="1">
      <formula>LEN(TRIM(J100))&gt;0</formula>
    </cfRule>
    <cfRule type="containsBlanks" dxfId="1208" priority="688" stopIfTrue="1">
      <formula>LEN(TRIM(J100))=0</formula>
    </cfRule>
  </conditionalFormatting>
  <conditionalFormatting sqref="J104:K104">
    <cfRule type="notContainsBlanks" dxfId="1207" priority="719" stopIfTrue="1">
      <formula>LEN(TRIM(J104))&gt;0</formula>
    </cfRule>
    <cfRule type="containsBlanks" dxfId="1206" priority="720" stopIfTrue="1">
      <formula>LEN(TRIM(J104))=0</formula>
    </cfRule>
  </conditionalFormatting>
  <conditionalFormatting sqref="J108:K108">
    <cfRule type="notContainsBlanks" dxfId="1205" priority="751" stopIfTrue="1">
      <formula>LEN(TRIM(J108))&gt;0</formula>
    </cfRule>
    <cfRule type="containsBlanks" dxfId="1204" priority="752" stopIfTrue="1">
      <formula>LEN(TRIM(J108))=0</formula>
    </cfRule>
  </conditionalFormatting>
  <conditionalFormatting sqref="J112:K112">
    <cfRule type="containsBlanks" dxfId="1203" priority="784" stopIfTrue="1">
      <formula>LEN(TRIM(J112))=0</formula>
    </cfRule>
    <cfRule type="notContainsBlanks" dxfId="1202" priority="783" stopIfTrue="1">
      <formula>LEN(TRIM(J112))&gt;0</formula>
    </cfRule>
  </conditionalFormatting>
  <conditionalFormatting sqref="J116:K116">
    <cfRule type="notContainsBlanks" dxfId="1201" priority="815" stopIfTrue="1">
      <formula>LEN(TRIM(J116))&gt;0</formula>
    </cfRule>
    <cfRule type="containsBlanks" dxfId="1200" priority="816" stopIfTrue="1">
      <formula>LEN(TRIM(J116))=0</formula>
    </cfRule>
  </conditionalFormatting>
  <conditionalFormatting sqref="J120:K120 J129:K129 J133:K133 J137:K137 J141:K141 J145:K145 J149:K149 J153:K153 J157:K157 J161:K161">
    <cfRule type="containsBlanks" dxfId="1199" priority="848" stopIfTrue="1">
      <formula>LEN(TRIM(J120))=0</formula>
    </cfRule>
    <cfRule type="notContainsBlanks" dxfId="1198" priority="847" stopIfTrue="1">
      <formula>LEN(TRIM(J120))&gt;0</formula>
    </cfRule>
  </conditionalFormatting>
  <conditionalFormatting sqref="J129:K129">
    <cfRule type="containsBlanks" dxfId="1197" priority="880" stopIfTrue="1">
      <formula>LEN(TRIM(J129))=0</formula>
    </cfRule>
    <cfRule type="notContainsBlanks" dxfId="1196" priority="879" stopIfTrue="1">
      <formula>LEN(TRIM(J129))&gt;0</formula>
    </cfRule>
  </conditionalFormatting>
  <conditionalFormatting sqref="J133:K133">
    <cfRule type="notContainsBlanks" dxfId="1195" priority="903" stopIfTrue="1">
      <formula>LEN(TRIM(J133))&gt;0</formula>
    </cfRule>
    <cfRule type="containsBlanks" dxfId="1194" priority="904" stopIfTrue="1">
      <formula>LEN(TRIM(J133))=0</formula>
    </cfRule>
  </conditionalFormatting>
  <conditionalFormatting sqref="J137:K137">
    <cfRule type="containsBlanks" dxfId="1193" priority="928" stopIfTrue="1">
      <formula>LEN(TRIM(J137))=0</formula>
    </cfRule>
    <cfRule type="notContainsBlanks" dxfId="1192" priority="927" stopIfTrue="1">
      <formula>LEN(TRIM(J137))&gt;0</formula>
    </cfRule>
  </conditionalFormatting>
  <conditionalFormatting sqref="J141:K141">
    <cfRule type="notContainsBlanks" dxfId="1191" priority="951" stopIfTrue="1">
      <formula>LEN(TRIM(J141))&gt;0</formula>
    </cfRule>
    <cfRule type="containsBlanks" dxfId="1190" priority="952" stopIfTrue="1">
      <formula>LEN(TRIM(J141))=0</formula>
    </cfRule>
  </conditionalFormatting>
  <conditionalFormatting sqref="J145:K145">
    <cfRule type="notContainsBlanks" dxfId="1189" priority="975" stopIfTrue="1">
      <formula>LEN(TRIM(J145))&gt;0</formula>
    </cfRule>
    <cfRule type="containsBlanks" dxfId="1188" priority="976" stopIfTrue="1">
      <formula>LEN(TRIM(J145))=0</formula>
    </cfRule>
  </conditionalFormatting>
  <conditionalFormatting sqref="J149:K149">
    <cfRule type="notContainsBlanks" dxfId="1187" priority="999" stopIfTrue="1">
      <formula>LEN(TRIM(J149))&gt;0</formula>
    </cfRule>
    <cfRule type="containsBlanks" dxfId="1186" priority="1000" stopIfTrue="1">
      <formula>LEN(TRIM(J149))=0</formula>
    </cfRule>
  </conditionalFormatting>
  <conditionalFormatting sqref="J153:K153">
    <cfRule type="containsBlanks" dxfId="1185" priority="1024" stopIfTrue="1">
      <formula>LEN(TRIM(J153))=0</formula>
    </cfRule>
    <cfRule type="notContainsBlanks" dxfId="1184" priority="1023" stopIfTrue="1">
      <formula>LEN(TRIM(J153))&gt;0</formula>
    </cfRule>
  </conditionalFormatting>
  <conditionalFormatting sqref="J157:K157">
    <cfRule type="containsBlanks" dxfId="1183" priority="1048" stopIfTrue="1">
      <formula>LEN(TRIM(J157))=0</formula>
    </cfRule>
    <cfRule type="notContainsBlanks" dxfId="1182" priority="1047" stopIfTrue="1">
      <formula>LEN(TRIM(J157))&gt;0</formula>
    </cfRule>
  </conditionalFormatting>
  <conditionalFormatting sqref="J161:K161">
    <cfRule type="notContainsBlanks" dxfId="1181" priority="1071" stopIfTrue="1">
      <formula>LEN(TRIM(J161))&gt;0</formula>
    </cfRule>
    <cfRule type="containsBlanks" dxfId="1180" priority="1072" stopIfTrue="1">
      <formula>LEN(TRIM(J161))=0</formula>
    </cfRule>
  </conditionalFormatting>
  <conditionalFormatting sqref="K5 T5 K9 T9 K13 T13 K17 T17 K21 T21 K25 T25 K29 T29 K33 T33 K37 T37 K46 T46 K50 T50 K54 T54 K58 T58 K62 T62 K66 T66 K70 T70 K74 T74 K78 T78 K88 T88 K92 T92 K96 T96 K100 T100 K104 T104 K108 T108 K112 T112 K116 T116 K120 T120 K129 K133 K137 K141 K145 K149 K153 K157 K161">
    <cfRule type="notContainsBlanks" dxfId="1179" priority="49" stopIfTrue="1">
      <formula>LEN(TRIM(K5))&gt;0</formula>
    </cfRule>
    <cfRule type="containsBlanks" dxfId="1178" priority="50" stopIfTrue="1">
      <formula>LEN(TRIM(K5))=0</formula>
    </cfRule>
  </conditionalFormatting>
  <conditionalFormatting sqref="M5 V5 M9 V9 M13 V13 M17 V17 M21 V21 M25 V25 M29 V29 M33 V33 M37 V37 M46 V46 M50 V50 M54 V54 M58 V58 M62 V62 M66 V66 M70 V70 M74 V74 M78 V78 M88 V88 M92 V92 M96 V96 M100 V100 M104 V104 M108 V108 M112 V112 M116 V116 M120 V120 M129 M133 M137 M141 M145 M149 M153 M157 M161">
    <cfRule type="containsBlanks" dxfId="1177" priority="52" stopIfTrue="1">
      <formula>LEN(TRIM(M5))=0</formula>
    </cfRule>
    <cfRule type="notContainsBlanks" dxfId="1176" priority="51" stopIfTrue="1">
      <formula>LEN(TRIM(M5))&gt;0</formula>
    </cfRule>
  </conditionalFormatting>
  <conditionalFormatting sqref="M5:N5 M9:N9 M13:N13 M17:N17 M21:N21 M25:N25 M29:N29 M33:N33 M37:N37 M46:N46 M50:N50 M54:N54 M58:N58 M62:N62 M66:N66 M70:N70 M74:N74 M78:N78 M88:N88 M92:N92 M96:N96 M100:N100 M104:N104 M108:N108 M112:N112 M116:N116 M120:N120 M129:N129 M133:N133 M137:N137 M141:N141 M145:N145 M149:N149 M153:N153 M157:N157 M161:N161">
    <cfRule type="notContainsBlanks" dxfId="1175" priority="9" stopIfTrue="1">
      <formula>LEN(TRIM(M5))&gt;0</formula>
    </cfRule>
    <cfRule type="containsBlanks" dxfId="1174" priority="10" stopIfTrue="1">
      <formula>LEN(TRIM(M5))=0</formula>
    </cfRule>
  </conditionalFormatting>
  <conditionalFormatting sqref="M13:N13">
    <cfRule type="notContainsBlanks" dxfId="1173" priority="83" stopIfTrue="1">
      <formula>LEN(TRIM(M13))&gt;0</formula>
    </cfRule>
    <cfRule type="containsBlanks" dxfId="1172" priority="84" stopIfTrue="1">
      <formula>LEN(TRIM(M13))=0</formula>
    </cfRule>
  </conditionalFormatting>
  <conditionalFormatting sqref="M17:N17">
    <cfRule type="notContainsBlanks" dxfId="1171" priority="115" stopIfTrue="1">
      <formula>LEN(TRIM(M17))&gt;0</formula>
    </cfRule>
    <cfRule type="containsBlanks" dxfId="1170" priority="116" stopIfTrue="1">
      <formula>LEN(TRIM(M17))=0</formula>
    </cfRule>
  </conditionalFormatting>
  <conditionalFormatting sqref="M21:N21">
    <cfRule type="notContainsBlanks" dxfId="1169" priority="147" stopIfTrue="1">
      <formula>LEN(TRIM(M21))&gt;0</formula>
    </cfRule>
    <cfRule type="containsBlanks" dxfId="1168" priority="148" stopIfTrue="1">
      <formula>LEN(TRIM(M21))=0</formula>
    </cfRule>
  </conditionalFormatting>
  <conditionalFormatting sqref="M25:N25">
    <cfRule type="containsBlanks" dxfId="1167" priority="180" stopIfTrue="1">
      <formula>LEN(TRIM(M25))=0</formula>
    </cfRule>
    <cfRule type="notContainsBlanks" dxfId="1166" priority="179" stopIfTrue="1">
      <formula>LEN(TRIM(M25))&gt;0</formula>
    </cfRule>
  </conditionalFormatting>
  <conditionalFormatting sqref="M29:N29">
    <cfRule type="notContainsBlanks" dxfId="1165" priority="211" stopIfTrue="1">
      <formula>LEN(TRIM(M29))&gt;0</formula>
    </cfRule>
    <cfRule type="containsBlanks" dxfId="1164" priority="212" stopIfTrue="1">
      <formula>LEN(TRIM(M29))=0</formula>
    </cfRule>
  </conditionalFormatting>
  <conditionalFormatting sqref="M33:N33">
    <cfRule type="containsBlanks" dxfId="1163" priority="244" stopIfTrue="1">
      <formula>LEN(TRIM(M33))=0</formula>
    </cfRule>
    <cfRule type="notContainsBlanks" dxfId="1162" priority="243" stopIfTrue="1">
      <formula>LEN(TRIM(M33))&gt;0</formula>
    </cfRule>
  </conditionalFormatting>
  <conditionalFormatting sqref="M37:N37">
    <cfRule type="containsBlanks" dxfId="1161" priority="276" stopIfTrue="1">
      <formula>LEN(TRIM(M37))=0</formula>
    </cfRule>
    <cfRule type="notContainsBlanks" dxfId="1160" priority="275" stopIfTrue="1">
      <formula>LEN(TRIM(M37))&gt;0</formula>
    </cfRule>
  </conditionalFormatting>
  <conditionalFormatting sqref="M46:N46 M50:N50 M54:N54 M58:N58 M62:N62 M66:N66 M70:N70 M74:N74 M78:N78 M88:N88 M92:N92 M96:N96 M100:N100 M104:N104 M108:N108 M112:N112 M116:N116 M120:N120 M129:N129 M133:N133 M137:N137 M141:N141 M145:N145 M149:N149 M153:N153 M157:N157 M161:N161">
    <cfRule type="containsBlanks" dxfId="1159" priority="308" stopIfTrue="1">
      <formula>LEN(TRIM(M46))=0</formula>
    </cfRule>
    <cfRule type="notContainsBlanks" dxfId="1158" priority="307" stopIfTrue="1">
      <formula>LEN(TRIM(M46))&gt;0</formula>
    </cfRule>
  </conditionalFormatting>
  <conditionalFormatting sqref="M50:N50">
    <cfRule type="containsBlanks" dxfId="1157" priority="340" stopIfTrue="1">
      <formula>LEN(TRIM(M50))=0</formula>
    </cfRule>
    <cfRule type="notContainsBlanks" dxfId="1156" priority="339" stopIfTrue="1">
      <formula>LEN(TRIM(M50))&gt;0</formula>
    </cfRule>
  </conditionalFormatting>
  <conditionalFormatting sqref="M54:N54">
    <cfRule type="containsBlanks" dxfId="1155" priority="372" stopIfTrue="1">
      <formula>LEN(TRIM(M54))=0</formula>
    </cfRule>
    <cfRule type="notContainsBlanks" dxfId="1154" priority="371" stopIfTrue="1">
      <formula>LEN(TRIM(M54))&gt;0</formula>
    </cfRule>
  </conditionalFormatting>
  <conditionalFormatting sqref="M58:N58 M62:N62 M66:N66 M70:N70 M74:N74 M78:N78 M88:N88 M92:N92 M96:N96 M100:N100 M104:N104 M108:N108 M112:N112 M116:N116 M120:N120 M129:N129 M133:N133 M137:N137 M141:N141 M145:N145 M149:N149 M153:N153 M157:N157 M161:N161">
    <cfRule type="containsBlanks" dxfId="1153" priority="404" stopIfTrue="1">
      <formula>LEN(TRIM(M58))=0</formula>
    </cfRule>
    <cfRule type="notContainsBlanks" dxfId="1152" priority="403" stopIfTrue="1">
      <formula>LEN(TRIM(M58))&gt;0</formula>
    </cfRule>
  </conditionalFormatting>
  <conditionalFormatting sqref="M62:N62">
    <cfRule type="containsBlanks" dxfId="1151" priority="436" stopIfTrue="1">
      <formula>LEN(TRIM(M62))=0</formula>
    </cfRule>
    <cfRule type="notContainsBlanks" dxfId="1150" priority="435" stopIfTrue="1">
      <formula>LEN(TRIM(M62))&gt;0</formula>
    </cfRule>
  </conditionalFormatting>
  <conditionalFormatting sqref="M66:N66">
    <cfRule type="notContainsBlanks" dxfId="1149" priority="467" stopIfTrue="1">
      <formula>LEN(TRIM(M66))&gt;0</formula>
    </cfRule>
    <cfRule type="containsBlanks" dxfId="1148" priority="468" stopIfTrue="1">
      <formula>LEN(TRIM(M66))=0</formula>
    </cfRule>
  </conditionalFormatting>
  <conditionalFormatting sqref="M70:N70">
    <cfRule type="containsBlanks" dxfId="1147" priority="500" stopIfTrue="1">
      <formula>LEN(TRIM(M70))=0</formula>
    </cfRule>
    <cfRule type="notContainsBlanks" dxfId="1146" priority="499" stopIfTrue="1">
      <formula>LEN(TRIM(M70))&gt;0</formula>
    </cfRule>
  </conditionalFormatting>
  <conditionalFormatting sqref="M74:N74">
    <cfRule type="containsBlanks" dxfId="1145" priority="532" stopIfTrue="1">
      <formula>LEN(TRIM(M74))=0</formula>
    </cfRule>
    <cfRule type="notContainsBlanks" dxfId="1144" priority="531" stopIfTrue="1">
      <formula>LEN(TRIM(M74))&gt;0</formula>
    </cfRule>
  </conditionalFormatting>
  <conditionalFormatting sqref="M78:N78">
    <cfRule type="containsBlanks" dxfId="1143" priority="564" stopIfTrue="1">
      <formula>LEN(TRIM(M78))=0</formula>
    </cfRule>
    <cfRule type="notContainsBlanks" dxfId="1142" priority="563" stopIfTrue="1">
      <formula>LEN(TRIM(M78))&gt;0</formula>
    </cfRule>
  </conditionalFormatting>
  <conditionalFormatting sqref="M88:N88">
    <cfRule type="containsBlanks" dxfId="1141" priority="596" stopIfTrue="1">
      <formula>LEN(TRIM(M88))=0</formula>
    </cfRule>
    <cfRule type="notContainsBlanks" dxfId="1140" priority="595" stopIfTrue="1">
      <formula>LEN(TRIM(M88))&gt;0</formula>
    </cfRule>
  </conditionalFormatting>
  <conditionalFormatting sqref="M92:N92">
    <cfRule type="notContainsBlanks" dxfId="1139" priority="627" stopIfTrue="1">
      <formula>LEN(TRIM(M92))&gt;0</formula>
    </cfRule>
    <cfRule type="containsBlanks" dxfId="1138" priority="628" stopIfTrue="1">
      <formula>LEN(TRIM(M92))=0</formula>
    </cfRule>
  </conditionalFormatting>
  <conditionalFormatting sqref="M96:N96">
    <cfRule type="notContainsBlanks" dxfId="1137" priority="659" stopIfTrue="1">
      <formula>LEN(TRIM(M96))&gt;0</formula>
    </cfRule>
    <cfRule type="containsBlanks" dxfId="1136" priority="660" stopIfTrue="1">
      <formula>LEN(TRIM(M96))=0</formula>
    </cfRule>
  </conditionalFormatting>
  <conditionalFormatting sqref="M100:N100">
    <cfRule type="containsBlanks" dxfId="1135" priority="692" stopIfTrue="1">
      <formula>LEN(TRIM(M100))=0</formula>
    </cfRule>
    <cfRule type="notContainsBlanks" dxfId="1134" priority="691" stopIfTrue="1">
      <formula>LEN(TRIM(M100))&gt;0</formula>
    </cfRule>
  </conditionalFormatting>
  <conditionalFormatting sqref="M104:N104">
    <cfRule type="notContainsBlanks" dxfId="1133" priority="723" stopIfTrue="1">
      <formula>LEN(TRIM(M104))&gt;0</formula>
    </cfRule>
    <cfRule type="containsBlanks" dxfId="1132" priority="724" stopIfTrue="1">
      <formula>LEN(TRIM(M104))=0</formula>
    </cfRule>
  </conditionalFormatting>
  <conditionalFormatting sqref="M108:N108">
    <cfRule type="containsBlanks" dxfId="1131" priority="756" stopIfTrue="1">
      <formula>LEN(TRIM(M108))=0</formula>
    </cfRule>
    <cfRule type="notContainsBlanks" dxfId="1130" priority="755" stopIfTrue="1">
      <formula>LEN(TRIM(M108))&gt;0</formula>
    </cfRule>
  </conditionalFormatting>
  <conditionalFormatting sqref="M112:N112">
    <cfRule type="containsBlanks" dxfId="1129" priority="788" stopIfTrue="1">
      <formula>LEN(TRIM(M112))=0</formula>
    </cfRule>
    <cfRule type="notContainsBlanks" dxfId="1128" priority="787" stopIfTrue="1">
      <formula>LEN(TRIM(M112))&gt;0</formula>
    </cfRule>
  </conditionalFormatting>
  <conditionalFormatting sqref="M116:N116">
    <cfRule type="containsBlanks" dxfId="1127" priority="820" stopIfTrue="1">
      <formula>LEN(TRIM(M116))=0</formula>
    </cfRule>
    <cfRule type="notContainsBlanks" dxfId="1126" priority="819" stopIfTrue="1">
      <formula>LEN(TRIM(M116))&gt;0</formula>
    </cfRule>
  </conditionalFormatting>
  <conditionalFormatting sqref="M120:N120 M129:N129 M133:N133 M137:N137 M141:N141 M145:N145 M149:N149 M153:N153 M157:N157 M161:N161">
    <cfRule type="containsBlanks" dxfId="1125" priority="852" stopIfTrue="1">
      <formula>LEN(TRIM(M120))=0</formula>
    </cfRule>
    <cfRule type="notContainsBlanks" dxfId="1124" priority="851" stopIfTrue="1">
      <formula>LEN(TRIM(M120))&gt;0</formula>
    </cfRule>
  </conditionalFormatting>
  <conditionalFormatting sqref="M129:N129">
    <cfRule type="containsBlanks" dxfId="1123" priority="884" stopIfTrue="1">
      <formula>LEN(TRIM(M129))=0</formula>
    </cfRule>
    <cfRule type="notContainsBlanks" dxfId="1122" priority="883" stopIfTrue="1">
      <formula>LEN(TRIM(M129))&gt;0</formula>
    </cfRule>
  </conditionalFormatting>
  <conditionalFormatting sqref="M133:N133">
    <cfRule type="notContainsBlanks" dxfId="1121" priority="907" stopIfTrue="1">
      <formula>LEN(TRIM(M133))&gt;0</formula>
    </cfRule>
    <cfRule type="containsBlanks" dxfId="1120" priority="908" stopIfTrue="1">
      <formula>LEN(TRIM(M133))=0</formula>
    </cfRule>
  </conditionalFormatting>
  <conditionalFormatting sqref="M137:N137">
    <cfRule type="containsBlanks" dxfId="1119" priority="932" stopIfTrue="1">
      <formula>LEN(TRIM(M137))=0</formula>
    </cfRule>
    <cfRule type="notContainsBlanks" dxfId="1118" priority="931" stopIfTrue="1">
      <formula>LEN(TRIM(M137))&gt;0</formula>
    </cfRule>
  </conditionalFormatting>
  <conditionalFormatting sqref="M141:N141">
    <cfRule type="containsBlanks" dxfId="1117" priority="956" stopIfTrue="1">
      <formula>LEN(TRIM(M141))=0</formula>
    </cfRule>
    <cfRule type="notContainsBlanks" dxfId="1116" priority="955" stopIfTrue="1">
      <formula>LEN(TRIM(M141))&gt;0</formula>
    </cfRule>
  </conditionalFormatting>
  <conditionalFormatting sqref="M145:N145">
    <cfRule type="notContainsBlanks" dxfId="1115" priority="979" stopIfTrue="1">
      <formula>LEN(TRIM(M145))&gt;0</formula>
    </cfRule>
    <cfRule type="containsBlanks" dxfId="1114" priority="980" stopIfTrue="1">
      <formula>LEN(TRIM(M145))=0</formula>
    </cfRule>
  </conditionalFormatting>
  <conditionalFormatting sqref="M149:N149">
    <cfRule type="notContainsBlanks" dxfId="1113" priority="1003" stopIfTrue="1">
      <formula>LEN(TRIM(M149))&gt;0</formula>
    </cfRule>
    <cfRule type="containsBlanks" dxfId="1112" priority="1004" stopIfTrue="1">
      <formula>LEN(TRIM(M149))=0</formula>
    </cfRule>
  </conditionalFormatting>
  <conditionalFormatting sqref="M153:N153">
    <cfRule type="containsBlanks" dxfId="1111" priority="1028" stopIfTrue="1">
      <formula>LEN(TRIM(M153))=0</formula>
    </cfRule>
    <cfRule type="notContainsBlanks" dxfId="1110" priority="1027" stopIfTrue="1">
      <formula>LEN(TRIM(M153))&gt;0</formula>
    </cfRule>
  </conditionalFormatting>
  <conditionalFormatting sqref="M157:N157">
    <cfRule type="containsBlanks" dxfId="1109" priority="1052" stopIfTrue="1">
      <formula>LEN(TRIM(M157))=0</formula>
    </cfRule>
    <cfRule type="notContainsBlanks" dxfId="1108" priority="1051" stopIfTrue="1">
      <formula>LEN(TRIM(M157))&gt;0</formula>
    </cfRule>
  </conditionalFormatting>
  <conditionalFormatting sqref="M161:N161">
    <cfRule type="notContainsBlanks" dxfId="1107" priority="1075" stopIfTrue="1">
      <formula>LEN(TRIM(M161))&gt;0</formula>
    </cfRule>
    <cfRule type="containsBlanks" dxfId="1106" priority="1076" stopIfTrue="1">
      <formula>LEN(TRIM(M161))=0</formula>
    </cfRule>
  </conditionalFormatting>
  <conditionalFormatting sqref="N5 W5 N9 W9 N13 W13 N17 W17 N21 W21 N25 W25 N29 W29 N33 W33 N37 W37 N46 W46 N50 W50 N54 W54 N58 W58 N62 W62 N66 W66 N70 W70 N74 W74 N78 W78 N88 W88 H92 N92 T92 V92:W92 N96 W96 N100 W100 N104 W104 N108 W108 N112 W112 N116 W116 N120 W120 N129 E133 N133 P133:Q133 N137 N141 N145 N149 N153 N157 N161">
    <cfRule type="containsBlanks" dxfId="1105" priority="54" stopIfTrue="1">
      <formula>LEN(TRIM(N5))=0</formula>
    </cfRule>
    <cfRule type="containsBlanks" dxfId="1104" priority="22" stopIfTrue="1">
      <formula>LEN(TRIM(N5))=0</formula>
    </cfRule>
  </conditionalFormatting>
  <conditionalFormatting sqref="N78:V78 N92:V92 N100:V100 N104:V104 N116:V116 N130:S163">
    <cfRule type="expression" dxfId="1103" priority="4" stopIfTrue="1">
      <formula>ISERROR(N78)=TRUE</formula>
    </cfRule>
  </conditionalFormatting>
  <conditionalFormatting sqref="P5 Y5 P9 Y9 P13 Y13 P17 Y17 P21 Y21 P25 Y25 P29 Y29 P33 Y33 P37 Y37 P46 Y46 P50 Y50 P54 Y54 P58 Y58 P62 Y62 P66 Y66 P70 Y70 P74 Y74 P78 Y78 P88 Y88 J92 P92 Y92 P96 Y96 P100 Y100 P104 Y104 P108 Y108 P112 Y112 P116 Y116 P120 Y120 P129 G133 S133 P137 P141 P145 P149 P153 P157 P161">
    <cfRule type="containsBlanks" dxfId="1102" priority="56" stopIfTrue="1">
      <formula>LEN(TRIM(P5))=0</formula>
    </cfRule>
    <cfRule type="containsBlanks" dxfId="1101" priority="24" stopIfTrue="1">
      <formula>LEN(TRIM(P5))=0</formula>
    </cfRule>
  </conditionalFormatting>
  <conditionalFormatting sqref="P5:Q5 P9:Q9 P13:Q13 P17:Q17 P21:Q21 P25:Q25 P29:Q29 P33:Q33 P37:Q37 P46:Q46 P50:Q50 P54:Q54 P58:Q58 P62:Q62 P66:Q66 P70:Q70 P74:Q74 P78:Q78 P88:Q88 P92:Q92 P96:Q96 P100:Q100 P104:Q104 P108:Q108 P112:Q112 P116:Q116 P120:Q120 P129:Q129 P137:Q137 P141:Q141 P145:Q145 P149:Q149 P153:Q153 P157:Q157 P161:Q161 Q133">
    <cfRule type="notContainsBlanks" dxfId="1100" priority="25" stopIfTrue="1">
      <formula>LEN(TRIM(P5))&gt;0</formula>
    </cfRule>
  </conditionalFormatting>
  <conditionalFormatting sqref="P5:Q5 P9:Q9 P13:Q13 P17:Q17 P21:Q21 P25:Q25 P29:Q29 P33:Q33 P37:Q37 P46:Q46 P50:Q50 P54:Q54 P58:Q58 P62:Q62 P66:Q66 P70:Q70 P74:Q74 P78:Q78 P88:Q88 P92:Q92 P96:Q96 P100:Q100 P104:Q104 P108:Q108 P112:Q112 P116:Q116 P120:Q120 P129:Q129 Q133 P137:Q137 P141:Q141 P145:Q145 P149:Q149 P153:Q153 P157:Q157 P161:Q161">
    <cfRule type="containsBlanks" dxfId="1099" priority="26" stopIfTrue="1">
      <formula>LEN(TRIM(P5))=0</formula>
    </cfRule>
  </conditionalFormatting>
  <conditionalFormatting sqref="P13:Q13">
    <cfRule type="containsBlanks" dxfId="1098" priority="88" stopIfTrue="1">
      <formula>LEN(TRIM(P13))=0</formula>
    </cfRule>
    <cfRule type="notContainsBlanks" dxfId="1097" priority="87" stopIfTrue="1">
      <formula>LEN(TRIM(P13))&gt;0</formula>
    </cfRule>
  </conditionalFormatting>
  <conditionalFormatting sqref="P17:Q17">
    <cfRule type="notContainsBlanks" dxfId="1096" priority="119" stopIfTrue="1">
      <formula>LEN(TRIM(P17))&gt;0</formula>
    </cfRule>
    <cfRule type="containsBlanks" dxfId="1095" priority="120" stopIfTrue="1">
      <formula>LEN(TRIM(P17))=0</formula>
    </cfRule>
  </conditionalFormatting>
  <conditionalFormatting sqref="P21:Q21">
    <cfRule type="notContainsBlanks" dxfId="1094" priority="151" stopIfTrue="1">
      <formula>LEN(TRIM(P21))&gt;0</formula>
    </cfRule>
    <cfRule type="containsBlanks" dxfId="1093" priority="152" stopIfTrue="1">
      <formula>LEN(TRIM(P21))=0</formula>
    </cfRule>
  </conditionalFormatting>
  <conditionalFormatting sqref="P25:Q25">
    <cfRule type="notContainsBlanks" dxfId="1092" priority="183" stopIfTrue="1">
      <formula>LEN(TRIM(P25))&gt;0</formula>
    </cfRule>
    <cfRule type="containsBlanks" dxfId="1091" priority="184" stopIfTrue="1">
      <formula>LEN(TRIM(P25))=0</formula>
    </cfRule>
  </conditionalFormatting>
  <conditionalFormatting sqref="P29:Q29">
    <cfRule type="notContainsBlanks" dxfId="1090" priority="215" stopIfTrue="1">
      <formula>LEN(TRIM(P29))&gt;0</formula>
    </cfRule>
    <cfRule type="containsBlanks" dxfId="1089" priority="216" stopIfTrue="1">
      <formula>LEN(TRIM(P29))=0</formula>
    </cfRule>
  </conditionalFormatting>
  <conditionalFormatting sqref="P33:Q33">
    <cfRule type="containsBlanks" dxfId="1088" priority="248" stopIfTrue="1">
      <formula>LEN(TRIM(P33))=0</formula>
    </cfRule>
    <cfRule type="notContainsBlanks" dxfId="1087" priority="247" stopIfTrue="1">
      <formula>LEN(TRIM(P33))&gt;0</formula>
    </cfRule>
  </conditionalFormatting>
  <conditionalFormatting sqref="P37:Q37">
    <cfRule type="notContainsBlanks" dxfId="1086" priority="279" stopIfTrue="1">
      <formula>LEN(TRIM(P37))&gt;0</formula>
    </cfRule>
    <cfRule type="containsBlanks" dxfId="1085" priority="280" stopIfTrue="1">
      <formula>LEN(TRIM(P37))=0</formula>
    </cfRule>
  </conditionalFormatting>
  <conditionalFormatting sqref="P46:Q46 P50:Q50 P54:Q54 P58:Q58 P62:Q62 P66:Q66 P70:Q70 P74:Q74 P78:Q78 P88:Q88 P92:Q92 P96:Q96 P100:Q100 P104:Q104 P108:Q108 P112:Q112 P116:Q116 P120:Q120 P129:Q129 P133:Q133 P137:Q137 P141:Q141 P145:Q145 P149:Q149 P153:Q153 P157:Q157 P161:Q161">
    <cfRule type="containsBlanks" dxfId="1084" priority="312" stopIfTrue="1">
      <formula>LEN(TRIM(P46))=0</formula>
    </cfRule>
  </conditionalFormatting>
  <conditionalFormatting sqref="P50:Q50">
    <cfRule type="notContainsBlanks" dxfId="1083" priority="343" stopIfTrue="1">
      <formula>LEN(TRIM(P50))&gt;0</formula>
    </cfRule>
    <cfRule type="containsBlanks" dxfId="1082" priority="344" stopIfTrue="1">
      <formula>LEN(TRIM(P50))=0</formula>
    </cfRule>
  </conditionalFormatting>
  <conditionalFormatting sqref="P54:Q54">
    <cfRule type="containsBlanks" dxfId="1081" priority="376" stopIfTrue="1">
      <formula>LEN(TRIM(P54))=0</formula>
    </cfRule>
    <cfRule type="notContainsBlanks" dxfId="1080" priority="375" stopIfTrue="1">
      <formula>LEN(TRIM(P54))&gt;0</formula>
    </cfRule>
  </conditionalFormatting>
  <conditionalFormatting sqref="P58:Q58 P62:Q62 P66:Q66 P70:Q70 P74:Q74 P78:Q78 P88:Q88 P92:Q92 P96:Q96 P100:Q100 P104:Q104 P108:Q108 P112:Q112 P116:Q116 P120:Q120 P129:Q129 P133:Q133 P137:Q137 P141:Q141 P145:Q145 P149:Q149 P153:Q153 P157:Q157 P161:Q161">
    <cfRule type="containsBlanks" dxfId="1079" priority="408" stopIfTrue="1">
      <formula>LEN(TRIM(P58))=0</formula>
    </cfRule>
  </conditionalFormatting>
  <conditionalFormatting sqref="P62:Q62">
    <cfRule type="containsBlanks" dxfId="1078" priority="440" stopIfTrue="1">
      <formula>LEN(TRIM(P62))=0</formula>
    </cfRule>
    <cfRule type="notContainsBlanks" dxfId="1077" priority="439" stopIfTrue="1">
      <formula>LEN(TRIM(P62))&gt;0</formula>
    </cfRule>
  </conditionalFormatting>
  <conditionalFormatting sqref="P66:Q66">
    <cfRule type="notContainsBlanks" dxfId="1076" priority="471" stopIfTrue="1">
      <formula>LEN(TRIM(P66))&gt;0</formula>
    </cfRule>
    <cfRule type="containsBlanks" dxfId="1075" priority="472" stopIfTrue="1">
      <formula>LEN(TRIM(P66))=0</formula>
    </cfRule>
  </conditionalFormatting>
  <conditionalFormatting sqref="P70:Q70">
    <cfRule type="notContainsBlanks" dxfId="1074" priority="503" stopIfTrue="1">
      <formula>LEN(TRIM(P70))&gt;0</formula>
    </cfRule>
    <cfRule type="containsBlanks" dxfId="1073" priority="504" stopIfTrue="1">
      <formula>LEN(TRIM(P70))=0</formula>
    </cfRule>
  </conditionalFormatting>
  <conditionalFormatting sqref="P74:Q74">
    <cfRule type="notContainsBlanks" dxfId="1072" priority="535" stopIfTrue="1">
      <formula>LEN(TRIM(P74))&gt;0</formula>
    </cfRule>
    <cfRule type="containsBlanks" dxfId="1071" priority="536" stopIfTrue="1">
      <formula>LEN(TRIM(P74))=0</formula>
    </cfRule>
  </conditionalFormatting>
  <conditionalFormatting sqref="P78:Q78 P92:Q92 P100:Q100 P104:Q104 P116:Q116 P133:Q133 P137:Q137 P141:Q141 P145:Q145 P149:Q149 P153:Q153 P157:Q157 P161:Q161 G5 P5:Q5 G9 P9:Q9 G13 P13:Q13 G17 P17:Q17 G21 P21:Q21 G25 P25:Q25 G29 P29:Q29 G33 P33:Q33 G37 P37:Q37 G46 P46:Q46 G50 P50:Q50 G54 P54:Q54 G58 P58:Q58 G62 P62:Q62 G66 P66:Q66 G70 P70:Q70 G74 P74:Q74 G78 G88 P88:Q88 G92:H92 G96 P96:Q96 G100 G104 G108 P108:Q108 G112 P112:Q112 G116 G120 P120:Q120 G129 P129:Q129 G133:H133 G137 G141 G145 G149 G153 G157 G161">
    <cfRule type="notContainsBlanks" dxfId="1070" priority="11" stopIfTrue="1">
      <formula>LEN(TRIM(G5))&gt;0</formula>
    </cfRule>
  </conditionalFormatting>
  <conditionalFormatting sqref="P78:Q78">
    <cfRule type="notContainsBlanks" dxfId="1069" priority="567" stopIfTrue="1">
      <formula>LEN(TRIM(P78))&gt;0</formula>
    </cfRule>
    <cfRule type="containsBlanks" dxfId="1068" priority="568" stopIfTrue="1">
      <formula>LEN(TRIM(P78))=0</formula>
    </cfRule>
  </conditionalFormatting>
  <conditionalFormatting sqref="P88:Q88">
    <cfRule type="containsBlanks" dxfId="1067" priority="600" stopIfTrue="1">
      <formula>LEN(TRIM(P88))=0</formula>
    </cfRule>
    <cfRule type="notContainsBlanks" dxfId="1066" priority="599" stopIfTrue="1">
      <formula>LEN(TRIM(P88))&gt;0</formula>
    </cfRule>
  </conditionalFormatting>
  <conditionalFormatting sqref="P92:Q92">
    <cfRule type="notContainsBlanks" dxfId="1065" priority="631" stopIfTrue="1">
      <formula>LEN(TRIM(P92))&gt;0</formula>
    </cfRule>
    <cfRule type="containsBlanks" dxfId="1064" priority="632" stopIfTrue="1">
      <formula>LEN(TRIM(P92))=0</formula>
    </cfRule>
  </conditionalFormatting>
  <conditionalFormatting sqref="P96:Q96">
    <cfRule type="containsBlanks" dxfId="1063" priority="664" stopIfTrue="1">
      <formula>LEN(TRIM(P96))=0</formula>
    </cfRule>
    <cfRule type="notContainsBlanks" dxfId="1062" priority="663" stopIfTrue="1">
      <formula>LEN(TRIM(P96))&gt;0</formula>
    </cfRule>
  </conditionalFormatting>
  <conditionalFormatting sqref="P100:Q100">
    <cfRule type="containsBlanks" dxfId="1061" priority="696" stopIfTrue="1">
      <formula>LEN(TRIM(P100))=0</formula>
    </cfRule>
    <cfRule type="notContainsBlanks" dxfId="1060" priority="695" stopIfTrue="1">
      <formula>LEN(TRIM(P100))&gt;0</formula>
    </cfRule>
  </conditionalFormatting>
  <conditionalFormatting sqref="P104:Q104">
    <cfRule type="containsBlanks" dxfId="1059" priority="728" stopIfTrue="1">
      <formula>LEN(TRIM(P104))=0</formula>
    </cfRule>
    <cfRule type="notContainsBlanks" dxfId="1058" priority="727" stopIfTrue="1">
      <formula>LEN(TRIM(P104))&gt;0</formula>
    </cfRule>
  </conditionalFormatting>
  <conditionalFormatting sqref="P108:Q108">
    <cfRule type="notContainsBlanks" dxfId="1057" priority="759" stopIfTrue="1">
      <formula>LEN(TRIM(P108))&gt;0</formula>
    </cfRule>
    <cfRule type="containsBlanks" dxfId="1056" priority="760" stopIfTrue="1">
      <formula>LEN(TRIM(P108))=0</formula>
    </cfRule>
  </conditionalFormatting>
  <conditionalFormatting sqref="P112:Q112">
    <cfRule type="notContainsBlanks" dxfId="1055" priority="791" stopIfTrue="1">
      <formula>LEN(TRIM(P112))&gt;0</formula>
    </cfRule>
    <cfRule type="containsBlanks" dxfId="1054" priority="792" stopIfTrue="1">
      <formula>LEN(TRIM(P112))=0</formula>
    </cfRule>
  </conditionalFormatting>
  <conditionalFormatting sqref="P116:Q116">
    <cfRule type="notContainsBlanks" dxfId="1053" priority="823" stopIfTrue="1">
      <formula>LEN(TRIM(P116))&gt;0</formula>
    </cfRule>
    <cfRule type="containsBlanks" dxfId="1052" priority="824" stopIfTrue="1">
      <formula>LEN(TRIM(P116))=0</formula>
    </cfRule>
  </conditionalFormatting>
  <conditionalFormatting sqref="P120:Q120 P129:Q129 P133:Q133 P137:Q137 P141:Q141 P145:Q145 P149:Q149 P153:Q153 P157:Q157 P161:Q161">
    <cfRule type="notContainsBlanks" dxfId="1051" priority="855" stopIfTrue="1">
      <formula>LEN(TRIM(P120))&gt;0</formula>
    </cfRule>
    <cfRule type="containsBlanks" dxfId="1050" priority="856" stopIfTrue="1">
      <formula>LEN(TRIM(P120))=0</formula>
    </cfRule>
  </conditionalFormatting>
  <conditionalFormatting sqref="P129:Q129">
    <cfRule type="notContainsBlanks" dxfId="1049" priority="887" stopIfTrue="1">
      <formula>LEN(TRIM(P129))&gt;0</formula>
    </cfRule>
    <cfRule type="containsBlanks" dxfId="1048" priority="888" stopIfTrue="1">
      <formula>LEN(TRIM(P129))=0</formula>
    </cfRule>
  </conditionalFormatting>
  <conditionalFormatting sqref="P133:Q133 P46:Q46 P50:Q50 P54:Q54 P58:Q58 P62:Q62 P66:Q66 P70:Q70 P74:Q74 P78:Q78 P88:Q88 P92:Q92 P96:Q96 P100:Q100 P104:Q104 P108:Q108 P112:Q112 P116:Q116 P120:Q120 P129:Q129 P137:Q137 P141:Q141 P145:Q145 P149:Q149 P153:Q153 P157:Q157 P161:Q161">
    <cfRule type="notContainsBlanks" dxfId="1047" priority="311" stopIfTrue="1">
      <formula>LEN(TRIM(P46))&gt;0</formula>
    </cfRule>
  </conditionalFormatting>
  <conditionalFormatting sqref="P133:Q133 P58:Q58 P62:Q62 P66:Q66 P70:Q70 P74:Q74 P78:Q78 P88:Q88 P92:Q92 P96:Q96 P100:Q100 P104:Q104 P108:Q108 P112:Q112 P116:Q116 P120:Q120 P129:Q129 P137:Q137 P141:Q141 P145:Q145 P149:Q149 P153:Q153 P157:Q157 P161:Q161">
    <cfRule type="notContainsBlanks" dxfId="1046" priority="407" stopIfTrue="1">
      <formula>LEN(TRIM(P58))&gt;0</formula>
    </cfRule>
  </conditionalFormatting>
  <conditionalFormatting sqref="P133:Q133">
    <cfRule type="notContainsBlanks" dxfId="1045" priority="911" stopIfTrue="1">
      <formula>LEN(TRIM(P133))&gt;0</formula>
    </cfRule>
    <cfRule type="containsBlanks" dxfId="1044" priority="912" stopIfTrue="1">
      <formula>LEN(TRIM(P133))=0</formula>
    </cfRule>
  </conditionalFormatting>
  <conditionalFormatting sqref="P137:Q137">
    <cfRule type="notContainsBlanks" dxfId="1043" priority="935" stopIfTrue="1">
      <formula>LEN(TRIM(P137))&gt;0</formula>
    </cfRule>
    <cfRule type="containsBlanks" dxfId="1042" priority="936" stopIfTrue="1">
      <formula>LEN(TRIM(P137))=0</formula>
    </cfRule>
  </conditionalFormatting>
  <conditionalFormatting sqref="P141:Q141">
    <cfRule type="notContainsBlanks" dxfId="1041" priority="959" stopIfTrue="1">
      <formula>LEN(TRIM(P141))&gt;0</formula>
    </cfRule>
    <cfRule type="containsBlanks" dxfId="1040" priority="960" stopIfTrue="1">
      <formula>LEN(TRIM(P141))=0</formula>
    </cfRule>
  </conditionalFormatting>
  <conditionalFormatting sqref="P145:Q145">
    <cfRule type="containsBlanks" dxfId="1039" priority="984" stopIfTrue="1">
      <formula>LEN(TRIM(P145))=0</formula>
    </cfRule>
    <cfRule type="notContainsBlanks" dxfId="1038" priority="983" stopIfTrue="1">
      <formula>LEN(TRIM(P145))&gt;0</formula>
    </cfRule>
  </conditionalFormatting>
  <conditionalFormatting sqref="P149:Q149">
    <cfRule type="containsBlanks" dxfId="1037" priority="1008" stopIfTrue="1">
      <formula>LEN(TRIM(P149))=0</formula>
    </cfRule>
    <cfRule type="notContainsBlanks" dxfId="1036" priority="1007" stopIfTrue="1">
      <formula>LEN(TRIM(P149))&gt;0</formula>
    </cfRule>
  </conditionalFormatting>
  <conditionalFormatting sqref="P153:Q153">
    <cfRule type="notContainsBlanks" dxfId="1035" priority="1031" stopIfTrue="1">
      <formula>LEN(TRIM(P153))&gt;0</formula>
    </cfRule>
    <cfRule type="containsBlanks" dxfId="1034" priority="1032" stopIfTrue="1">
      <formula>LEN(TRIM(P153))=0</formula>
    </cfRule>
  </conditionalFormatting>
  <conditionalFormatting sqref="P157:Q157">
    <cfRule type="containsBlanks" dxfId="1033" priority="1056" stopIfTrue="1">
      <formula>LEN(TRIM(P157))=0</formula>
    </cfRule>
    <cfRule type="notContainsBlanks" dxfId="1032" priority="1055" stopIfTrue="1">
      <formula>LEN(TRIM(P157))&gt;0</formula>
    </cfRule>
  </conditionalFormatting>
  <conditionalFormatting sqref="P161:Q161">
    <cfRule type="notContainsBlanks" dxfId="1031" priority="1079" stopIfTrue="1">
      <formula>LEN(TRIM(P161))&gt;0</formula>
    </cfRule>
    <cfRule type="containsBlanks" dxfId="1030" priority="1080" stopIfTrue="1">
      <formula>LEN(TRIM(P161))=0</formula>
    </cfRule>
  </conditionalFormatting>
  <conditionalFormatting sqref="Q5 Q9 Q13 Q17 Q21 Q25 Q29 Q33 Q37 Q46 Q50 Q54 Q58 Q62 Q66 Q70 Q74 Q78 Q88 Q92 Q96 Q100 Q104 Q108 Q112 Q116 Q120 Q129 Q133 Q137 Q141 Q145 Q149 Q153 Q157 Q161">
    <cfRule type="containsBlanks" dxfId="1029" priority="58" stopIfTrue="1">
      <formula>LEN(TRIM(Q5))=0</formula>
    </cfRule>
  </conditionalFormatting>
  <conditionalFormatting sqref="Q133 Q5 Q9 Q13 Q17 Q21 Q25 Q29 Q33 Q37 Q46 Q50 Q54 Q58 Q62 Q66 Q70 Q74 Q78 Q88 Q92 Q96 Q100 Q104 Q108 Q112 Q116 Q120 Q129 Q137 Q141 Q145 Q149 Q153 Q157 Q161">
    <cfRule type="notContainsBlanks" dxfId="1028" priority="57" stopIfTrue="1">
      <formula>LEN(TRIM(Q5))&gt;0</formula>
    </cfRule>
  </conditionalFormatting>
  <conditionalFormatting sqref="S129">
    <cfRule type="notContainsBlanks" dxfId="1027" priority="891" stopIfTrue="1">
      <formula>LEN(TRIM(S129))&gt;0</formula>
    </cfRule>
    <cfRule type="containsBlanks" dxfId="1026" priority="892" stopIfTrue="1">
      <formula>LEN(TRIM(S129))=0</formula>
    </cfRule>
  </conditionalFormatting>
  <conditionalFormatting sqref="S133 J92 G133 Y46 Y50 Y54 Y58 Y62 Y66 Y70 Y74 Y78 Y88 Y92 Y96 Y100 Y104 Y108 Y112 Y116 Y120">
    <cfRule type="notContainsBlanks" dxfId="1025" priority="323" stopIfTrue="1">
      <formula>LEN(TRIM(Y46))&gt;0</formula>
    </cfRule>
  </conditionalFormatting>
  <conditionalFormatting sqref="S133 S92:T92 S5:T5 S9:T9 S13:T13 S17:T17 S21:T21 S25:T25 S29:T29 S33:T33 S37:T37 S46:T46 S50:T50 S54:T54 S58:T58 S62:T62 S66:T66 S70:T70 S74:T74 S78:T78 S88:T88 S96:T96 S100:T100 S104:T104 S108:T108 S112:T112 S116:T116 S120:T120 S129 S137 S141 S145 S149 S153 S157 S161">
    <cfRule type="notContainsBlanks" dxfId="1024" priority="27" stopIfTrue="1">
      <formula>LEN(TRIM(S5))&gt;0</formula>
    </cfRule>
    <cfRule type="notContainsBlanks" dxfId="1023" priority="59" stopIfTrue="1">
      <formula>LEN(TRIM(S5))&gt;0</formula>
    </cfRule>
  </conditionalFormatting>
  <conditionalFormatting sqref="S133 S92:T92 S46:T46 S50:T50 S54:T54 S58:T58 S62:T62 S66:T66 S70:T70 S74:T74 S78:T78 S88:T88 S96:T96 S100:T100 S104:T104 S108:T108 S112:T112 S116:T116 S120:T120 S129 S137 S141 S145 S149 S153 S157 S161">
    <cfRule type="notContainsBlanks" dxfId="1022" priority="315" stopIfTrue="1">
      <formula>LEN(TRIM(S46))&gt;0</formula>
    </cfRule>
  </conditionalFormatting>
  <conditionalFormatting sqref="S133 S92:T92 S58:T58 S62:T62 S66:T66 S70:T70 S74:T74 S78:T78 S88:T88 S96:T96 S100:T100 S104:T104 S108:T108 S112:T112 S116:T116 S120:T120 S129 S137 S141 S145 S149 S153 S157 S161">
    <cfRule type="notContainsBlanks" dxfId="1021" priority="411" stopIfTrue="1">
      <formula>LEN(TRIM(S58))&gt;0</formula>
    </cfRule>
  </conditionalFormatting>
  <conditionalFormatting sqref="S133 Y5 Y9 Y13 Y17 Y21 Y25 Y29 Y33 Y37 Y46 Y50 Y54 Y58 Y62 Y66 Y70 Y74 Y78 Y88 J92 Y92 Y96 Y100 Y104 Y108 Y112 Y116 Y120 G133">
    <cfRule type="notContainsBlanks" dxfId="1020" priority="67" stopIfTrue="1">
      <formula>LEN(TRIM(Y5))&gt;0</formula>
    </cfRule>
    <cfRule type="notContainsBlanks" dxfId="1019" priority="35" stopIfTrue="1">
      <formula>LEN(TRIM(Y5))&gt;0</formula>
    </cfRule>
  </conditionalFormatting>
  <conditionalFormatting sqref="S133">
    <cfRule type="notContainsBlanks" dxfId="1018" priority="915" stopIfTrue="1">
      <formula>LEN(TRIM(S133))&gt;0</formula>
    </cfRule>
    <cfRule type="containsBlanks" dxfId="1017" priority="916" stopIfTrue="1">
      <formula>LEN(TRIM(S133))=0</formula>
    </cfRule>
  </conditionalFormatting>
  <conditionalFormatting sqref="S137">
    <cfRule type="containsBlanks" dxfId="1016" priority="940" stopIfTrue="1">
      <formula>LEN(TRIM(S137))=0</formula>
    </cfRule>
    <cfRule type="notContainsBlanks" dxfId="1015" priority="939" stopIfTrue="1">
      <formula>LEN(TRIM(S137))&gt;0</formula>
    </cfRule>
  </conditionalFormatting>
  <conditionalFormatting sqref="S141">
    <cfRule type="notContainsBlanks" dxfId="1014" priority="963" stopIfTrue="1">
      <formula>LEN(TRIM(S141))&gt;0</formula>
    </cfRule>
    <cfRule type="containsBlanks" dxfId="1013" priority="964" stopIfTrue="1">
      <formula>LEN(TRIM(S141))=0</formula>
    </cfRule>
  </conditionalFormatting>
  <conditionalFormatting sqref="S145">
    <cfRule type="containsBlanks" dxfId="1012" priority="988" stopIfTrue="1">
      <formula>LEN(TRIM(S145))=0</formula>
    </cfRule>
    <cfRule type="notContainsBlanks" dxfId="1011" priority="987" stopIfTrue="1">
      <formula>LEN(TRIM(S145))&gt;0</formula>
    </cfRule>
  </conditionalFormatting>
  <conditionalFormatting sqref="S149">
    <cfRule type="containsBlanks" dxfId="1010" priority="1012" stopIfTrue="1">
      <formula>LEN(TRIM(S149))=0</formula>
    </cfRule>
    <cfRule type="notContainsBlanks" dxfId="1009" priority="1011" stopIfTrue="1">
      <formula>LEN(TRIM(S149))&gt;0</formula>
    </cfRule>
  </conditionalFormatting>
  <conditionalFormatting sqref="S153">
    <cfRule type="notContainsBlanks" dxfId="1008" priority="1035" stopIfTrue="1">
      <formula>LEN(TRIM(S153))&gt;0</formula>
    </cfRule>
    <cfRule type="containsBlanks" dxfId="1007" priority="1036" stopIfTrue="1">
      <formula>LEN(TRIM(S153))=0</formula>
    </cfRule>
  </conditionalFormatting>
  <conditionalFormatting sqref="S157">
    <cfRule type="notContainsBlanks" dxfId="1006" priority="1059" stopIfTrue="1">
      <formula>LEN(TRIM(S157))&gt;0</formula>
    </cfRule>
    <cfRule type="containsBlanks" dxfId="1005" priority="1060" stopIfTrue="1">
      <formula>LEN(TRIM(S157))=0</formula>
    </cfRule>
  </conditionalFormatting>
  <conditionalFormatting sqref="S161">
    <cfRule type="containsBlanks" dxfId="1004" priority="1084" stopIfTrue="1">
      <formula>LEN(TRIM(S161))=0</formula>
    </cfRule>
    <cfRule type="notContainsBlanks" dxfId="1003" priority="1083" stopIfTrue="1">
      <formula>LEN(TRIM(S161))&gt;0</formula>
    </cfRule>
  </conditionalFormatting>
  <conditionalFormatting sqref="S5:T5 S9:T9 S13:T13 S17:T17 S21:T21 S25:T25 S29:T29 S33:T33 S37:T37 S46:T46 S50:T50 S54:T54 S58:T58 S62:T62 S66:T66 S70:T70 S74:T74 S78:T78 S88:T88 S92:T92 S96:T96 S100:T100 S104:T104 S108:T108 S112:T112 S116:T116 S120:T120 S129 S133 S137 S141 S145 S149 S153 S157 S161">
    <cfRule type="containsBlanks" dxfId="1002" priority="28" stopIfTrue="1">
      <formula>LEN(TRIM(S5))=0</formula>
    </cfRule>
    <cfRule type="containsBlanks" dxfId="1001" priority="60" stopIfTrue="1">
      <formula>LEN(TRIM(S5))=0</formula>
    </cfRule>
  </conditionalFormatting>
  <conditionalFormatting sqref="S13:T13">
    <cfRule type="containsBlanks" dxfId="1000" priority="92" stopIfTrue="1">
      <formula>LEN(TRIM(S13))=0</formula>
    </cfRule>
    <cfRule type="notContainsBlanks" dxfId="999" priority="91" stopIfTrue="1">
      <formula>LEN(TRIM(S13))&gt;0</formula>
    </cfRule>
  </conditionalFormatting>
  <conditionalFormatting sqref="S17:T17">
    <cfRule type="containsBlanks" dxfId="998" priority="124" stopIfTrue="1">
      <formula>LEN(TRIM(S17))=0</formula>
    </cfRule>
    <cfRule type="notContainsBlanks" dxfId="997" priority="123" stopIfTrue="1">
      <formula>LEN(TRIM(S17))&gt;0</formula>
    </cfRule>
  </conditionalFormatting>
  <conditionalFormatting sqref="S21:T21">
    <cfRule type="containsBlanks" dxfId="996" priority="156" stopIfTrue="1">
      <formula>LEN(TRIM(S21))=0</formula>
    </cfRule>
    <cfRule type="notContainsBlanks" dxfId="995" priority="155" stopIfTrue="1">
      <formula>LEN(TRIM(S21))&gt;0</formula>
    </cfRule>
  </conditionalFormatting>
  <conditionalFormatting sqref="S25:T25">
    <cfRule type="notContainsBlanks" dxfId="994" priority="187" stopIfTrue="1">
      <formula>LEN(TRIM(S25))&gt;0</formula>
    </cfRule>
    <cfRule type="containsBlanks" dxfId="993" priority="188" stopIfTrue="1">
      <formula>LEN(TRIM(S25))=0</formula>
    </cfRule>
  </conditionalFormatting>
  <conditionalFormatting sqref="S29:T29">
    <cfRule type="containsBlanks" dxfId="992" priority="220" stopIfTrue="1">
      <formula>LEN(TRIM(S29))=0</formula>
    </cfRule>
    <cfRule type="notContainsBlanks" dxfId="991" priority="219" stopIfTrue="1">
      <formula>LEN(TRIM(S29))&gt;0</formula>
    </cfRule>
  </conditionalFormatting>
  <conditionalFormatting sqref="S33:T33">
    <cfRule type="notContainsBlanks" dxfId="990" priority="251" stopIfTrue="1">
      <formula>LEN(TRIM(S33))&gt;0</formula>
    </cfRule>
    <cfRule type="containsBlanks" dxfId="989" priority="252" stopIfTrue="1">
      <formula>LEN(TRIM(S33))=0</formula>
    </cfRule>
  </conditionalFormatting>
  <conditionalFormatting sqref="S37:T37">
    <cfRule type="notContainsBlanks" dxfId="988" priority="283" stopIfTrue="1">
      <formula>LEN(TRIM(S37))&gt;0</formula>
    </cfRule>
    <cfRule type="containsBlanks" dxfId="987" priority="284" stopIfTrue="1">
      <formula>LEN(TRIM(S37))=0</formula>
    </cfRule>
  </conditionalFormatting>
  <conditionalFormatting sqref="S46:T46 S50:T50 S54:T54 S58:T58 S62:T62 S66:T66 S70:T70 S74:T74 S78:T78 S88:T88 S92:T92 S96:T96 S100:T100 S104:T104 S108:T108 S112:T112 S116:T116 S120:T120 S129 S133 S137 S141 S145 S149 S153 S157 S161">
    <cfRule type="containsBlanks" dxfId="986" priority="316" stopIfTrue="1">
      <formula>LEN(TRIM(S46))=0</formula>
    </cfRule>
  </conditionalFormatting>
  <conditionalFormatting sqref="S50:T50">
    <cfRule type="notContainsBlanks" dxfId="985" priority="347" stopIfTrue="1">
      <formula>LEN(TRIM(S50))&gt;0</formula>
    </cfRule>
    <cfRule type="containsBlanks" dxfId="984" priority="348" stopIfTrue="1">
      <formula>LEN(TRIM(S50))=0</formula>
    </cfRule>
  </conditionalFormatting>
  <conditionalFormatting sqref="S54:T54">
    <cfRule type="containsBlanks" dxfId="983" priority="380" stopIfTrue="1">
      <formula>LEN(TRIM(S54))=0</formula>
    </cfRule>
    <cfRule type="notContainsBlanks" dxfId="982" priority="379" stopIfTrue="1">
      <formula>LEN(TRIM(S54))&gt;0</formula>
    </cfRule>
  </conditionalFormatting>
  <conditionalFormatting sqref="S58:T58 S62:T62 S66:T66 S70:T70 S74:T74 S78:T78 S88:T88 S92:T92 S96:T96 S100:T100 S104:T104 S108:T108 S112:T112 S116:T116 S120:T120 S129 S133 S137 S141 S145 S149 S153 S157 S161">
    <cfRule type="containsBlanks" dxfId="981" priority="412" stopIfTrue="1">
      <formula>LEN(TRIM(S58))=0</formula>
    </cfRule>
  </conditionalFormatting>
  <conditionalFormatting sqref="S62:T62">
    <cfRule type="notContainsBlanks" dxfId="980" priority="443" stopIfTrue="1">
      <formula>LEN(TRIM(S62))&gt;0</formula>
    </cfRule>
    <cfRule type="containsBlanks" dxfId="979" priority="444" stopIfTrue="1">
      <formula>LEN(TRIM(S62))=0</formula>
    </cfRule>
  </conditionalFormatting>
  <conditionalFormatting sqref="S66:T66">
    <cfRule type="containsBlanks" dxfId="978" priority="476" stopIfTrue="1">
      <formula>LEN(TRIM(S66))=0</formula>
    </cfRule>
    <cfRule type="notContainsBlanks" dxfId="977" priority="475" stopIfTrue="1">
      <formula>LEN(TRIM(S66))&gt;0</formula>
    </cfRule>
  </conditionalFormatting>
  <conditionalFormatting sqref="S70:T70">
    <cfRule type="notContainsBlanks" dxfId="976" priority="507" stopIfTrue="1">
      <formula>LEN(TRIM(S70))&gt;0</formula>
    </cfRule>
    <cfRule type="containsBlanks" dxfId="975" priority="508" stopIfTrue="1">
      <formula>LEN(TRIM(S70))=0</formula>
    </cfRule>
  </conditionalFormatting>
  <conditionalFormatting sqref="S74:T74">
    <cfRule type="notContainsBlanks" dxfId="974" priority="539" stopIfTrue="1">
      <formula>LEN(TRIM(S74))&gt;0</formula>
    </cfRule>
    <cfRule type="containsBlanks" dxfId="973" priority="540" stopIfTrue="1">
      <formula>LEN(TRIM(S74))=0</formula>
    </cfRule>
  </conditionalFormatting>
  <conditionalFormatting sqref="S78:T78">
    <cfRule type="notContainsBlanks" dxfId="972" priority="571" stopIfTrue="1">
      <formula>LEN(TRIM(S78))&gt;0</formula>
    </cfRule>
    <cfRule type="containsBlanks" dxfId="971" priority="572" stopIfTrue="1">
      <formula>LEN(TRIM(S78))=0</formula>
    </cfRule>
  </conditionalFormatting>
  <conditionalFormatting sqref="S88:T88">
    <cfRule type="notContainsBlanks" dxfId="970" priority="603" stopIfTrue="1">
      <formula>LEN(TRIM(S88))&gt;0</formula>
    </cfRule>
    <cfRule type="containsBlanks" dxfId="969" priority="604" stopIfTrue="1">
      <formula>LEN(TRIM(S88))=0</formula>
    </cfRule>
  </conditionalFormatting>
  <conditionalFormatting sqref="S92:T92">
    <cfRule type="containsBlanks" dxfId="968" priority="636" stopIfTrue="1">
      <formula>LEN(TRIM(S92))=0</formula>
    </cfRule>
    <cfRule type="notContainsBlanks" dxfId="967" priority="635" stopIfTrue="1">
      <formula>LEN(TRIM(S92))&gt;0</formula>
    </cfRule>
  </conditionalFormatting>
  <conditionalFormatting sqref="S96:T96">
    <cfRule type="containsBlanks" dxfId="966" priority="668" stopIfTrue="1">
      <formula>LEN(TRIM(S96))=0</formula>
    </cfRule>
    <cfRule type="notContainsBlanks" dxfId="965" priority="667" stopIfTrue="1">
      <formula>LEN(TRIM(S96))&gt;0</formula>
    </cfRule>
  </conditionalFormatting>
  <conditionalFormatting sqref="S100:T100">
    <cfRule type="containsBlanks" dxfId="964" priority="700" stopIfTrue="1">
      <formula>LEN(TRIM(S100))=0</formula>
    </cfRule>
    <cfRule type="notContainsBlanks" dxfId="963" priority="699" stopIfTrue="1">
      <formula>LEN(TRIM(S100))&gt;0</formula>
    </cfRule>
  </conditionalFormatting>
  <conditionalFormatting sqref="S104:T104">
    <cfRule type="notContainsBlanks" dxfId="962" priority="731" stopIfTrue="1">
      <formula>LEN(TRIM(S104))&gt;0</formula>
    </cfRule>
    <cfRule type="containsBlanks" dxfId="961" priority="732" stopIfTrue="1">
      <formula>LEN(TRIM(S104))=0</formula>
    </cfRule>
  </conditionalFormatting>
  <conditionalFormatting sqref="S108:T108">
    <cfRule type="containsBlanks" dxfId="960" priority="764" stopIfTrue="1">
      <formula>LEN(TRIM(S108))=0</formula>
    </cfRule>
    <cfRule type="notContainsBlanks" dxfId="959" priority="763" stopIfTrue="1">
      <formula>LEN(TRIM(S108))&gt;0</formula>
    </cfRule>
  </conditionalFormatting>
  <conditionalFormatting sqref="S112:T112">
    <cfRule type="containsBlanks" dxfId="958" priority="796" stopIfTrue="1">
      <formula>LEN(TRIM(S112))=0</formula>
    </cfRule>
    <cfRule type="notContainsBlanks" dxfId="957" priority="795" stopIfTrue="1">
      <formula>LEN(TRIM(S112))&gt;0</formula>
    </cfRule>
  </conditionalFormatting>
  <conditionalFormatting sqref="S116:T116">
    <cfRule type="containsBlanks" dxfId="956" priority="828" stopIfTrue="1">
      <formula>LEN(TRIM(S116))=0</formula>
    </cfRule>
    <cfRule type="notContainsBlanks" dxfId="955" priority="827" stopIfTrue="1">
      <formula>LEN(TRIM(S116))&gt;0</formula>
    </cfRule>
  </conditionalFormatting>
  <conditionalFormatting sqref="S120:T120 S129 S133 S137 S141 S145 S149 S153 S157 S161">
    <cfRule type="notContainsBlanks" dxfId="954" priority="859" stopIfTrue="1">
      <formula>LEN(TRIM(S120))&gt;0</formula>
    </cfRule>
    <cfRule type="containsBlanks" dxfId="953" priority="860" stopIfTrue="1">
      <formula>LEN(TRIM(S120))=0</formula>
    </cfRule>
  </conditionalFormatting>
  <conditionalFormatting sqref="T5 V5:W5 T9 V9:W9 T13 V13:W13 T17 V17:W17 T21 V21:W21 T25 V25:W25 T29 V29:W29 T33 V33:W33 T37 V37:W37 T46 V46:W46 T50 V50:W50 T54 V54:W54 T58 V58:W58 T62 V62:W62 T66 V66:W66 T70 V70:W70 T74 V74:W74 T78 V78:W78 T88 V88:W88 G92:H92 T92 V92:W92 T96 V96:W96 T100 V100:W100 T104 V104:W104 T108 V108:W108 T112 V112:W112 T116 V116:W116 T120 V120:W120 P133:Q133">
    <cfRule type="containsBlanks" dxfId="952" priority="42" stopIfTrue="1">
      <formula>LEN(TRIM(G5))=0</formula>
    </cfRule>
  </conditionalFormatting>
  <conditionalFormatting sqref="V5 V9 V13 V17 V21 V25 V29 V33 V37 V46 V50 V54 V58 V62 V66 V70 V74 V78 V88 V92 V96 V100 V104 V108 V112 V116 V120">
    <cfRule type="containsBlanks" dxfId="951" priority="20" stopIfTrue="1">
      <formula>LEN(TRIM(V5))=0</formula>
    </cfRule>
    <cfRule type="containsBlanks" dxfId="950" priority="32" stopIfTrue="1">
      <formula>LEN(TRIM(V5))=0</formula>
    </cfRule>
    <cfRule type="containsBlanks" dxfId="949" priority="64" stopIfTrue="1">
      <formula>LEN(TRIM(V5))=0</formula>
    </cfRule>
  </conditionalFormatting>
  <conditionalFormatting sqref="V46 V50 V54 V58 V62 V66 V70 V74 V78 V88 V92 V96 V100 V104 V108 V112 V116 V120">
    <cfRule type="containsBlanks" dxfId="948" priority="320" stopIfTrue="1">
      <formula>LEN(TRIM(V46))=0</formula>
    </cfRule>
  </conditionalFormatting>
  <conditionalFormatting sqref="V50">
    <cfRule type="notContainsBlanks" dxfId="947" priority="351" stopIfTrue="1">
      <formula>LEN(TRIM(V50))&gt;0</formula>
    </cfRule>
    <cfRule type="containsBlanks" dxfId="946" priority="352" stopIfTrue="1">
      <formula>LEN(TRIM(V50))=0</formula>
    </cfRule>
  </conditionalFormatting>
  <conditionalFormatting sqref="V78 V92 V100 V104 V116 V5 V9 V13 V17 V21 V25 V29 V33 V37 V46 V50 V54 V58 V62 V66 V70 V74 V88 V96 V108 V112 V120">
    <cfRule type="notContainsBlanks" dxfId="945" priority="19" stopIfTrue="1">
      <formula>LEN(TRIM(V5))&gt;0</formula>
    </cfRule>
  </conditionalFormatting>
  <conditionalFormatting sqref="V92 V5 V9 V13 V17 V21 V25 V29 V33 V37 V46 V50 V54 V58 V62 V66 V70 V74 V78 V88 V96 V100 V104 V108 V112 V116 V120">
    <cfRule type="notContainsBlanks" dxfId="944" priority="31" stopIfTrue="1">
      <formula>LEN(TRIM(V5))&gt;0</formula>
    </cfRule>
    <cfRule type="notContainsBlanks" dxfId="943" priority="63" stopIfTrue="1">
      <formula>LEN(TRIM(V5))&gt;0</formula>
    </cfRule>
  </conditionalFormatting>
  <conditionalFormatting sqref="V92 V46 V50 V54 V58 V62 V66 V70 V74 V78 V88 V96 V100 V104 V108 V112 V116 V120">
    <cfRule type="notContainsBlanks" dxfId="942" priority="319" stopIfTrue="1">
      <formula>LEN(TRIM(V46))&gt;0</formula>
    </cfRule>
  </conditionalFormatting>
  <conditionalFormatting sqref="V5:W5 V9:W9 V13:W13 V17:W17 V21:W21 V25:W25 V29:W29 V33:W33 V37:W37 V46:W46 V50:W50 V54:W54 V58:W58 V62:W62 V66:W66 V70:W70 V74:W74 V78:W78 V88:W88 G92:H92 T92 V92:W92 V96:W96 V100:W100 V104:W104 V108:W108 V112:W112 V116:W116 V120:W120 P133:Q133 T5 T9 T13 T17 T21 T25 T29 T33 T37 T46 T50 T54 T58 T62 T66 T70 T74 T78 T88 T96 T100 T104 T108 T112 T116 T120">
    <cfRule type="notContainsBlanks" dxfId="941" priority="41" stopIfTrue="1">
      <formula>LEN(TRIM(G5))&gt;0</formula>
    </cfRule>
  </conditionalFormatting>
  <conditionalFormatting sqref="V13:W13">
    <cfRule type="containsBlanks" dxfId="940" priority="96" stopIfTrue="1">
      <formula>LEN(TRIM(V13))=0</formula>
    </cfRule>
    <cfRule type="notContainsBlanks" dxfId="939" priority="95" stopIfTrue="1">
      <formula>LEN(TRIM(V13))&gt;0</formula>
    </cfRule>
  </conditionalFormatting>
  <conditionalFormatting sqref="V17:W17">
    <cfRule type="notContainsBlanks" dxfId="938" priority="127" stopIfTrue="1">
      <formula>LEN(TRIM(V17))&gt;0</formula>
    </cfRule>
    <cfRule type="containsBlanks" dxfId="937" priority="128" stopIfTrue="1">
      <formula>LEN(TRIM(V17))=0</formula>
    </cfRule>
  </conditionalFormatting>
  <conditionalFormatting sqref="V21:W21">
    <cfRule type="notContainsBlanks" dxfId="936" priority="159" stopIfTrue="1">
      <formula>LEN(TRIM(V21))&gt;0</formula>
    </cfRule>
    <cfRule type="containsBlanks" dxfId="935" priority="160" stopIfTrue="1">
      <formula>LEN(TRIM(V21))=0</formula>
    </cfRule>
  </conditionalFormatting>
  <conditionalFormatting sqref="V25:W25">
    <cfRule type="notContainsBlanks" dxfId="934" priority="191" stopIfTrue="1">
      <formula>LEN(TRIM(V25))&gt;0</formula>
    </cfRule>
    <cfRule type="containsBlanks" dxfId="933" priority="192" stopIfTrue="1">
      <formula>LEN(TRIM(V25))=0</formula>
    </cfRule>
  </conditionalFormatting>
  <conditionalFormatting sqref="V29:W29">
    <cfRule type="containsBlanks" dxfId="932" priority="224" stopIfTrue="1">
      <formula>LEN(TRIM(V29))=0</formula>
    </cfRule>
    <cfRule type="notContainsBlanks" dxfId="931" priority="223" stopIfTrue="1">
      <formula>LEN(TRIM(V29))&gt;0</formula>
    </cfRule>
  </conditionalFormatting>
  <conditionalFormatting sqref="V33:W33">
    <cfRule type="notContainsBlanks" dxfId="930" priority="255" stopIfTrue="1">
      <formula>LEN(TRIM(V33))&gt;0</formula>
    </cfRule>
    <cfRule type="containsBlanks" dxfId="929" priority="256" stopIfTrue="1">
      <formula>LEN(TRIM(V33))=0</formula>
    </cfRule>
  </conditionalFormatting>
  <conditionalFormatting sqref="V37:W37">
    <cfRule type="containsBlanks" dxfId="928" priority="288" stopIfTrue="1">
      <formula>LEN(TRIM(V37))=0</formula>
    </cfRule>
    <cfRule type="notContainsBlanks" dxfId="927" priority="287" stopIfTrue="1">
      <formula>LEN(TRIM(V37))&gt;0</formula>
    </cfRule>
  </conditionalFormatting>
  <conditionalFormatting sqref="V54:W54">
    <cfRule type="containsBlanks" dxfId="926" priority="384" stopIfTrue="1">
      <formula>LEN(TRIM(V54))=0</formula>
    </cfRule>
    <cfRule type="notContainsBlanks" dxfId="925" priority="383" stopIfTrue="1">
      <formula>LEN(TRIM(V54))&gt;0</formula>
    </cfRule>
  </conditionalFormatting>
  <conditionalFormatting sqref="V58:W58 V62:W62 V66:W66 V70:W70 V74:W74 V78:W78 V88:W88 V92:W92 V96:W96 V100:W100 V104:W104 V108:W108 V112:W112 V116:W116 V120:W120">
    <cfRule type="containsBlanks" dxfId="924" priority="416" stopIfTrue="1">
      <formula>LEN(TRIM(V58))=0</formula>
    </cfRule>
  </conditionalFormatting>
  <conditionalFormatting sqref="V62:W62">
    <cfRule type="containsBlanks" dxfId="923" priority="448" stopIfTrue="1">
      <formula>LEN(TRIM(V62))=0</formula>
    </cfRule>
    <cfRule type="notContainsBlanks" dxfId="922" priority="447" stopIfTrue="1">
      <formula>LEN(TRIM(V62))&gt;0</formula>
    </cfRule>
  </conditionalFormatting>
  <conditionalFormatting sqref="V66:W66">
    <cfRule type="notContainsBlanks" dxfId="921" priority="479" stopIfTrue="1">
      <formula>LEN(TRIM(V66))&gt;0</formula>
    </cfRule>
    <cfRule type="containsBlanks" dxfId="920" priority="480" stopIfTrue="1">
      <formula>LEN(TRIM(V66))=0</formula>
    </cfRule>
  </conditionalFormatting>
  <conditionalFormatting sqref="V70:W70">
    <cfRule type="notContainsBlanks" dxfId="919" priority="511" stopIfTrue="1">
      <formula>LEN(TRIM(V70))&gt;0</formula>
    </cfRule>
    <cfRule type="containsBlanks" dxfId="918" priority="512" stopIfTrue="1">
      <formula>LEN(TRIM(V70))=0</formula>
    </cfRule>
  </conditionalFormatting>
  <conditionalFormatting sqref="V74:W74">
    <cfRule type="containsBlanks" dxfId="917" priority="544" stopIfTrue="1">
      <formula>LEN(TRIM(V74))=0</formula>
    </cfRule>
    <cfRule type="notContainsBlanks" dxfId="916" priority="543" stopIfTrue="1">
      <formula>LEN(TRIM(V74))&gt;0</formula>
    </cfRule>
  </conditionalFormatting>
  <conditionalFormatting sqref="V78:W78">
    <cfRule type="notContainsBlanks" dxfId="915" priority="575" stopIfTrue="1">
      <formula>LEN(TRIM(V78))&gt;0</formula>
    </cfRule>
    <cfRule type="containsBlanks" dxfId="914" priority="576" stopIfTrue="1">
      <formula>LEN(TRIM(V78))=0</formula>
    </cfRule>
  </conditionalFormatting>
  <conditionalFormatting sqref="V88:W88">
    <cfRule type="containsBlanks" dxfId="913" priority="608" stopIfTrue="1">
      <formula>LEN(TRIM(V88))=0</formula>
    </cfRule>
    <cfRule type="notContainsBlanks" dxfId="912" priority="607" stopIfTrue="1">
      <formula>LEN(TRIM(V88))&gt;0</formula>
    </cfRule>
  </conditionalFormatting>
  <conditionalFormatting sqref="V92:W92 T92 H92 P133:Q133 N5 N9 N13 N17 N21 N25 N29 N33 N37 N46 N50 N54 N58 N62 N66 N70 N74 N78 N88 N92 N96 N100 N104 N108 N112 N116 N120 N129 N133 N137 N141 N145 N149 N153 N157 N161 E133 W5 W9 W13 W17 W21 W25 W29 W33 W37 W46 W50 W54 W58 W62 W66 W70 W74 W78 W88 W96 W100 W104 W108 W112 W116 W120">
    <cfRule type="notContainsBlanks" dxfId="911" priority="21" stopIfTrue="1">
      <formula>LEN(TRIM(N5))&gt;0</formula>
    </cfRule>
  </conditionalFormatting>
  <conditionalFormatting sqref="V92:W92 T92 N5 W5 N9 W9 N13 W13 N17 W17 N21 W21 N25 W25 N29 W29 N33 W33 N37 W37 N46 W46 N50 W50 N54 W54 N58 W58 N62 W62 N66 W66 N70 W70 N74 W74 N78 W78 N88 W88 H92 N92 N96 W96 N100 W100 N104 W104 N108 W108 N112 W112 N116 W116 N120 W120 N129 E133 N133 P133:Q133 N137 N141 N145 N149 N153 N157 N161">
    <cfRule type="notContainsBlanks" dxfId="910" priority="53" stopIfTrue="1">
      <formula>LEN(TRIM(N5))&gt;0</formula>
    </cfRule>
  </conditionalFormatting>
  <conditionalFormatting sqref="V92:W92 T92 Q133 H92 E133 W46 W50 W54 W58 W62 W66 W70 W74 W78 W88 W96 W100 W104 W108 W112 W116 W120">
    <cfRule type="notContainsBlanks" dxfId="909" priority="321" stopIfTrue="1">
      <formula>LEN(TRIM(W46))&gt;0</formula>
    </cfRule>
  </conditionalFormatting>
  <conditionalFormatting sqref="V92:W92 T92 Q133 W5 W9 W13 W17 W21 W25 W29 W33 W37 W46 W50 W54 W58 W62 W66 W70 W74 W78 W88 H92 W96 W100 W104 W108 W112 W116 W120 E133">
    <cfRule type="notContainsBlanks" dxfId="908" priority="65" stopIfTrue="1">
      <formula>LEN(TRIM(W5))&gt;0</formula>
    </cfRule>
    <cfRule type="notContainsBlanks" dxfId="907" priority="33" stopIfTrue="1">
      <formula>LEN(TRIM(W5))&gt;0</formula>
    </cfRule>
  </conditionalFormatting>
  <conditionalFormatting sqref="V92:W92 V58:W58 V62:W62 V66:W66 V70:W70 V74:W74 V78:W78 V88:W88 V96:W96 V100:W100 V104:W104 V108:W108 V112:W112 V116:W116 V120:W120">
    <cfRule type="notContainsBlanks" dxfId="906" priority="415" stopIfTrue="1">
      <formula>LEN(TRIM(V58))&gt;0</formula>
    </cfRule>
  </conditionalFormatting>
  <conditionalFormatting sqref="V92:W92">
    <cfRule type="containsBlanks" dxfId="905" priority="640" stopIfTrue="1">
      <formula>LEN(TRIM(V92))=0</formula>
    </cfRule>
    <cfRule type="notContainsBlanks" dxfId="904" priority="639" stopIfTrue="1">
      <formula>LEN(TRIM(V92))&gt;0</formula>
    </cfRule>
  </conditionalFormatting>
  <conditionalFormatting sqref="V96:W96">
    <cfRule type="notContainsBlanks" dxfId="903" priority="671" stopIfTrue="1">
      <formula>LEN(TRIM(V96))&gt;0</formula>
    </cfRule>
    <cfRule type="containsBlanks" dxfId="902" priority="672" stopIfTrue="1">
      <formula>LEN(TRIM(V96))=0</formula>
    </cfRule>
  </conditionalFormatting>
  <conditionalFormatting sqref="V100:W100">
    <cfRule type="notContainsBlanks" dxfId="901" priority="703" stopIfTrue="1">
      <formula>LEN(TRIM(V100))&gt;0</formula>
    </cfRule>
    <cfRule type="containsBlanks" dxfId="900" priority="704" stopIfTrue="1">
      <formula>LEN(TRIM(V100))=0</formula>
    </cfRule>
  </conditionalFormatting>
  <conditionalFormatting sqref="V104:W104">
    <cfRule type="containsBlanks" dxfId="899" priority="736" stopIfTrue="1">
      <formula>LEN(TRIM(V104))=0</formula>
    </cfRule>
    <cfRule type="notContainsBlanks" dxfId="898" priority="735" stopIfTrue="1">
      <formula>LEN(TRIM(V104))&gt;0</formula>
    </cfRule>
  </conditionalFormatting>
  <conditionalFormatting sqref="V108:W108">
    <cfRule type="containsBlanks" dxfId="897" priority="768" stopIfTrue="1">
      <formula>LEN(TRIM(V108))=0</formula>
    </cfRule>
    <cfRule type="notContainsBlanks" dxfId="896" priority="767" stopIfTrue="1">
      <formula>LEN(TRIM(V108))&gt;0</formula>
    </cfRule>
  </conditionalFormatting>
  <conditionalFormatting sqref="V112:W112">
    <cfRule type="containsBlanks" dxfId="895" priority="800" stopIfTrue="1">
      <formula>LEN(TRIM(V112))=0</formula>
    </cfRule>
    <cfRule type="notContainsBlanks" dxfId="894" priority="799" stopIfTrue="1">
      <formula>LEN(TRIM(V112))&gt;0</formula>
    </cfRule>
  </conditionalFormatting>
  <conditionalFormatting sqref="V116:W116">
    <cfRule type="notContainsBlanks" dxfId="893" priority="831" stopIfTrue="1">
      <formula>LEN(TRIM(V116))&gt;0</formula>
    </cfRule>
    <cfRule type="containsBlanks" dxfId="892" priority="832" stopIfTrue="1">
      <formula>LEN(TRIM(V116))=0</formula>
    </cfRule>
  </conditionalFormatting>
  <conditionalFormatting sqref="V120:W120">
    <cfRule type="containsBlanks" dxfId="891" priority="864" stopIfTrue="1">
      <formula>LEN(TRIM(V120))=0</formula>
    </cfRule>
    <cfRule type="notContainsBlanks" dxfId="890" priority="863" stopIfTrue="1">
      <formula>LEN(TRIM(V120))&gt;0</formula>
    </cfRule>
  </conditionalFormatting>
  <conditionalFormatting sqref="W5 W9 W13 W17 W21 W25 W29 W33 W37 W46 W50 W54 W58 W62 W66 W70 W74 W78 W88 H92 T92 V92:W92 W96 W100 W104 W108 W112 W116 W120 E133 Q133">
    <cfRule type="containsBlanks" dxfId="889" priority="34" stopIfTrue="1">
      <formula>LEN(TRIM(W5))=0</formula>
    </cfRule>
    <cfRule type="containsBlanks" dxfId="888" priority="66" stopIfTrue="1">
      <formula>LEN(TRIM(W5))=0</formula>
    </cfRule>
  </conditionalFormatting>
  <conditionalFormatting sqref="W46 W50 W54 W58 W62 W66 W70 W74 W78 W88 H92 T92 V92:W92 W96 W100 W104 W108 W112 W116 W120 E133 Q133">
    <cfRule type="containsBlanks" dxfId="887" priority="322" stopIfTrue="1">
      <formula>LEN(TRIM(W46))=0</formula>
    </cfRule>
  </conditionalFormatting>
  <conditionalFormatting sqref="W50 H92 T92 E133 Q133">
    <cfRule type="notContainsBlanks" dxfId="886" priority="353" stopIfTrue="1">
      <formula>LEN(TRIM(W50))&gt;0</formula>
    </cfRule>
    <cfRule type="containsBlanks" dxfId="885" priority="354" stopIfTrue="1">
      <formula>LEN(TRIM(W50))=0</formula>
    </cfRule>
  </conditionalFormatting>
  <conditionalFormatting sqref="W3:Y40 T5:V83 Q5:S131 B5:P164 W44:Y81 W84:Y84 T85:V131 W86:Y123 W129:Y129 Q133:V135 Q137:V139 Q141:V143 Q145:V147 W149:Y149 Q149:V151 W153:Y153 Q153:V155 Q157:V159 Q161:V163">
    <cfRule type="expression" dxfId="884" priority="3" stopIfTrue="1">
      <formula>ISERROR(W3)=TRUE</formula>
    </cfRule>
  </conditionalFormatting>
  <conditionalFormatting sqref="Y5 Y9 Y13 Y17 Y21 Y25 Y29 Y33 Y37 Y46 Y50 Y54 Y58 Y62 Y66 Y70 Y74 Y78 Y88 J92 Y92 Y96 Y100 Y104 Y108 Y112 Y116 Y120 G133 S133">
    <cfRule type="containsBlanks" dxfId="883" priority="68" stopIfTrue="1">
      <formula>LEN(TRIM(Y5))=0</formula>
    </cfRule>
    <cfRule type="containsBlanks" dxfId="882" priority="36" stopIfTrue="1">
      <formula>LEN(TRIM(Y5))=0</formula>
    </cfRule>
  </conditionalFormatting>
  <conditionalFormatting sqref="Y5 Y9 Y13 Y17 Y21 Y25 Y29 Y33 Y37 Y46 Y50 Y54 Y58 Y62 Y66 Y70 Y74 Y78 Y88 Y92 Y96 Y100 Y104 Y108 Y112 Y116 Y120 G133 S133">
    <cfRule type="containsBlanks" dxfId="881" priority="44" stopIfTrue="1">
      <formula>LEN(TRIM(G5))=0</formula>
    </cfRule>
    <cfRule type="notContainsBlanks" dxfId="880" priority="43" stopIfTrue="1">
      <formula>LEN(TRIM(G5))&gt;0</formula>
    </cfRule>
  </conditionalFormatting>
  <conditionalFormatting sqref="Y5 Y9 Y13 Y17 Y21 Y25 Y29 Y33 Y37 Y46 Y50 Y54 Y58 Y62 Y66 Y70 Y74 Y78 Y88 Y92 Y96 Y100 Y104 Y108 Y112 Y116 Y120 S129 S133 S137 S141 S145 S149 S153 S157 S161">
    <cfRule type="containsBlanks" dxfId="879" priority="48" stopIfTrue="1">
      <formula>LEN(TRIM(V5))=0</formula>
    </cfRule>
  </conditionalFormatting>
  <conditionalFormatting sqref="Y5 Y9 Y13 Y17 Y21 Y25 Y29 Y33 Y37 Y46 Y50 Y54 Y58 Y62 Y66 Y70 Y74 Y78 Y88 Y92 Y96 Y100 Y104 Y108 Y112 Y116 Y120 S133 P5 P9 P13 P17 P21 P25 P29 P33 P37 P46 P50 P54 P58 P62 P66 P70 P74 P78 P88 J92 P92 P96 P100 P104 P108 P112 P116 P120 P129 G133 P137 P141 P145 P149 P153 P157 P161">
    <cfRule type="notContainsBlanks" dxfId="878" priority="55" stopIfTrue="1">
      <formula>LEN(TRIM(P5))&gt;0</formula>
    </cfRule>
  </conditionalFormatting>
  <conditionalFormatting sqref="Y5 Y9 Y13 Y17 Y21 Y25 Y29 Y33 Y37 Y46 Y50 Y54 Y58 Y62 Y66 Y70 Y74 Y78 Y88 Y92 Y96 Y100 Y104 Y108 Y112 Y116 Y120 S133 S129 S137 S141 S145 S149 S153 S157 S161">
    <cfRule type="notContainsBlanks" dxfId="877" priority="47" stopIfTrue="1">
      <formula>LEN(TRIM(V5))&gt;0</formula>
    </cfRule>
  </conditionalFormatting>
  <conditionalFormatting sqref="Y13">
    <cfRule type="containsBlanks" dxfId="876" priority="100" stopIfTrue="1">
      <formula>LEN(TRIM(Y13))=0</formula>
    </cfRule>
    <cfRule type="notContainsBlanks" dxfId="875" priority="99" stopIfTrue="1">
      <formula>LEN(TRIM(Y13))&gt;0</formula>
    </cfRule>
  </conditionalFormatting>
  <conditionalFormatting sqref="Y17">
    <cfRule type="containsBlanks" dxfId="874" priority="132" stopIfTrue="1">
      <formula>LEN(TRIM(Y17))=0</formula>
    </cfRule>
    <cfRule type="notContainsBlanks" dxfId="873" priority="131" stopIfTrue="1">
      <formula>LEN(TRIM(Y17))&gt;0</formula>
    </cfRule>
  </conditionalFormatting>
  <conditionalFormatting sqref="Y21">
    <cfRule type="containsBlanks" dxfId="872" priority="164" stopIfTrue="1">
      <formula>LEN(TRIM(Y21))=0</formula>
    </cfRule>
    <cfRule type="notContainsBlanks" dxfId="871" priority="163" stopIfTrue="1">
      <formula>LEN(TRIM(Y21))&gt;0</formula>
    </cfRule>
  </conditionalFormatting>
  <conditionalFormatting sqref="Y25">
    <cfRule type="containsBlanks" dxfId="870" priority="196" stopIfTrue="1">
      <formula>LEN(TRIM(Y25))=0</formula>
    </cfRule>
    <cfRule type="notContainsBlanks" dxfId="869" priority="195" stopIfTrue="1">
      <formula>LEN(TRIM(Y25))&gt;0</formula>
    </cfRule>
  </conditionalFormatting>
  <conditionalFormatting sqref="Y29">
    <cfRule type="containsBlanks" dxfId="868" priority="228" stopIfTrue="1">
      <formula>LEN(TRIM(Y29))=0</formula>
    </cfRule>
    <cfRule type="notContainsBlanks" dxfId="867" priority="227" stopIfTrue="1">
      <formula>LEN(TRIM(Y29))&gt;0</formula>
    </cfRule>
  </conditionalFormatting>
  <conditionalFormatting sqref="Y33">
    <cfRule type="notContainsBlanks" dxfId="866" priority="259" stopIfTrue="1">
      <formula>LEN(TRIM(Y33))&gt;0</formula>
    </cfRule>
    <cfRule type="containsBlanks" dxfId="865" priority="260" stopIfTrue="1">
      <formula>LEN(TRIM(Y33))=0</formula>
    </cfRule>
  </conditionalFormatting>
  <conditionalFormatting sqref="Y37">
    <cfRule type="containsBlanks" dxfId="864" priority="292" stopIfTrue="1">
      <formula>LEN(TRIM(Y37))=0</formula>
    </cfRule>
    <cfRule type="notContainsBlanks" dxfId="863" priority="291" stopIfTrue="1">
      <formula>LEN(TRIM(Y37))&gt;0</formula>
    </cfRule>
  </conditionalFormatting>
  <conditionalFormatting sqref="Y46 Y50 Y54 Y58 Y62 Y66 Y70 Y74 Y78 Y88 J92 Y92 Y96 Y100 Y104 Y108 Y112 Y116 Y120 G133 S133">
    <cfRule type="containsBlanks" dxfId="862" priority="324" stopIfTrue="1">
      <formula>LEN(TRIM(Y46))=0</formula>
    </cfRule>
  </conditionalFormatting>
  <conditionalFormatting sqref="Y50 J92 G133 S133 V92">
    <cfRule type="notContainsBlanks" dxfId="861" priority="355" stopIfTrue="1">
      <formula>LEN(TRIM(Y50))&gt;0</formula>
    </cfRule>
  </conditionalFormatting>
  <conditionalFormatting sqref="Y50 J92 V92 G133 S133">
    <cfRule type="containsBlanks" dxfId="860" priority="356" stopIfTrue="1">
      <formula>LEN(TRIM(Y50))=0</formula>
    </cfRule>
  </conditionalFormatting>
  <conditionalFormatting sqref="Y54">
    <cfRule type="containsBlanks" dxfId="859" priority="388" stopIfTrue="1">
      <formula>LEN(TRIM(Y54))=0</formula>
    </cfRule>
    <cfRule type="notContainsBlanks" dxfId="858" priority="387" stopIfTrue="1">
      <formula>LEN(TRIM(Y54))&gt;0</formula>
    </cfRule>
  </conditionalFormatting>
  <conditionalFormatting sqref="Y58 Y62 Y66 Y70 Y74 Y78 Y88 Y92 Y96 Y100 Y104 Y108 Y112 Y116 Y120">
    <cfRule type="notContainsBlanks" dxfId="857" priority="419" stopIfTrue="1">
      <formula>LEN(TRIM(Y58))&gt;0</formula>
    </cfRule>
    <cfRule type="containsBlanks" dxfId="856" priority="420" stopIfTrue="1">
      <formula>LEN(TRIM(Y58))=0</formula>
    </cfRule>
  </conditionalFormatting>
  <conditionalFormatting sqref="Y62">
    <cfRule type="notContainsBlanks" dxfId="855" priority="451" stopIfTrue="1">
      <formula>LEN(TRIM(Y62))&gt;0</formula>
    </cfRule>
    <cfRule type="containsBlanks" dxfId="854" priority="452" stopIfTrue="1">
      <formula>LEN(TRIM(Y62))=0</formula>
    </cfRule>
  </conditionalFormatting>
  <conditionalFormatting sqref="Y66">
    <cfRule type="containsBlanks" dxfId="853" priority="484" stopIfTrue="1">
      <formula>LEN(TRIM(Y66))=0</formula>
    </cfRule>
    <cfRule type="notContainsBlanks" dxfId="852" priority="483" stopIfTrue="1">
      <formula>LEN(TRIM(Y66))&gt;0</formula>
    </cfRule>
  </conditionalFormatting>
  <conditionalFormatting sqref="Y70">
    <cfRule type="containsBlanks" dxfId="851" priority="516" stopIfTrue="1">
      <formula>LEN(TRIM(Y70))=0</formula>
    </cfRule>
    <cfRule type="notContainsBlanks" dxfId="850" priority="515" stopIfTrue="1">
      <formula>LEN(TRIM(Y70))&gt;0</formula>
    </cfRule>
  </conditionalFormatting>
  <conditionalFormatting sqref="Y74">
    <cfRule type="notContainsBlanks" dxfId="849" priority="547" stopIfTrue="1">
      <formula>LEN(TRIM(Y74))&gt;0</formula>
    </cfRule>
    <cfRule type="containsBlanks" dxfId="848" priority="548" stopIfTrue="1">
      <formula>LEN(TRIM(Y74))=0</formula>
    </cfRule>
  </conditionalFormatting>
  <conditionalFormatting sqref="Y78">
    <cfRule type="containsBlanks" dxfId="847" priority="580" stopIfTrue="1">
      <formula>LEN(TRIM(Y78))=0</formula>
    </cfRule>
    <cfRule type="notContainsBlanks" dxfId="846" priority="579" stopIfTrue="1">
      <formula>LEN(TRIM(Y78))&gt;0</formula>
    </cfRule>
  </conditionalFormatting>
  <conditionalFormatting sqref="Y88">
    <cfRule type="containsBlanks" dxfId="845" priority="612" stopIfTrue="1">
      <formula>LEN(TRIM(Y88))=0</formula>
    </cfRule>
    <cfRule type="notContainsBlanks" dxfId="844" priority="611" stopIfTrue="1">
      <formula>LEN(TRIM(Y88))&gt;0</formula>
    </cfRule>
  </conditionalFormatting>
  <conditionalFormatting sqref="Y92">
    <cfRule type="containsBlanks" dxfId="843" priority="644" stopIfTrue="1">
      <formula>LEN(TRIM(Y92))=0</formula>
    </cfRule>
    <cfRule type="notContainsBlanks" dxfId="842" priority="643" stopIfTrue="1">
      <formula>LEN(TRIM(Y92))&gt;0</formula>
    </cfRule>
  </conditionalFormatting>
  <conditionalFormatting sqref="Y96">
    <cfRule type="notContainsBlanks" dxfId="841" priority="675" stopIfTrue="1">
      <formula>LEN(TRIM(Y96))&gt;0</formula>
    </cfRule>
    <cfRule type="containsBlanks" dxfId="840" priority="676" stopIfTrue="1">
      <formula>LEN(TRIM(Y96))=0</formula>
    </cfRule>
  </conditionalFormatting>
  <conditionalFormatting sqref="Y100">
    <cfRule type="notContainsBlanks" dxfId="839" priority="707" stopIfTrue="1">
      <formula>LEN(TRIM(Y100))&gt;0</formula>
    </cfRule>
    <cfRule type="containsBlanks" dxfId="838" priority="708" stopIfTrue="1">
      <formula>LEN(TRIM(Y100))=0</formula>
    </cfRule>
  </conditionalFormatting>
  <conditionalFormatting sqref="Y104">
    <cfRule type="containsBlanks" dxfId="837" priority="740" stopIfTrue="1">
      <formula>LEN(TRIM(Y104))=0</formula>
    </cfRule>
    <cfRule type="notContainsBlanks" dxfId="836" priority="739" stopIfTrue="1">
      <formula>LEN(TRIM(Y104))&gt;0</formula>
    </cfRule>
  </conditionalFormatting>
  <conditionalFormatting sqref="Y108">
    <cfRule type="containsBlanks" dxfId="835" priority="772" stopIfTrue="1">
      <formula>LEN(TRIM(Y108))=0</formula>
    </cfRule>
    <cfRule type="notContainsBlanks" dxfId="834" priority="771" stopIfTrue="1">
      <formula>LEN(TRIM(Y108))&gt;0</formula>
    </cfRule>
  </conditionalFormatting>
  <conditionalFormatting sqref="Y112">
    <cfRule type="containsBlanks" dxfId="833" priority="804" stopIfTrue="1">
      <formula>LEN(TRIM(Y112))=0</formula>
    </cfRule>
    <cfRule type="notContainsBlanks" dxfId="832" priority="803" stopIfTrue="1">
      <formula>LEN(TRIM(Y112))&gt;0</formula>
    </cfRule>
  </conditionalFormatting>
  <conditionalFormatting sqref="Y116">
    <cfRule type="notContainsBlanks" dxfId="831" priority="835" stopIfTrue="1">
      <formula>LEN(TRIM(Y116))&gt;0</formula>
    </cfRule>
    <cfRule type="containsBlanks" dxfId="830" priority="836" stopIfTrue="1">
      <formula>LEN(TRIM(Y116))=0</formula>
    </cfRule>
  </conditionalFormatting>
  <conditionalFormatting sqref="Y120">
    <cfRule type="containsBlanks" dxfId="829" priority="868" stopIfTrue="1">
      <formula>LEN(TRIM(Y120))=0</formula>
    </cfRule>
    <cfRule type="notContainsBlanks" dxfId="828" priority="867" stopIfTrue="1">
      <formula>LEN(TRIM(Y120))&gt;0</formula>
    </cfRule>
  </conditionalFormatting>
  <printOptions horizontalCentered="1"/>
  <pageMargins left="0.7" right="0.7" top="0.59055118110236215" bottom="0.59055118110236215" header="0" footer="0"/>
  <pageSetup paperSize="9" fitToHeight="0" pageOrder="overThenDown" orientation="portrait" cellComments="atEnd"/>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'【⚠️❌編集禁止】部門コード'!$B$5:$B$200</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outlinePr summaryBelow="0" summaryRight="0"/>
  </sheetPr>
  <dimension ref="A1:Z993"/>
  <sheetViews>
    <sheetView workbookViewId="0">
      <pane ySplit="2" topLeftCell="A3" activePane="bottomLeft" state="frozen"/>
      <selection pane="bottomLeft" activeCell="B4" sqref="B4"/>
    </sheetView>
  </sheetViews>
  <sheetFormatPr defaultColWidth="12.6640625" defaultRowHeight="15.75" customHeight="1"/>
  <cols>
    <col min="1" max="1" width="18.109375" customWidth="1"/>
    <col min="2" max="2" width="28.109375" customWidth="1"/>
    <col min="3" max="3" width="21.6640625" customWidth="1"/>
    <col min="4" max="4" width="48" customWidth="1"/>
    <col min="5" max="5" width="18.109375" customWidth="1"/>
  </cols>
  <sheetData>
    <row r="1" spans="1:8" ht="15">
      <c r="A1" s="225"/>
      <c r="B1" s="226"/>
      <c r="C1" s="227"/>
      <c r="D1" s="228"/>
      <c r="E1" s="229"/>
      <c r="F1" s="230" t="s">
        <v>198</v>
      </c>
      <c r="G1" s="231"/>
      <c r="H1" s="232" t="s">
        <v>199</v>
      </c>
    </row>
    <row r="2" spans="1:8" ht="15">
      <c r="A2" s="233" t="s">
        <v>200</v>
      </c>
      <c r="B2" s="234" t="s">
        <v>201</v>
      </c>
      <c r="C2" s="235" t="s">
        <v>202</v>
      </c>
      <c r="D2" s="236" t="s">
        <v>203</v>
      </c>
      <c r="E2" s="234" t="s">
        <v>11</v>
      </c>
      <c r="F2" s="237" t="s">
        <v>17</v>
      </c>
      <c r="G2" s="238" t="s">
        <v>18</v>
      </c>
    </row>
    <row r="3" spans="1:8" ht="15">
      <c r="A3" s="239" t="s">
        <v>204</v>
      </c>
      <c r="B3" s="240" t="s">
        <v>204</v>
      </c>
      <c r="C3" s="241" t="s">
        <v>23</v>
      </c>
      <c r="D3" s="242" t="s">
        <v>24</v>
      </c>
      <c r="E3" s="243">
        <f t="shared" ref="E3:E46" si="0">F3+G3</f>
        <v>30</v>
      </c>
      <c r="F3" s="243">
        <v>26</v>
      </c>
      <c r="G3" s="243">
        <v>4</v>
      </c>
    </row>
    <row r="4" spans="1:8" ht="15">
      <c r="A4" s="239" t="s">
        <v>204</v>
      </c>
      <c r="B4" s="244" t="s">
        <v>204</v>
      </c>
      <c r="C4" s="245" t="s">
        <v>33</v>
      </c>
      <c r="D4" s="246" t="s">
        <v>24</v>
      </c>
      <c r="E4" s="243">
        <f t="shared" si="0"/>
        <v>30</v>
      </c>
      <c r="F4" s="243">
        <v>26</v>
      </c>
      <c r="G4" s="243">
        <v>4</v>
      </c>
    </row>
    <row r="5" spans="1:8" ht="15">
      <c r="A5" s="239" t="s">
        <v>204</v>
      </c>
      <c r="B5" s="240" t="s">
        <v>204</v>
      </c>
      <c r="C5" s="241" t="s">
        <v>100</v>
      </c>
      <c r="D5" s="242" t="s">
        <v>24</v>
      </c>
      <c r="E5" s="243">
        <f t="shared" si="0"/>
        <v>30</v>
      </c>
      <c r="F5" s="243">
        <v>26</v>
      </c>
      <c r="G5" s="243">
        <v>4</v>
      </c>
    </row>
    <row r="6" spans="1:8" ht="15">
      <c r="A6" s="247" t="s">
        <v>205</v>
      </c>
      <c r="B6" s="244" t="s">
        <v>205</v>
      </c>
      <c r="C6" s="245" t="s">
        <v>19</v>
      </c>
      <c r="D6" s="246" t="s">
        <v>20</v>
      </c>
      <c r="E6" s="243">
        <f t="shared" si="0"/>
        <v>30</v>
      </c>
      <c r="F6" s="243">
        <v>26</v>
      </c>
      <c r="G6" s="243">
        <v>4</v>
      </c>
    </row>
    <row r="7" spans="1:8" ht="15">
      <c r="A7" s="247" t="s">
        <v>205</v>
      </c>
      <c r="B7" s="240" t="s">
        <v>205</v>
      </c>
      <c r="C7" s="241" t="s">
        <v>38</v>
      </c>
      <c r="D7" s="242" t="s">
        <v>20</v>
      </c>
      <c r="E7" s="243">
        <f t="shared" si="0"/>
        <v>30</v>
      </c>
      <c r="F7" s="243">
        <v>26</v>
      </c>
      <c r="G7" s="243">
        <v>4</v>
      </c>
    </row>
    <row r="8" spans="1:8" ht="15">
      <c r="A8" s="247" t="s">
        <v>205</v>
      </c>
      <c r="B8" s="244" t="s">
        <v>205</v>
      </c>
      <c r="C8" s="245" t="s">
        <v>102</v>
      </c>
      <c r="D8" s="246" t="s">
        <v>20</v>
      </c>
      <c r="E8" s="243">
        <f t="shared" si="0"/>
        <v>30</v>
      </c>
      <c r="F8" s="243">
        <v>26</v>
      </c>
      <c r="G8" s="243">
        <v>4</v>
      </c>
    </row>
    <row r="9" spans="1:8" ht="15">
      <c r="A9" s="248" t="s">
        <v>206</v>
      </c>
      <c r="B9" s="248" t="s">
        <v>206</v>
      </c>
      <c r="C9" s="241" t="s">
        <v>25</v>
      </c>
      <c r="D9" s="242" t="s">
        <v>26</v>
      </c>
      <c r="E9" s="243">
        <f t="shared" si="0"/>
        <v>30</v>
      </c>
      <c r="F9" s="243">
        <v>26</v>
      </c>
      <c r="G9" s="243">
        <v>4</v>
      </c>
    </row>
    <row r="10" spans="1:8" ht="15">
      <c r="A10" s="249" t="s">
        <v>206</v>
      </c>
      <c r="B10" s="249" t="s">
        <v>206</v>
      </c>
      <c r="C10" s="245" t="s">
        <v>132</v>
      </c>
      <c r="D10" s="246" t="s">
        <v>26</v>
      </c>
      <c r="E10" s="243">
        <f t="shared" si="0"/>
        <v>30</v>
      </c>
      <c r="F10" s="243">
        <v>26</v>
      </c>
      <c r="G10" s="243">
        <v>4</v>
      </c>
    </row>
    <row r="11" spans="1:8" ht="15">
      <c r="A11" s="248" t="s">
        <v>207</v>
      </c>
      <c r="B11" s="240" t="s">
        <v>208</v>
      </c>
      <c r="C11" s="241" t="s">
        <v>31</v>
      </c>
      <c r="D11" s="242" t="s">
        <v>32</v>
      </c>
      <c r="E11" s="243">
        <f t="shared" si="0"/>
        <v>30</v>
      </c>
      <c r="F11" s="243">
        <v>26</v>
      </c>
      <c r="G11" s="243">
        <v>4</v>
      </c>
    </row>
    <row r="12" spans="1:8" ht="15">
      <c r="A12" s="249" t="s">
        <v>207</v>
      </c>
      <c r="B12" s="244" t="s">
        <v>208</v>
      </c>
      <c r="C12" s="245" t="s">
        <v>160</v>
      </c>
      <c r="D12" s="246" t="s">
        <v>32</v>
      </c>
      <c r="E12" s="243">
        <f t="shared" si="0"/>
        <v>30</v>
      </c>
      <c r="F12" s="243">
        <v>26</v>
      </c>
      <c r="G12" s="243">
        <v>4</v>
      </c>
    </row>
    <row r="13" spans="1:8" ht="15">
      <c r="A13" s="250" t="s">
        <v>209</v>
      </c>
      <c r="B13" s="240" t="s">
        <v>210</v>
      </c>
      <c r="C13" s="241" t="s">
        <v>21</v>
      </c>
      <c r="D13" s="242" t="s">
        <v>22</v>
      </c>
      <c r="E13" s="243">
        <f t="shared" si="0"/>
        <v>30</v>
      </c>
      <c r="F13" s="243">
        <v>26</v>
      </c>
      <c r="G13" s="243">
        <v>4</v>
      </c>
    </row>
    <row r="14" spans="1:8" ht="15">
      <c r="A14" s="250" t="s">
        <v>209</v>
      </c>
      <c r="B14" s="244" t="s">
        <v>210</v>
      </c>
      <c r="C14" s="245" t="s">
        <v>92</v>
      </c>
      <c r="D14" s="246" t="s">
        <v>22</v>
      </c>
      <c r="E14" s="243">
        <f t="shared" si="0"/>
        <v>30</v>
      </c>
      <c r="F14" s="243">
        <v>26</v>
      </c>
      <c r="G14" s="243">
        <v>4</v>
      </c>
    </row>
    <row r="15" spans="1:8" ht="27.6">
      <c r="A15" s="251" t="s">
        <v>113</v>
      </c>
      <c r="B15" s="240" t="s">
        <v>113</v>
      </c>
      <c r="C15" s="252" t="s">
        <v>114</v>
      </c>
      <c r="D15" s="242" t="s">
        <v>211</v>
      </c>
      <c r="E15" s="243">
        <f t="shared" si="0"/>
        <v>26</v>
      </c>
      <c r="F15" s="243">
        <v>26</v>
      </c>
      <c r="G15" s="243">
        <v>0</v>
      </c>
    </row>
    <row r="16" spans="1:8" ht="15">
      <c r="A16" s="239" t="s">
        <v>128</v>
      </c>
      <c r="B16" s="244" t="s">
        <v>129</v>
      </c>
      <c r="C16" s="245" t="s">
        <v>130</v>
      </c>
      <c r="D16" s="253"/>
      <c r="E16" s="243">
        <f t="shared" si="0"/>
        <v>26</v>
      </c>
      <c r="F16" s="243">
        <v>26</v>
      </c>
      <c r="G16" s="243">
        <v>0</v>
      </c>
    </row>
    <row r="17" spans="1:26" ht="27.6">
      <c r="A17" s="254" t="s">
        <v>78</v>
      </c>
      <c r="B17" s="240" t="s">
        <v>79</v>
      </c>
      <c r="C17" s="241" t="s">
        <v>80</v>
      </c>
      <c r="D17" s="242" t="s">
        <v>212</v>
      </c>
      <c r="E17" s="243">
        <f t="shared" si="0"/>
        <v>26</v>
      </c>
      <c r="F17" s="243">
        <v>26</v>
      </c>
      <c r="G17" s="243">
        <v>0</v>
      </c>
    </row>
    <row r="18" spans="1:26" ht="15">
      <c r="A18" s="255" t="s">
        <v>213</v>
      </c>
      <c r="B18" s="244" t="s">
        <v>82</v>
      </c>
      <c r="C18" s="245" t="s">
        <v>83</v>
      </c>
      <c r="D18" s="253"/>
      <c r="E18" s="243">
        <f t="shared" si="0"/>
        <v>26</v>
      </c>
      <c r="F18" s="243">
        <v>26</v>
      </c>
      <c r="G18" s="243">
        <v>0</v>
      </c>
    </row>
    <row r="19" spans="1:26" ht="15">
      <c r="A19" s="255" t="s">
        <v>213</v>
      </c>
      <c r="B19" s="240" t="s">
        <v>82</v>
      </c>
      <c r="C19" s="241" t="s">
        <v>96</v>
      </c>
      <c r="D19" s="182"/>
      <c r="E19" s="243">
        <f t="shared" si="0"/>
        <v>26</v>
      </c>
      <c r="F19" s="243">
        <v>26</v>
      </c>
      <c r="G19" s="243">
        <v>0</v>
      </c>
    </row>
    <row r="20" spans="1:26" ht="27.6">
      <c r="A20" s="256" t="s">
        <v>169</v>
      </c>
      <c r="B20" s="244" t="s">
        <v>170</v>
      </c>
      <c r="C20" s="245" t="s">
        <v>27</v>
      </c>
      <c r="D20" s="246" t="s">
        <v>28</v>
      </c>
      <c r="E20" s="243">
        <f t="shared" si="0"/>
        <v>26</v>
      </c>
      <c r="F20" s="243">
        <v>26</v>
      </c>
      <c r="G20" s="243">
        <v>0</v>
      </c>
    </row>
    <row r="21" spans="1:26" ht="15">
      <c r="A21" s="255" t="s">
        <v>110</v>
      </c>
      <c r="B21" s="240" t="s">
        <v>111</v>
      </c>
      <c r="C21" s="241" t="s">
        <v>112</v>
      </c>
      <c r="D21" s="182"/>
      <c r="E21" s="243">
        <f t="shared" si="0"/>
        <v>26</v>
      </c>
      <c r="F21" s="243">
        <v>26</v>
      </c>
      <c r="G21" s="243">
        <v>0</v>
      </c>
    </row>
    <row r="22" spans="1:26" ht="15">
      <c r="A22" s="250" t="s">
        <v>214</v>
      </c>
      <c r="B22" s="244" t="s">
        <v>126</v>
      </c>
      <c r="C22" s="245" t="s">
        <v>127</v>
      </c>
      <c r="D22" s="253"/>
      <c r="E22" s="243">
        <f t="shared" si="0"/>
        <v>26</v>
      </c>
      <c r="F22" s="243">
        <v>26</v>
      </c>
      <c r="G22" s="243">
        <v>0</v>
      </c>
    </row>
    <row r="23" spans="1:26" ht="15">
      <c r="A23" s="250" t="s">
        <v>214</v>
      </c>
      <c r="B23" s="240" t="s">
        <v>126</v>
      </c>
      <c r="C23" s="241" t="s">
        <v>142</v>
      </c>
      <c r="D23" s="182"/>
      <c r="E23" s="243">
        <f t="shared" si="0"/>
        <v>26</v>
      </c>
      <c r="F23" s="243">
        <v>26</v>
      </c>
      <c r="G23" s="243">
        <v>0</v>
      </c>
    </row>
    <row r="24" spans="1:26" ht="15">
      <c r="A24" s="257" t="s">
        <v>215</v>
      </c>
      <c r="B24" s="244" t="s">
        <v>94</v>
      </c>
      <c r="C24" s="245" t="s">
        <v>29</v>
      </c>
      <c r="D24" s="246" t="s">
        <v>30</v>
      </c>
      <c r="E24" s="243">
        <f t="shared" si="0"/>
        <v>26</v>
      </c>
      <c r="F24" s="243">
        <v>26</v>
      </c>
      <c r="G24" s="243">
        <v>0</v>
      </c>
    </row>
    <row r="25" spans="1:26" ht="15">
      <c r="A25" s="257" t="s">
        <v>215</v>
      </c>
      <c r="B25" s="240" t="s">
        <v>94</v>
      </c>
      <c r="C25" s="241" t="s">
        <v>109</v>
      </c>
      <c r="D25" s="242" t="s">
        <v>30</v>
      </c>
      <c r="E25" s="243">
        <f t="shared" si="0"/>
        <v>26</v>
      </c>
      <c r="F25" s="243">
        <v>26</v>
      </c>
      <c r="G25" s="243">
        <v>0</v>
      </c>
    </row>
    <row r="26" spans="1:26" ht="15">
      <c r="A26" s="258" t="s">
        <v>216</v>
      </c>
      <c r="B26" s="244" t="s">
        <v>107</v>
      </c>
      <c r="C26" s="245" t="s">
        <v>34</v>
      </c>
      <c r="D26" s="246" t="s">
        <v>35</v>
      </c>
      <c r="E26" s="243">
        <f t="shared" si="0"/>
        <v>26</v>
      </c>
      <c r="F26" s="243">
        <v>26</v>
      </c>
      <c r="G26" s="243">
        <v>0</v>
      </c>
      <c r="H26" s="184"/>
      <c r="I26" s="184"/>
      <c r="J26" s="184"/>
      <c r="K26" s="184"/>
      <c r="L26" s="184"/>
      <c r="M26" s="184"/>
      <c r="N26" s="184"/>
      <c r="O26" s="184"/>
      <c r="P26" s="184"/>
      <c r="Q26" s="184"/>
      <c r="R26" s="184"/>
      <c r="S26" s="184"/>
      <c r="T26" s="184"/>
      <c r="U26" s="184"/>
      <c r="V26" s="184"/>
      <c r="W26" s="184"/>
      <c r="X26" s="184"/>
      <c r="Y26" s="184"/>
      <c r="Z26" s="184"/>
    </row>
    <row r="27" spans="1:26" ht="15">
      <c r="A27" s="258" t="s">
        <v>216</v>
      </c>
      <c r="B27" s="240" t="s">
        <v>107</v>
      </c>
      <c r="C27" s="241" t="s">
        <v>121</v>
      </c>
      <c r="D27" s="242" t="s">
        <v>35</v>
      </c>
      <c r="E27" s="243">
        <f t="shared" si="0"/>
        <v>26</v>
      </c>
      <c r="F27" s="243">
        <v>26</v>
      </c>
      <c r="G27" s="243">
        <v>0</v>
      </c>
      <c r="H27" s="184"/>
      <c r="I27" s="184"/>
      <c r="J27" s="184"/>
      <c r="K27" s="184"/>
      <c r="L27" s="184"/>
      <c r="M27" s="184"/>
      <c r="N27" s="184"/>
      <c r="O27" s="184"/>
      <c r="P27" s="184"/>
      <c r="Q27" s="184"/>
      <c r="R27" s="184"/>
      <c r="S27" s="184"/>
      <c r="T27" s="184"/>
      <c r="U27" s="184"/>
      <c r="V27" s="184"/>
      <c r="W27" s="184"/>
      <c r="X27" s="184"/>
      <c r="Y27" s="184"/>
      <c r="Z27" s="184"/>
    </row>
    <row r="28" spans="1:26" ht="15">
      <c r="A28" s="259" t="s">
        <v>217</v>
      </c>
      <c r="B28" s="244" t="s">
        <v>74</v>
      </c>
      <c r="C28" s="245" t="s">
        <v>75</v>
      </c>
      <c r="D28" s="253"/>
      <c r="E28" s="243">
        <f t="shared" si="0"/>
        <v>26</v>
      </c>
      <c r="F28" s="243">
        <v>26</v>
      </c>
      <c r="G28" s="243">
        <v>0</v>
      </c>
    </row>
    <row r="29" spans="1:26" ht="15">
      <c r="A29" s="259" t="s">
        <v>217</v>
      </c>
      <c r="B29" s="240" t="s">
        <v>74</v>
      </c>
      <c r="C29" s="241" t="s">
        <v>90</v>
      </c>
      <c r="D29" s="182"/>
      <c r="E29" s="243">
        <f t="shared" si="0"/>
        <v>26</v>
      </c>
      <c r="F29" s="243">
        <v>26</v>
      </c>
      <c r="G29" s="243">
        <v>0</v>
      </c>
    </row>
    <row r="30" spans="1:26" ht="15">
      <c r="A30" s="260" t="s">
        <v>103</v>
      </c>
      <c r="B30" s="244" t="s">
        <v>104</v>
      </c>
      <c r="C30" s="245" t="s">
        <v>105</v>
      </c>
      <c r="D30" s="253"/>
      <c r="E30" s="243">
        <f t="shared" si="0"/>
        <v>26</v>
      </c>
      <c r="F30" s="243">
        <v>26</v>
      </c>
      <c r="G30" s="243">
        <v>0</v>
      </c>
    </row>
    <row r="31" spans="1:26" ht="15">
      <c r="A31" s="250" t="s">
        <v>148</v>
      </c>
      <c r="B31" s="240" t="s">
        <v>149</v>
      </c>
      <c r="C31" s="241" t="s">
        <v>218</v>
      </c>
      <c r="D31" s="182"/>
      <c r="E31" s="243">
        <f t="shared" si="0"/>
        <v>26</v>
      </c>
      <c r="F31" s="243">
        <v>26</v>
      </c>
      <c r="G31" s="243">
        <v>0</v>
      </c>
    </row>
    <row r="32" spans="1:26" ht="27.6">
      <c r="A32" s="261" t="s">
        <v>219</v>
      </c>
      <c r="B32" s="244" t="s">
        <v>137</v>
      </c>
      <c r="C32" s="245" t="s">
        <v>36</v>
      </c>
      <c r="D32" s="246" t="s">
        <v>37</v>
      </c>
      <c r="E32" s="243">
        <f t="shared" si="0"/>
        <v>26</v>
      </c>
      <c r="F32" s="243">
        <v>26</v>
      </c>
      <c r="G32" s="243">
        <v>0</v>
      </c>
    </row>
    <row r="33" spans="1:7" ht="27.6">
      <c r="A33" s="261" t="s">
        <v>219</v>
      </c>
      <c r="B33" s="240" t="s">
        <v>137</v>
      </c>
      <c r="C33" s="241" t="s">
        <v>152</v>
      </c>
      <c r="D33" s="242" t="s">
        <v>37</v>
      </c>
      <c r="E33" s="243">
        <f t="shared" si="0"/>
        <v>26</v>
      </c>
      <c r="F33" s="243">
        <v>26</v>
      </c>
      <c r="G33" s="243">
        <v>0</v>
      </c>
    </row>
    <row r="34" spans="1:7" ht="15">
      <c r="A34" s="262" t="s">
        <v>143</v>
      </c>
      <c r="B34" s="244" t="s">
        <v>144</v>
      </c>
      <c r="C34" s="245" t="s">
        <v>145</v>
      </c>
      <c r="D34" s="246" t="s">
        <v>220</v>
      </c>
      <c r="E34" s="243">
        <f t="shared" si="0"/>
        <v>26</v>
      </c>
      <c r="F34" s="243">
        <v>26</v>
      </c>
      <c r="G34" s="243">
        <v>0</v>
      </c>
    </row>
    <row r="35" spans="1:7" ht="15">
      <c r="A35" s="263" t="s">
        <v>187</v>
      </c>
      <c r="B35" s="240" t="s">
        <v>161</v>
      </c>
      <c r="C35" s="241" t="s">
        <v>162</v>
      </c>
      <c r="D35" s="182"/>
      <c r="E35" s="243">
        <f t="shared" si="0"/>
        <v>26</v>
      </c>
      <c r="F35" s="243">
        <v>26</v>
      </c>
      <c r="G35" s="243">
        <v>0</v>
      </c>
    </row>
    <row r="36" spans="1:7" ht="15">
      <c r="A36" s="264" t="s">
        <v>122</v>
      </c>
      <c r="B36" s="244" t="s">
        <v>123</v>
      </c>
      <c r="C36" s="245" t="s">
        <v>124</v>
      </c>
      <c r="D36" s="246" t="s">
        <v>221</v>
      </c>
      <c r="E36" s="243">
        <f t="shared" si="0"/>
        <v>26</v>
      </c>
      <c r="F36" s="243">
        <v>26</v>
      </c>
      <c r="G36" s="243">
        <v>0</v>
      </c>
    </row>
    <row r="37" spans="1:7" ht="27.6">
      <c r="A37" s="265" t="s">
        <v>117</v>
      </c>
      <c r="B37" s="240" t="s">
        <v>118</v>
      </c>
      <c r="C37" s="241" t="s">
        <v>119</v>
      </c>
      <c r="D37" s="242" t="s">
        <v>222</v>
      </c>
      <c r="E37" s="243">
        <f t="shared" si="0"/>
        <v>26</v>
      </c>
      <c r="F37" s="243">
        <v>26</v>
      </c>
      <c r="G37" s="243">
        <v>0</v>
      </c>
    </row>
    <row r="38" spans="1:7" ht="15">
      <c r="A38" s="257" t="s">
        <v>138</v>
      </c>
      <c r="B38" s="244" t="s">
        <v>139</v>
      </c>
      <c r="C38" s="245" t="s">
        <v>140</v>
      </c>
      <c r="D38" s="253"/>
      <c r="E38" s="243">
        <f t="shared" si="0"/>
        <v>26</v>
      </c>
      <c r="F38" s="243">
        <v>26</v>
      </c>
      <c r="G38" s="243">
        <v>0</v>
      </c>
    </row>
    <row r="39" spans="1:7" ht="27.6">
      <c r="A39" s="266" t="s">
        <v>133</v>
      </c>
      <c r="B39" s="240" t="s">
        <v>134</v>
      </c>
      <c r="C39" s="241" t="s">
        <v>135</v>
      </c>
      <c r="D39" s="242" t="s">
        <v>223</v>
      </c>
      <c r="E39" s="243">
        <f t="shared" si="0"/>
        <v>26</v>
      </c>
      <c r="F39" s="243">
        <v>26</v>
      </c>
      <c r="G39" s="243">
        <v>0</v>
      </c>
    </row>
    <row r="40" spans="1:7" ht="15">
      <c r="A40" s="250" t="s">
        <v>148</v>
      </c>
      <c r="B40" s="244" t="s">
        <v>149</v>
      </c>
      <c r="C40" s="245" t="s">
        <v>150</v>
      </c>
      <c r="D40" s="253"/>
      <c r="E40" s="243">
        <f t="shared" si="0"/>
        <v>26</v>
      </c>
      <c r="F40" s="243">
        <v>26</v>
      </c>
      <c r="G40" s="243">
        <v>0</v>
      </c>
    </row>
    <row r="41" spans="1:7" ht="27.6">
      <c r="A41" s="267" t="s">
        <v>153</v>
      </c>
      <c r="B41" s="240" t="s">
        <v>154</v>
      </c>
      <c r="C41" s="241" t="s">
        <v>155</v>
      </c>
      <c r="D41" s="242" t="s">
        <v>224</v>
      </c>
      <c r="E41" s="243">
        <f t="shared" si="0"/>
        <v>26</v>
      </c>
      <c r="F41" s="243">
        <v>26</v>
      </c>
      <c r="G41" s="243">
        <v>0</v>
      </c>
    </row>
    <row r="42" spans="1:7" ht="41.4">
      <c r="A42" s="268" t="s">
        <v>156</v>
      </c>
      <c r="B42" s="244" t="s">
        <v>157</v>
      </c>
      <c r="C42" s="245" t="s">
        <v>158</v>
      </c>
      <c r="D42" s="246" t="s">
        <v>225</v>
      </c>
      <c r="E42" s="243">
        <f t="shared" si="0"/>
        <v>26</v>
      </c>
      <c r="F42" s="243">
        <v>26</v>
      </c>
      <c r="G42" s="243">
        <v>0</v>
      </c>
    </row>
    <row r="43" spans="1:7" ht="96.6">
      <c r="A43" s="269" t="s">
        <v>166</v>
      </c>
      <c r="B43" s="240" t="s">
        <v>167</v>
      </c>
      <c r="C43" s="241" t="s">
        <v>168</v>
      </c>
      <c r="D43" s="242" t="s">
        <v>226</v>
      </c>
      <c r="E43" s="243">
        <f t="shared" si="0"/>
        <v>26</v>
      </c>
      <c r="F43" s="243">
        <v>26</v>
      </c>
      <c r="G43" s="243">
        <v>0</v>
      </c>
    </row>
    <row r="44" spans="1:7" ht="27.6">
      <c r="A44" s="270" t="s">
        <v>163</v>
      </c>
      <c r="B44" s="244" t="s">
        <v>164</v>
      </c>
      <c r="C44" s="245" t="s">
        <v>165</v>
      </c>
      <c r="D44" s="246" t="s">
        <v>227</v>
      </c>
      <c r="E44" s="243">
        <f t="shared" si="0"/>
        <v>26</v>
      </c>
      <c r="F44" s="243">
        <v>26</v>
      </c>
      <c r="G44" s="243">
        <v>0</v>
      </c>
    </row>
    <row r="45" spans="1:7" ht="59.25" customHeight="1">
      <c r="A45" s="271" t="s">
        <v>171</v>
      </c>
      <c r="B45" s="240" t="s">
        <v>172</v>
      </c>
      <c r="C45" s="241" t="s">
        <v>173</v>
      </c>
      <c r="D45" s="242" t="s">
        <v>228</v>
      </c>
      <c r="E45" s="243">
        <f t="shared" si="0"/>
        <v>26</v>
      </c>
      <c r="F45" s="243">
        <v>26</v>
      </c>
      <c r="G45" s="243">
        <v>0</v>
      </c>
    </row>
    <row r="46" spans="1:7" ht="15">
      <c r="A46" s="255" t="s">
        <v>229</v>
      </c>
      <c r="B46" s="249" t="s">
        <v>229</v>
      </c>
      <c r="C46" s="245" t="s">
        <v>175</v>
      </c>
      <c r="D46" s="272"/>
      <c r="E46" s="243">
        <f t="shared" si="0"/>
        <v>26</v>
      </c>
      <c r="F46" s="243">
        <v>26</v>
      </c>
      <c r="G46" s="243">
        <v>0</v>
      </c>
    </row>
    <row r="47" spans="1:7" ht="15">
      <c r="A47" s="225"/>
      <c r="B47" s="226"/>
      <c r="C47" s="227"/>
      <c r="D47" s="273"/>
      <c r="E47" s="229"/>
      <c r="F47" s="229"/>
      <c r="G47" s="229"/>
    </row>
    <row r="48" spans="1:7" ht="15">
      <c r="A48" s="274"/>
      <c r="B48" s="226"/>
      <c r="C48" s="227"/>
      <c r="D48" s="273"/>
      <c r="E48" s="229"/>
      <c r="F48" s="229"/>
      <c r="G48" s="229"/>
    </row>
    <row r="49" spans="1:7" ht="15">
      <c r="A49" s="225"/>
      <c r="B49" s="226"/>
      <c r="C49" s="227"/>
      <c r="D49" s="273"/>
      <c r="E49" s="229"/>
      <c r="F49" s="229"/>
      <c r="G49" s="229"/>
    </row>
    <row r="50" spans="1:7" ht="15">
      <c r="A50" s="225"/>
      <c r="B50" s="226"/>
      <c r="C50" s="227"/>
      <c r="D50" s="273"/>
      <c r="E50" s="229"/>
      <c r="F50" s="229"/>
      <c r="G50" s="229"/>
    </row>
    <row r="51" spans="1:7" ht="15">
      <c r="A51" s="225"/>
      <c r="B51" s="226"/>
      <c r="C51" s="227"/>
      <c r="D51" s="273"/>
      <c r="E51" s="229"/>
      <c r="F51" s="229"/>
      <c r="G51" s="229"/>
    </row>
    <row r="52" spans="1:7" ht="15">
      <c r="A52" s="225"/>
      <c r="B52" s="226"/>
      <c r="C52" s="227"/>
      <c r="D52" s="273"/>
      <c r="E52" s="229"/>
      <c r="F52" s="229"/>
      <c r="G52" s="229"/>
    </row>
    <row r="53" spans="1:7" ht="15">
      <c r="A53" s="225"/>
      <c r="B53" s="226"/>
      <c r="C53" s="227"/>
      <c r="D53" s="273"/>
      <c r="E53" s="229"/>
      <c r="F53" s="229"/>
      <c r="G53" s="229"/>
    </row>
    <row r="54" spans="1:7" ht="15">
      <c r="A54" s="225"/>
      <c r="B54" s="226"/>
      <c r="C54" s="227"/>
      <c r="D54" s="273"/>
      <c r="E54" s="229"/>
      <c r="F54" s="229"/>
      <c r="G54" s="229"/>
    </row>
    <row r="55" spans="1:7" ht="15">
      <c r="A55" s="225"/>
      <c r="B55" s="226"/>
      <c r="C55" s="227"/>
      <c r="D55" s="273"/>
      <c r="E55" s="229"/>
      <c r="F55" s="229"/>
      <c r="G55" s="229"/>
    </row>
    <row r="56" spans="1:7" ht="15">
      <c r="A56" s="225"/>
      <c r="B56" s="226"/>
      <c r="C56" s="227"/>
      <c r="D56" s="273"/>
      <c r="E56" s="229"/>
      <c r="F56" s="229"/>
      <c r="G56" s="229"/>
    </row>
    <row r="57" spans="1:7" ht="15">
      <c r="A57" s="225"/>
      <c r="B57" s="226"/>
      <c r="C57" s="227"/>
      <c r="D57" s="273"/>
      <c r="E57" s="229"/>
      <c r="F57" s="229"/>
      <c r="G57" s="229"/>
    </row>
    <row r="58" spans="1:7" ht="15">
      <c r="A58" s="225"/>
      <c r="B58" s="226"/>
      <c r="C58" s="227"/>
      <c r="D58" s="273"/>
      <c r="E58" s="229"/>
      <c r="F58" s="229"/>
      <c r="G58" s="229"/>
    </row>
    <row r="59" spans="1:7" ht="15">
      <c r="A59" s="225"/>
      <c r="B59" s="226"/>
      <c r="C59" s="227"/>
      <c r="D59" s="273"/>
      <c r="E59" s="229"/>
      <c r="F59" s="229"/>
      <c r="G59" s="229"/>
    </row>
    <row r="60" spans="1:7" ht="15">
      <c r="A60" s="225"/>
      <c r="B60" s="226"/>
      <c r="C60" s="227"/>
      <c r="D60" s="273"/>
      <c r="E60" s="229"/>
      <c r="F60" s="229"/>
      <c r="G60" s="229"/>
    </row>
    <row r="61" spans="1:7" ht="15">
      <c r="A61" s="225"/>
      <c r="B61" s="226"/>
      <c r="C61" s="227"/>
      <c r="D61" s="273"/>
      <c r="E61" s="229"/>
      <c r="F61" s="229"/>
      <c r="G61" s="229"/>
    </row>
    <row r="62" spans="1:7" ht="15">
      <c r="A62" s="225"/>
      <c r="B62" s="226"/>
      <c r="C62" s="227"/>
      <c r="D62" s="273"/>
      <c r="E62" s="229"/>
      <c r="F62" s="229"/>
      <c r="G62" s="229"/>
    </row>
    <row r="63" spans="1:7" ht="15">
      <c r="A63" s="225"/>
      <c r="B63" s="226"/>
      <c r="C63" s="227"/>
      <c r="D63" s="273"/>
      <c r="E63" s="229"/>
      <c r="F63" s="229"/>
      <c r="G63" s="229"/>
    </row>
    <row r="64" spans="1:7" ht="15">
      <c r="A64" s="225"/>
      <c r="B64" s="226"/>
      <c r="C64" s="227"/>
      <c r="D64" s="273"/>
      <c r="E64" s="229"/>
      <c r="F64" s="229"/>
      <c r="G64" s="229"/>
    </row>
    <row r="65" spans="1:7" ht="15">
      <c r="A65" s="225"/>
      <c r="B65" s="226"/>
      <c r="C65" s="227"/>
      <c r="D65" s="273"/>
      <c r="E65" s="229"/>
      <c r="F65" s="229"/>
      <c r="G65" s="229"/>
    </row>
    <row r="66" spans="1:7" ht="15">
      <c r="A66" s="225"/>
      <c r="B66" s="226"/>
      <c r="C66" s="227"/>
      <c r="D66" s="273"/>
      <c r="E66" s="229"/>
      <c r="F66" s="229"/>
      <c r="G66" s="229"/>
    </row>
    <row r="67" spans="1:7" ht="15">
      <c r="A67" s="225"/>
      <c r="B67" s="226"/>
      <c r="C67" s="227"/>
      <c r="D67" s="273"/>
      <c r="E67" s="229"/>
      <c r="F67" s="229"/>
      <c r="G67" s="229"/>
    </row>
    <row r="68" spans="1:7" ht="15">
      <c r="A68" s="225"/>
      <c r="B68" s="226"/>
      <c r="C68" s="227"/>
      <c r="D68" s="273"/>
      <c r="E68" s="229"/>
      <c r="F68" s="229"/>
      <c r="G68" s="229"/>
    </row>
    <row r="69" spans="1:7" ht="15">
      <c r="A69" s="225"/>
      <c r="B69" s="226"/>
      <c r="C69" s="227"/>
      <c r="D69" s="273"/>
      <c r="E69" s="229"/>
      <c r="F69" s="229"/>
      <c r="G69" s="229"/>
    </row>
    <row r="70" spans="1:7" ht="15">
      <c r="A70" s="225"/>
      <c r="B70" s="226"/>
      <c r="C70" s="227"/>
      <c r="D70" s="273"/>
      <c r="E70" s="229"/>
      <c r="F70" s="229"/>
      <c r="G70" s="229"/>
    </row>
    <row r="71" spans="1:7" ht="15">
      <c r="A71" s="225"/>
      <c r="B71" s="226"/>
      <c r="C71" s="227"/>
      <c r="D71" s="273"/>
      <c r="E71" s="229"/>
      <c r="F71" s="229"/>
      <c r="G71" s="229"/>
    </row>
    <row r="72" spans="1:7" ht="15">
      <c r="A72" s="225"/>
      <c r="B72" s="226"/>
      <c r="C72" s="227"/>
      <c r="D72" s="273"/>
      <c r="E72" s="229"/>
      <c r="F72" s="229"/>
      <c r="G72" s="229"/>
    </row>
    <row r="73" spans="1:7" ht="15">
      <c r="A73" s="225"/>
      <c r="B73" s="226"/>
      <c r="C73" s="227"/>
      <c r="D73" s="273"/>
      <c r="E73" s="229"/>
      <c r="F73" s="229"/>
      <c r="G73" s="229"/>
    </row>
    <row r="74" spans="1:7" ht="15">
      <c r="A74" s="225"/>
      <c r="B74" s="226"/>
      <c r="C74" s="227"/>
      <c r="D74" s="273"/>
      <c r="E74" s="229"/>
      <c r="F74" s="229"/>
      <c r="G74" s="229"/>
    </row>
    <row r="75" spans="1:7" ht="15">
      <c r="A75" s="225"/>
      <c r="B75" s="226"/>
      <c r="C75" s="227"/>
      <c r="D75" s="273"/>
      <c r="E75" s="229"/>
      <c r="F75" s="229"/>
      <c r="G75" s="229"/>
    </row>
    <row r="76" spans="1:7" ht="15">
      <c r="A76" s="225"/>
      <c r="B76" s="226"/>
      <c r="C76" s="227"/>
      <c r="D76" s="273"/>
      <c r="E76" s="229"/>
      <c r="F76" s="229"/>
      <c r="G76" s="229"/>
    </row>
    <row r="77" spans="1:7" ht="15">
      <c r="A77" s="225"/>
      <c r="B77" s="226"/>
      <c r="C77" s="227"/>
      <c r="D77" s="273"/>
      <c r="E77" s="229"/>
      <c r="F77" s="229"/>
      <c r="G77" s="229"/>
    </row>
    <row r="78" spans="1:7" ht="15">
      <c r="A78" s="225"/>
      <c r="B78" s="226"/>
      <c r="C78" s="227"/>
      <c r="D78" s="273"/>
      <c r="E78" s="229"/>
      <c r="F78" s="229"/>
      <c r="G78" s="229"/>
    </row>
    <row r="79" spans="1:7" ht="15">
      <c r="A79" s="225"/>
      <c r="B79" s="226"/>
      <c r="C79" s="227"/>
      <c r="D79" s="273"/>
      <c r="E79" s="229"/>
      <c r="F79" s="229"/>
      <c r="G79" s="229"/>
    </row>
    <row r="80" spans="1:7" ht="15">
      <c r="A80" s="225"/>
      <c r="B80" s="226"/>
      <c r="C80" s="227"/>
      <c r="D80" s="273"/>
      <c r="E80" s="229"/>
      <c r="F80" s="229"/>
      <c r="G80" s="229"/>
    </row>
    <row r="81" spans="1:7" ht="15">
      <c r="A81" s="225"/>
      <c r="B81" s="226"/>
      <c r="C81" s="227"/>
      <c r="D81" s="273"/>
      <c r="E81" s="229"/>
      <c r="F81" s="229"/>
      <c r="G81" s="229"/>
    </row>
    <row r="82" spans="1:7" ht="15">
      <c r="A82" s="225"/>
      <c r="B82" s="226"/>
      <c r="C82" s="227"/>
      <c r="D82" s="273"/>
      <c r="E82" s="229"/>
      <c r="F82" s="229"/>
      <c r="G82" s="229"/>
    </row>
    <row r="83" spans="1:7" ht="15">
      <c r="A83" s="225"/>
      <c r="B83" s="226"/>
      <c r="C83" s="227"/>
      <c r="D83" s="273"/>
      <c r="E83" s="229"/>
      <c r="F83" s="229"/>
      <c r="G83" s="229"/>
    </row>
    <row r="84" spans="1:7" ht="15">
      <c r="A84" s="225"/>
      <c r="B84" s="226"/>
      <c r="C84" s="227"/>
      <c r="D84" s="273"/>
      <c r="E84" s="229"/>
      <c r="F84" s="229"/>
      <c r="G84" s="229"/>
    </row>
    <row r="85" spans="1:7" ht="15">
      <c r="A85" s="225"/>
      <c r="B85" s="226"/>
      <c r="C85" s="227"/>
      <c r="D85" s="273"/>
      <c r="E85" s="229"/>
      <c r="F85" s="229"/>
      <c r="G85" s="229"/>
    </row>
    <row r="86" spans="1:7" ht="15">
      <c r="A86" s="225"/>
      <c r="B86" s="226"/>
      <c r="C86" s="227"/>
      <c r="D86" s="273"/>
      <c r="E86" s="229"/>
      <c r="F86" s="229"/>
      <c r="G86" s="229"/>
    </row>
    <row r="87" spans="1:7" ht="15">
      <c r="A87" s="225"/>
      <c r="B87" s="226"/>
      <c r="C87" s="227"/>
      <c r="D87" s="273"/>
      <c r="E87" s="229"/>
      <c r="F87" s="229"/>
      <c r="G87" s="229"/>
    </row>
    <row r="88" spans="1:7" ht="15">
      <c r="A88" s="225"/>
      <c r="B88" s="226"/>
      <c r="C88" s="227"/>
      <c r="D88" s="273"/>
      <c r="E88" s="229"/>
      <c r="F88" s="229"/>
      <c r="G88" s="229"/>
    </row>
    <row r="89" spans="1:7" ht="15">
      <c r="A89" s="225"/>
      <c r="B89" s="226"/>
      <c r="C89" s="227"/>
      <c r="D89" s="273"/>
      <c r="E89" s="229"/>
      <c r="F89" s="229"/>
      <c r="G89" s="229"/>
    </row>
    <row r="90" spans="1:7" ht="15">
      <c r="A90" s="225"/>
      <c r="B90" s="226"/>
      <c r="C90" s="227"/>
      <c r="D90" s="273"/>
      <c r="E90" s="229"/>
      <c r="F90" s="229"/>
      <c r="G90" s="229"/>
    </row>
    <row r="91" spans="1:7" ht="15">
      <c r="A91" s="225"/>
      <c r="B91" s="226"/>
      <c r="C91" s="227"/>
      <c r="D91" s="273"/>
      <c r="E91" s="229"/>
      <c r="F91" s="229"/>
      <c r="G91" s="229"/>
    </row>
    <row r="92" spans="1:7" ht="15">
      <c r="A92" s="225"/>
      <c r="B92" s="226"/>
      <c r="C92" s="227"/>
      <c r="D92" s="273"/>
      <c r="E92" s="229"/>
      <c r="F92" s="229"/>
      <c r="G92" s="229"/>
    </row>
    <row r="93" spans="1:7" ht="15">
      <c r="A93" s="225"/>
      <c r="B93" s="226"/>
      <c r="C93" s="227"/>
      <c r="D93" s="273"/>
      <c r="E93" s="229"/>
      <c r="F93" s="229"/>
      <c r="G93" s="229"/>
    </row>
    <row r="94" spans="1:7" ht="15">
      <c r="A94" s="225"/>
      <c r="B94" s="226"/>
      <c r="C94" s="227"/>
      <c r="D94" s="273"/>
      <c r="E94" s="229"/>
      <c r="F94" s="229"/>
      <c r="G94" s="229"/>
    </row>
    <row r="95" spans="1:7" ht="15">
      <c r="A95" s="225"/>
      <c r="B95" s="226"/>
      <c r="C95" s="227"/>
      <c r="D95" s="273"/>
      <c r="E95" s="229"/>
      <c r="F95" s="229"/>
      <c r="G95" s="229"/>
    </row>
    <row r="96" spans="1:7" ht="15">
      <c r="A96" s="225"/>
      <c r="B96" s="226"/>
      <c r="C96" s="227"/>
      <c r="D96" s="273"/>
      <c r="E96" s="229"/>
      <c r="F96" s="229"/>
      <c r="G96" s="229"/>
    </row>
    <row r="97" spans="1:7" ht="15">
      <c r="A97" s="225"/>
      <c r="B97" s="226"/>
      <c r="C97" s="227"/>
      <c r="D97" s="273"/>
      <c r="E97" s="229"/>
      <c r="F97" s="229"/>
      <c r="G97" s="229"/>
    </row>
    <row r="98" spans="1:7" ht="15">
      <c r="A98" s="225"/>
      <c r="B98" s="226"/>
      <c r="C98" s="227"/>
      <c r="D98" s="273"/>
      <c r="E98" s="229"/>
      <c r="F98" s="229"/>
      <c r="G98" s="229"/>
    </row>
    <row r="99" spans="1:7" ht="15">
      <c r="A99" s="225"/>
      <c r="B99" s="226"/>
      <c r="C99" s="227"/>
      <c r="D99" s="273"/>
      <c r="E99" s="229"/>
      <c r="F99" s="229"/>
      <c r="G99" s="229"/>
    </row>
    <row r="100" spans="1:7" ht="15">
      <c r="A100" s="225"/>
      <c r="B100" s="226"/>
      <c r="C100" s="227"/>
      <c r="D100" s="273"/>
      <c r="E100" s="229"/>
      <c r="F100" s="229"/>
      <c r="G100" s="229"/>
    </row>
    <row r="101" spans="1:7" ht="15">
      <c r="A101" s="225"/>
      <c r="B101" s="226"/>
      <c r="C101" s="227"/>
      <c r="D101" s="273"/>
      <c r="E101" s="229"/>
      <c r="F101" s="229"/>
      <c r="G101" s="229"/>
    </row>
    <row r="102" spans="1:7" ht="15">
      <c r="A102" s="225"/>
      <c r="B102" s="226"/>
      <c r="C102" s="227"/>
      <c r="D102" s="273"/>
      <c r="E102" s="229"/>
      <c r="F102" s="229"/>
      <c r="G102" s="229"/>
    </row>
    <row r="103" spans="1:7" ht="15">
      <c r="A103" s="225"/>
      <c r="B103" s="226"/>
      <c r="C103" s="227"/>
      <c r="D103" s="273"/>
      <c r="E103" s="229"/>
      <c r="F103" s="229"/>
      <c r="G103" s="229"/>
    </row>
    <row r="104" spans="1:7" ht="15">
      <c r="A104" s="225"/>
      <c r="B104" s="226"/>
      <c r="C104" s="227"/>
      <c r="D104" s="273"/>
      <c r="E104" s="229"/>
      <c r="F104" s="229"/>
      <c r="G104" s="229"/>
    </row>
    <row r="105" spans="1:7" ht="15">
      <c r="A105" s="225"/>
      <c r="B105" s="226"/>
      <c r="C105" s="227"/>
      <c r="D105" s="273"/>
      <c r="E105" s="229"/>
      <c r="F105" s="229"/>
      <c r="G105" s="229"/>
    </row>
    <row r="106" spans="1:7" ht="15">
      <c r="A106" s="225"/>
      <c r="B106" s="226"/>
      <c r="C106" s="227"/>
      <c r="D106" s="273"/>
      <c r="E106" s="229"/>
      <c r="F106" s="229"/>
      <c r="G106" s="229"/>
    </row>
    <row r="107" spans="1:7" ht="15">
      <c r="A107" s="225"/>
      <c r="B107" s="226"/>
      <c r="C107" s="227"/>
      <c r="D107" s="273"/>
      <c r="E107" s="229"/>
      <c r="F107" s="229"/>
      <c r="G107" s="229"/>
    </row>
    <row r="108" spans="1:7" ht="15">
      <c r="A108" s="225"/>
      <c r="B108" s="226"/>
      <c r="C108" s="227"/>
      <c r="D108" s="273"/>
      <c r="E108" s="229"/>
      <c r="F108" s="229"/>
      <c r="G108" s="229"/>
    </row>
    <row r="109" spans="1:7" ht="15">
      <c r="A109" s="225"/>
      <c r="B109" s="226"/>
      <c r="C109" s="227"/>
      <c r="D109" s="273"/>
      <c r="E109" s="229"/>
      <c r="F109" s="229"/>
      <c r="G109" s="229"/>
    </row>
    <row r="110" spans="1:7" ht="15">
      <c r="A110" s="225"/>
      <c r="B110" s="226"/>
      <c r="C110" s="227"/>
      <c r="D110" s="273"/>
      <c r="E110" s="229"/>
      <c r="F110" s="229"/>
      <c r="G110" s="229"/>
    </row>
    <row r="111" spans="1:7" ht="15">
      <c r="A111" s="225"/>
      <c r="B111" s="226"/>
      <c r="C111" s="227"/>
      <c r="D111" s="273"/>
      <c r="E111" s="229"/>
      <c r="F111" s="229"/>
      <c r="G111" s="229"/>
    </row>
    <row r="112" spans="1:7" ht="15">
      <c r="A112" s="225"/>
      <c r="B112" s="226"/>
      <c r="C112" s="227"/>
      <c r="D112" s="273"/>
      <c r="E112" s="229"/>
      <c r="F112" s="229"/>
      <c r="G112" s="229"/>
    </row>
    <row r="113" spans="1:7" ht="15">
      <c r="A113" s="225"/>
      <c r="B113" s="226"/>
      <c r="C113" s="227"/>
      <c r="D113" s="273"/>
      <c r="E113" s="229"/>
      <c r="F113" s="229"/>
      <c r="G113" s="229"/>
    </row>
    <row r="114" spans="1:7" ht="15">
      <c r="A114" s="225"/>
      <c r="B114" s="226"/>
      <c r="C114" s="227"/>
      <c r="D114" s="273"/>
      <c r="E114" s="229"/>
      <c r="F114" s="229"/>
      <c r="G114" s="229"/>
    </row>
    <row r="115" spans="1:7" ht="15">
      <c r="A115" s="225"/>
      <c r="B115" s="226"/>
      <c r="C115" s="227"/>
      <c r="D115" s="273"/>
      <c r="E115" s="229"/>
      <c r="F115" s="229"/>
      <c r="G115" s="229"/>
    </row>
    <row r="116" spans="1:7" ht="15">
      <c r="A116" s="225"/>
      <c r="B116" s="226"/>
      <c r="C116" s="227"/>
      <c r="D116" s="273"/>
      <c r="E116" s="229"/>
      <c r="F116" s="229"/>
      <c r="G116" s="229"/>
    </row>
    <row r="117" spans="1:7" ht="15">
      <c r="A117" s="225"/>
      <c r="B117" s="226"/>
      <c r="C117" s="227"/>
      <c r="D117" s="273"/>
      <c r="E117" s="229"/>
      <c r="F117" s="229"/>
      <c r="G117" s="229"/>
    </row>
    <row r="118" spans="1:7" ht="15">
      <c r="A118" s="225"/>
      <c r="B118" s="226"/>
      <c r="C118" s="227"/>
      <c r="D118" s="273"/>
      <c r="E118" s="229"/>
      <c r="F118" s="229"/>
      <c r="G118" s="229"/>
    </row>
    <row r="119" spans="1:7" ht="15">
      <c r="A119" s="225"/>
      <c r="B119" s="226"/>
      <c r="C119" s="227"/>
      <c r="D119" s="273"/>
      <c r="E119" s="229"/>
      <c r="F119" s="229"/>
      <c r="G119" s="229"/>
    </row>
    <row r="120" spans="1:7" ht="15">
      <c r="A120" s="225"/>
      <c r="B120" s="226"/>
      <c r="C120" s="227"/>
      <c r="D120" s="273"/>
      <c r="E120" s="229"/>
      <c r="F120" s="229"/>
      <c r="G120" s="229"/>
    </row>
    <row r="121" spans="1:7" ht="15">
      <c r="A121" s="225"/>
      <c r="B121" s="226"/>
      <c r="C121" s="227"/>
      <c r="D121" s="273"/>
      <c r="E121" s="229"/>
      <c r="F121" s="229"/>
      <c r="G121" s="229"/>
    </row>
    <row r="122" spans="1:7" ht="15">
      <c r="A122" s="225"/>
      <c r="B122" s="226"/>
      <c r="C122" s="227"/>
      <c r="D122" s="273"/>
      <c r="E122" s="229"/>
      <c r="F122" s="229"/>
      <c r="G122" s="229"/>
    </row>
    <row r="123" spans="1:7" ht="15">
      <c r="A123" s="225"/>
      <c r="B123" s="226"/>
      <c r="C123" s="227"/>
      <c r="D123" s="273"/>
      <c r="E123" s="229"/>
      <c r="F123" s="229"/>
      <c r="G123" s="229"/>
    </row>
    <row r="124" spans="1:7" ht="15">
      <c r="A124" s="225"/>
      <c r="B124" s="226"/>
      <c r="C124" s="227"/>
      <c r="D124" s="273"/>
      <c r="E124" s="229"/>
      <c r="F124" s="229"/>
      <c r="G124" s="229"/>
    </row>
    <row r="125" spans="1:7" ht="15">
      <c r="A125" s="225"/>
      <c r="B125" s="226"/>
      <c r="C125" s="227"/>
      <c r="D125" s="273"/>
      <c r="E125" s="229"/>
      <c r="F125" s="229"/>
      <c r="G125" s="229"/>
    </row>
    <row r="126" spans="1:7" ht="15">
      <c r="A126" s="225"/>
      <c r="B126" s="226"/>
      <c r="C126" s="227"/>
      <c r="D126" s="273"/>
      <c r="E126" s="229"/>
      <c r="F126" s="229"/>
      <c r="G126" s="229"/>
    </row>
    <row r="127" spans="1:7" ht="15">
      <c r="A127" s="225"/>
      <c r="B127" s="226"/>
      <c r="C127" s="227"/>
      <c r="D127" s="273"/>
      <c r="E127" s="229"/>
      <c r="F127" s="229"/>
      <c r="G127" s="229"/>
    </row>
    <row r="128" spans="1:7" ht="15">
      <c r="A128" s="225"/>
      <c r="B128" s="226"/>
      <c r="C128" s="227"/>
      <c r="D128" s="273"/>
      <c r="E128" s="229"/>
      <c r="F128" s="229"/>
      <c r="G128" s="229"/>
    </row>
    <row r="129" spans="1:7" ht="15">
      <c r="A129" s="225"/>
      <c r="B129" s="226"/>
      <c r="C129" s="227"/>
      <c r="D129" s="273"/>
      <c r="E129" s="229"/>
      <c r="F129" s="229"/>
      <c r="G129" s="229"/>
    </row>
    <row r="130" spans="1:7" ht="15">
      <c r="A130" s="225"/>
      <c r="B130" s="226"/>
      <c r="C130" s="227"/>
      <c r="D130" s="273"/>
      <c r="E130" s="229"/>
      <c r="F130" s="229"/>
      <c r="G130" s="229"/>
    </row>
    <row r="131" spans="1:7" ht="15">
      <c r="A131" s="225"/>
      <c r="B131" s="226"/>
      <c r="C131" s="227"/>
      <c r="D131" s="273"/>
      <c r="E131" s="229"/>
      <c r="F131" s="229"/>
      <c r="G131" s="229"/>
    </row>
    <row r="132" spans="1:7" ht="15">
      <c r="A132" s="225"/>
      <c r="B132" s="226"/>
      <c r="C132" s="227"/>
      <c r="D132" s="273"/>
      <c r="E132" s="229"/>
      <c r="F132" s="229"/>
      <c r="G132" s="229"/>
    </row>
    <row r="133" spans="1:7" ht="15">
      <c r="A133" s="225"/>
      <c r="B133" s="226"/>
      <c r="C133" s="227"/>
      <c r="D133" s="273"/>
      <c r="E133" s="229"/>
      <c r="F133" s="229"/>
      <c r="G133" s="229"/>
    </row>
    <row r="134" spans="1:7" ht="15">
      <c r="A134" s="225"/>
      <c r="B134" s="226"/>
      <c r="C134" s="227"/>
      <c r="D134" s="273"/>
      <c r="E134" s="229"/>
      <c r="F134" s="229"/>
      <c r="G134" s="229"/>
    </row>
    <row r="135" spans="1:7" ht="15">
      <c r="A135" s="225"/>
      <c r="B135" s="226"/>
      <c r="C135" s="227"/>
      <c r="D135" s="273"/>
      <c r="E135" s="229"/>
      <c r="F135" s="229"/>
      <c r="G135" s="229"/>
    </row>
    <row r="136" spans="1:7" ht="15">
      <c r="A136" s="225"/>
      <c r="B136" s="226"/>
      <c r="C136" s="227"/>
      <c r="D136" s="273"/>
      <c r="E136" s="229"/>
      <c r="F136" s="229"/>
      <c r="G136" s="229"/>
    </row>
    <row r="137" spans="1:7" ht="15">
      <c r="A137" s="225"/>
      <c r="B137" s="226"/>
      <c r="C137" s="227"/>
      <c r="D137" s="273"/>
      <c r="E137" s="229"/>
      <c r="F137" s="229"/>
      <c r="G137" s="229"/>
    </row>
    <row r="138" spans="1:7" ht="15">
      <c r="A138" s="225"/>
      <c r="B138" s="226"/>
      <c r="C138" s="227"/>
      <c r="D138" s="273"/>
      <c r="E138" s="229"/>
      <c r="F138" s="229"/>
      <c r="G138" s="229"/>
    </row>
    <row r="139" spans="1:7" ht="15">
      <c r="A139" s="225"/>
      <c r="B139" s="226"/>
      <c r="C139" s="227"/>
      <c r="D139" s="273"/>
      <c r="E139" s="229"/>
      <c r="F139" s="229"/>
      <c r="G139" s="229"/>
    </row>
    <row r="140" spans="1:7" ht="15">
      <c r="A140" s="225"/>
      <c r="B140" s="226"/>
      <c r="C140" s="227"/>
      <c r="D140" s="273"/>
      <c r="E140" s="229"/>
      <c r="F140" s="229"/>
      <c r="G140" s="229"/>
    </row>
    <row r="141" spans="1:7" ht="15">
      <c r="A141" s="225"/>
      <c r="B141" s="226"/>
      <c r="C141" s="227"/>
      <c r="D141" s="273"/>
      <c r="E141" s="229"/>
      <c r="F141" s="229"/>
      <c r="G141" s="229"/>
    </row>
    <row r="142" spans="1:7" ht="15">
      <c r="A142" s="225"/>
      <c r="B142" s="226"/>
      <c r="C142" s="227"/>
      <c r="D142" s="273"/>
      <c r="E142" s="229"/>
      <c r="F142" s="229"/>
      <c r="G142" s="229"/>
    </row>
    <row r="143" spans="1:7" ht="15">
      <c r="A143" s="225"/>
      <c r="B143" s="226"/>
      <c r="C143" s="227"/>
      <c r="D143" s="273"/>
      <c r="E143" s="229"/>
      <c r="F143" s="229"/>
      <c r="G143" s="229"/>
    </row>
    <row r="144" spans="1:7" ht="15">
      <c r="A144" s="225"/>
      <c r="B144" s="226"/>
      <c r="C144" s="227"/>
      <c r="D144" s="273"/>
      <c r="E144" s="229"/>
      <c r="F144" s="229"/>
      <c r="G144" s="229"/>
    </row>
    <row r="145" spans="1:7" ht="15">
      <c r="A145" s="225"/>
      <c r="B145" s="226"/>
      <c r="C145" s="227"/>
      <c r="D145" s="273"/>
      <c r="E145" s="229"/>
      <c r="F145" s="229"/>
      <c r="G145" s="229"/>
    </row>
    <row r="146" spans="1:7" ht="15">
      <c r="A146" s="225"/>
      <c r="B146" s="226"/>
      <c r="C146" s="227"/>
      <c r="D146" s="273"/>
      <c r="E146" s="229"/>
      <c r="F146" s="229"/>
      <c r="G146" s="229"/>
    </row>
    <row r="147" spans="1:7" ht="15">
      <c r="A147" s="225"/>
      <c r="B147" s="226"/>
      <c r="C147" s="227"/>
      <c r="D147" s="273"/>
      <c r="E147" s="229"/>
      <c r="F147" s="229"/>
      <c r="G147" s="229"/>
    </row>
    <row r="148" spans="1:7" ht="15">
      <c r="A148" s="225"/>
      <c r="B148" s="226"/>
      <c r="C148" s="227"/>
      <c r="D148" s="273"/>
      <c r="E148" s="229"/>
      <c r="F148" s="229"/>
      <c r="G148" s="229"/>
    </row>
    <row r="149" spans="1:7" ht="15">
      <c r="A149" s="225"/>
      <c r="B149" s="226"/>
      <c r="C149" s="227"/>
      <c r="D149" s="273"/>
      <c r="E149" s="229"/>
      <c r="F149" s="229"/>
      <c r="G149" s="229"/>
    </row>
    <row r="150" spans="1:7" ht="15">
      <c r="A150" s="225"/>
      <c r="B150" s="226"/>
      <c r="C150" s="227"/>
      <c r="D150" s="273"/>
      <c r="E150" s="229"/>
      <c r="F150" s="229"/>
      <c r="G150" s="229"/>
    </row>
    <row r="151" spans="1:7" ht="15">
      <c r="A151" s="225"/>
      <c r="B151" s="226"/>
      <c r="C151" s="227"/>
      <c r="D151" s="273"/>
      <c r="E151" s="229"/>
      <c r="F151" s="229"/>
      <c r="G151" s="229"/>
    </row>
    <row r="152" spans="1:7" ht="15">
      <c r="A152" s="225"/>
      <c r="B152" s="226"/>
      <c r="C152" s="227"/>
      <c r="D152" s="273"/>
      <c r="E152" s="229"/>
      <c r="F152" s="229"/>
      <c r="G152" s="229"/>
    </row>
    <row r="153" spans="1:7" ht="15">
      <c r="A153" s="225"/>
      <c r="B153" s="226"/>
      <c r="C153" s="227"/>
      <c r="D153" s="273"/>
      <c r="E153" s="229"/>
      <c r="F153" s="229"/>
      <c r="G153" s="229"/>
    </row>
    <row r="154" spans="1:7" ht="15">
      <c r="A154" s="225"/>
      <c r="B154" s="226"/>
      <c r="C154" s="227"/>
      <c r="D154" s="273"/>
      <c r="E154" s="229"/>
      <c r="F154" s="229"/>
      <c r="G154" s="229"/>
    </row>
    <row r="155" spans="1:7" ht="15">
      <c r="A155" s="225"/>
      <c r="B155" s="226"/>
      <c r="C155" s="227"/>
      <c r="D155" s="273"/>
      <c r="E155" s="229"/>
      <c r="F155" s="229"/>
      <c r="G155" s="229"/>
    </row>
    <row r="156" spans="1:7" ht="15">
      <c r="A156" s="225"/>
      <c r="B156" s="226"/>
      <c r="C156" s="227"/>
      <c r="D156" s="273"/>
      <c r="E156" s="229"/>
      <c r="F156" s="229"/>
      <c r="G156" s="229"/>
    </row>
    <row r="157" spans="1:7" ht="15">
      <c r="A157" s="225"/>
      <c r="B157" s="226"/>
      <c r="C157" s="227"/>
      <c r="D157" s="273"/>
      <c r="E157" s="229"/>
      <c r="F157" s="229"/>
      <c r="G157" s="229"/>
    </row>
    <row r="158" spans="1:7" ht="15">
      <c r="A158" s="225"/>
      <c r="B158" s="226"/>
      <c r="C158" s="227"/>
      <c r="D158" s="273"/>
      <c r="E158" s="229"/>
      <c r="F158" s="229"/>
      <c r="G158" s="229"/>
    </row>
    <row r="159" spans="1:7" ht="15">
      <c r="A159" s="225"/>
      <c r="B159" s="226"/>
      <c r="C159" s="227"/>
      <c r="D159" s="273"/>
      <c r="E159" s="229"/>
      <c r="F159" s="229"/>
      <c r="G159" s="229"/>
    </row>
    <row r="160" spans="1:7" ht="15">
      <c r="A160" s="225"/>
      <c r="B160" s="226"/>
      <c r="C160" s="227"/>
      <c r="D160" s="273"/>
      <c r="E160" s="229"/>
      <c r="F160" s="229"/>
      <c r="G160" s="229"/>
    </row>
    <row r="161" spans="1:7" ht="15">
      <c r="A161" s="225"/>
      <c r="B161" s="226"/>
      <c r="C161" s="227"/>
      <c r="D161" s="273"/>
      <c r="E161" s="229"/>
      <c r="F161" s="229"/>
      <c r="G161" s="229"/>
    </row>
    <row r="162" spans="1:7" ht="15">
      <c r="A162" s="225"/>
      <c r="B162" s="226"/>
      <c r="C162" s="227"/>
      <c r="D162" s="273"/>
      <c r="E162" s="229"/>
      <c r="F162" s="229"/>
      <c r="G162" s="229"/>
    </row>
    <row r="163" spans="1:7" ht="15">
      <c r="A163" s="225"/>
      <c r="B163" s="226"/>
      <c r="C163" s="227"/>
      <c r="D163" s="273"/>
      <c r="E163" s="229"/>
      <c r="F163" s="229"/>
      <c r="G163" s="229"/>
    </row>
    <row r="164" spans="1:7" ht="15">
      <c r="A164" s="225"/>
      <c r="B164" s="226"/>
      <c r="C164" s="227"/>
      <c r="D164" s="273"/>
      <c r="E164" s="229"/>
      <c r="F164" s="229"/>
      <c r="G164" s="229"/>
    </row>
    <row r="165" spans="1:7" ht="15">
      <c r="A165" s="225"/>
      <c r="B165" s="226"/>
      <c r="C165" s="227"/>
      <c r="D165" s="273"/>
      <c r="E165" s="229"/>
      <c r="F165" s="229"/>
      <c r="G165" s="229"/>
    </row>
    <row r="166" spans="1:7" ht="15">
      <c r="A166" s="225"/>
      <c r="B166" s="226"/>
      <c r="C166" s="227"/>
      <c r="D166" s="273"/>
      <c r="E166" s="229"/>
      <c r="F166" s="229"/>
      <c r="G166" s="229"/>
    </row>
    <row r="167" spans="1:7" ht="15">
      <c r="A167" s="225"/>
      <c r="B167" s="226"/>
      <c r="C167" s="227"/>
      <c r="D167" s="273"/>
      <c r="E167" s="229"/>
      <c r="F167" s="229"/>
      <c r="G167" s="229"/>
    </row>
    <row r="168" spans="1:7" ht="15">
      <c r="A168" s="225"/>
      <c r="B168" s="226"/>
      <c r="C168" s="227"/>
      <c r="D168" s="273"/>
      <c r="E168" s="229"/>
      <c r="F168" s="229"/>
      <c r="G168" s="229"/>
    </row>
    <row r="169" spans="1:7" ht="15">
      <c r="A169" s="225"/>
      <c r="B169" s="226"/>
      <c r="C169" s="227"/>
      <c r="D169" s="273"/>
      <c r="E169" s="229"/>
      <c r="F169" s="229"/>
      <c r="G169" s="229"/>
    </row>
    <row r="170" spans="1:7" ht="15">
      <c r="A170" s="225"/>
      <c r="B170" s="226"/>
      <c r="C170" s="227"/>
      <c r="D170" s="273"/>
      <c r="E170" s="229"/>
      <c r="F170" s="229"/>
      <c r="G170" s="229"/>
    </row>
    <row r="171" spans="1:7" ht="15">
      <c r="A171" s="225"/>
      <c r="B171" s="226"/>
      <c r="C171" s="227"/>
      <c r="D171" s="273"/>
      <c r="E171" s="229"/>
      <c r="F171" s="229"/>
      <c r="G171" s="229"/>
    </row>
    <row r="172" spans="1:7" ht="15">
      <c r="A172" s="225"/>
      <c r="B172" s="226"/>
      <c r="C172" s="227"/>
      <c r="D172" s="273"/>
      <c r="E172" s="229"/>
      <c r="F172" s="229"/>
      <c r="G172" s="229"/>
    </row>
    <row r="173" spans="1:7" ht="15">
      <c r="A173" s="225"/>
      <c r="B173" s="226"/>
      <c r="C173" s="227"/>
      <c r="D173" s="273"/>
      <c r="E173" s="229"/>
      <c r="F173" s="229"/>
      <c r="G173" s="229"/>
    </row>
    <row r="174" spans="1:7" ht="15">
      <c r="A174" s="225"/>
      <c r="B174" s="226"/>
      <c r="C174" s="227"/>
      <c r="D174" s="273"/>
      <c r="E174" s="229"/>
      <c r="F174" s="229"/>
      <c r="G174" s="229"/>
    </row>
    <row r="175" spans="1:7" ht="15">
      <c r="A175" s="225"/>
      <c r="B175" s="226"/>
      <c r="C175" s="227"/>
      <c r="D175" s="273"/>
      <c r="E175" s="229"/>
      <c r="F175" s="229"/>
      <c r="G175" s="229"/>
    </row>
    <row r="176" spans="1:7" ht="15">
      <c r="A176" s="225"/>
      <c r="B176" s="226"/>
      <c r="C176" s="227"/>
      <c r="D176" s="273"/>
      <c r="E176" s="229"/>
      <c r="F176" s="229"/>
      <c r="G176" s="229"/>
    </row>
    <row r="177" spans="1:7" ht="15">
      <c r="A177" s="225"/>
      <c r="B177" s="226"/>
      <c r="C177" s="227"/>
      <c r="D177" s="273"/>
      <c r="E177" s="229"/>
      <c r="F177" s="229"/>
      <c r="G177" s="229"/>
    </row>
    <row r="178" spans="1:7" ht="15">
      <c r="A178" s="225"/>
      <c r="B178" s="226"/>
      <c r="C178" s="227"/>
      <c r="D178" s="273"/>
      <c r="E178" s="229"/>
      <c r="F178" s="229"/>
      <c r="G178" s="229"/>
    </row>
    <row r="179" spans="1:7" ht="15">
      <c r="A179" s="225"/>
      <c r="B179" s="226"/>
      <c r="C179" s="227"/>
      <c r="D179" s="273"/>
      <c r="E179" s="229"/>
      <c r="F179" s="229"/>
      <c r="G179" s="229"/>
    </row>
    <row r="180" spans="1:7" ht="15">
      <c r="A180" s="225"/>
      <c r="B180" s="226"/>
      <c r="C180" s="227"/>
      <c r="D180" s="273"/>
      <c r="E180" s="229"/>
      <c r="F180" s="229"/>
      <c r="G180" s="229"/>
    </row>
    <row r="181" spans="1:7" ht="15">
      <c r="A181" s="225"/>
      <c r="B181" s="226"/>
      <c r="C181" s="227"/>
      <c r="D181" s="273"/>
      <c r="E181" s="229"/>
      <c r="F181" s="229"/>
      <c r="G181" s="229"/>
    </row>
    <row r="182" spans="1:7" ht="15">
      <c r="A182" s="225"/>
      <c r="B182" s="226"/>
      <c r="C182" s="227"/>
      <c r="D182" s="273"/>
      <c r="E182" s="229"/>
      <c r="F182" s="229"/>
      <c r="G182" s="229"/>
    </row>
    <row r="183" spans="1:7" ht="15">
      <c r="A183" s="225"/>
      <c r="B183" s="226"/>
      <c r="C183" s="227"/>
      <c r="D183" s="273"/>
      <c r="E183" s="229"/>
      <c r="F183" s="229"/>
      <c r="G183" s="229"/>
    </row>
    <row r="184" spans="1:7" ht="15">
      <c r="A184" s="225"/>
      <c r="B184" s="226"/>
      <c r="C184" s="227"/>
      <c r="D184" s="273"/>
      <c r="E184" s="229"/>
      <c r="F184" s="229"/>
      <c r="G184" s="229"/>
    </row>
    <row r="185" spans="1:7" ht="15">
      <c r="A185" s="225"/>
      <c r="B185" s="226"/>
      <c r="C185" s="227"/>
      <c r="D185" s="273"/>
      <c r="E185" s="229"/>
      <c r="F185" s="229"/>
      <c r="G185" s="229"/>
    </row>
    <row r="186" spans="1:7" ht="15">
      <c r="A186" s="225"/>
      <c r="B186" s="226"/>
      <c r="C186" s="227"/>
      <c r="D186" s="273"/>
      <c r="E186" s="229"/>
      <c r="F186" s="229"/>
      <c r="G186" s="229"/>
    </row>
    <row r="187" spans="1:7" ht="15">
      <c r="A187" s="225"/>
      <c r="B187" s="226"/>
      <c r="C187" s="227"/>
      <c r="D187" s="273"/>
      <c r="E187" s="229"/>
      <c r="F187" s="229"/>
      <c r="G187" s="229"/>
    </row>
    <row r="188" spans="1:7" ht="15">
      <c r="A188" s="225"/>
      <c r="B188" s="226"/>
      <c r="C188" s="227"/>
      <c r="D188" s="273"/>
      <c r="E188" s="229"/>
      <c r="F188" s="229"/>
      <c r="G188" s="229"/>
    </row>
    <row r="189" spans="1:7" ht="15">
      <c r="A189" s="225"/>
      <c r="B189" s="226"/>
      <c r="C189" s="227"/>
      <c r="D189" s="273"/>
      <c r="E189" s="229"/>
      <c r="F189" s="229"/>
      <c r="G189" s="229"/>
    </row>
    <row r="190" spans="1:7" ht="15">
      <c r="A190" s="225"/>
      <c r="B190" s="226"/>
      <c r="C190" s="227"/>
      <c r="D190" s="273"/>
      <c r="E190" s="229"/>
      <c r="F190" s="229"/>
      <c r="G190" s="229"/>
    </row>
    <row r="191" spans="1:7" ht="15">
      <c r="A191" s="225"/>
      <c r="B191" s="226"/>
      <c r="C191" s="227"/>
      <c r="D191" s="273"/>
      <c r="E191" s="229"/>
      <c r="F191" s="229"/>
      <c r="G191" s="229"/>
    </row>
    <row r="192" spans="1:7" ht="15">
      <c r="A192" s="225"/>
      <c r="B192" s="226"/>
      <c r="C192" s="227"/>
      <c r="D192" s="273"/>
      <c r="E192" s="229"/>
      <c r="F192" s="229"/>
      <c r="G192" s="229"/>
    </row>
    <row r="193" spans="1:7" ht="15">
      <c r="A193" s="225"/>
      <c r="B193" s="226"/>
      <c r="C193" s="227"/>
      <c r="D193" s="273"/>
      <c r="E193" s="229"/>
      <c r="F193" s="229"/>
      <c r="G193" s="229"/>
    </row>
    <row r="194" spans="1:7" ht="15">
      <c r="A194" s="225"/>
      <c r="B194" s="226"/>
      <c r="C194" s="227"/>
      <c r="D194" s="273"/>
      <c r="E194" s="229"/>
      <c r="F194" s="229"/>
      <c r="G194" s="229"/>
    </row>
    <row r="195" spans="1:7" ht="15">
      <c r="A195" s="225"/>
      <c r="B195" s="226"/>
      <c r="C195" s="227"/>
      <c r="D195" s="273"/>
      <c r="E195" s="229"/>
      <c r="F195" s="229"/>
      <c r="G195" s="229"/>
    </row>
    <row r="196" spans="1:7" ht="15">
      <c r="A196" s="225"/>
      <c r="B196" s="226"/>
      <c r="C196" s="227"/>
      <c r="D196" s="273"/>
      <c r="E196" s="229"/>
      <c r="F196" s="229"/>
      <c r="G196" s="229"/>
    </row>
    <row r="197" spans="1:7" ht="15">
      <c r="A197" s="225"/>
      <c r="B197" s="226"/>
      <c r="C197" s="227"/>
      <c r="D197" s="273"/>
      <c r="E197" s="229"/>
      <c r="F197" s="229"/>
      <c r="G197" s="229"/>
    </row>
    <row r="198" spans="1:7" ht="15">
      <c r="A198" s="225"/>
      <c r="B198" s="226"/>
      <c r="C198" s="227"/>
      <c r="D198" s="273"/>
      <c r="E198" s="229"/>
      <c r="F198" s="229"/>
      <c r="G198" s="229"/>
    </row>
    <row r="199" spans="1:7" ht="15">
      <c r="A199" s="225"/>
      <c r="B199" s="226"/>
      <c r="C199" s="227"/>
      <c r="D199" s="273"/>
      <c r="E199" s="229"/>
      <c r="F199" s="229"/>
      <c r="G199" s="229"/>
    </row>
    <row r="200" spans="1:7" ht="15">
      <c r="A200" s="225"/>
      <c r="B200" s="226"/>
      <c r="C200" s="227"/>
      <c r="D200" s="273"/>
      <c r="E200" s="229"/>
      <c r="F200" s="229"/>
      <c r="G200" s="229"/>
    </row>
    <row r="201" spans="1:7" ht="15">
      <c r="A201" s="225"/>
      <c r="B201" s="226"/>
      <c r="C201" s="227"/>
      <c r="D201" s="273"/>
      <c r="E201" s="229"/>
      <c r="F201" s="229"/>
      <c r="G201" s="229"/>
    </row>
    <row r="202" spans="1:7" ht="15">
      <c r="A202" s="225"/>
      <c r="B202" s="226"/>
      <c r="C202" s="227"/>
      <c r="D202" s="273"/>
      <c r="E202" s="229"/>
      <c r="F202" s="229"/>
      <c r="G202" s="229"/>
    </row>
    <row r="203" spans="1:7" ht="15">
      <c r="A203" s="225"/>
      <c r="B203" s="226"/>
      <c r="C203" s="227"/>
      <c r="D203" s="273"/>
      <c r="E203" s="229"/>
      <c r="F203" s="229"/>
      <c r="G203" s="229"/>
    </row>
    <row r="204" spans="1:7" ht="15">
      <c r="A204" s="225"/>
      <c r="B204" s="226"/>
      <c r="C204" s="227"/>
      <c r="D204" s="273"/>
      <c r="E204" s="229"/>
      <c r="F204" s="229"/>
      <c r="G204" s="229"/>
    </row>
    <row r="205" spans="1:7" ht="15">
      <c r="A205" s="225"/>
      <c r="B205" s="226"/>
      <c r="C205" s="227"/>
      <c r="D205" s="273"/>
      <c r="E205" s="229"/>
      <c r="F205" s="229"/>
      <c r="G205" s="229"/>
    </row>
    <row r="206" spans="1:7" ht="15">
      <c r="A206" s="225"/>
      <c r="B206" s="226"/>
      <c r="C206" s="227"/>
      <c r="D206" s="273"/>
      <c r="E206" s="229"/>
      <c r="F206" s="229"/>
      <c r="G206" s="229"/>
    </row>
    <row r="207" spans="1:7" ht="15">
      <c r="A207" s="225"/>
      <c r="B207" s="226"/>
      <c r="C207" s="227"/>
      <c r="D207" s="273"/>
      <c r="E207" s="229"/>
      <c r="F207" s="229"/>
      <c r="G207" s="229"/>
    </row>
    <row r="208" spans="1:7" ht="15">
      <c r="A208" s="225"/>
      <c r="B208" s="226"/>
      <c r="C208" s="227"/>
      <c r="D208" s="273"/>
      <c r="E208" s="229"/>
      <c r="F208" s="229"/>
      <c r="G208" s="229"/>
    </row>
    <row r="209" spans="1:7" ht="15">
      <c r="A209" s="225"/>
      <c r="B209" s="226"/>
      <c r="C209" s="227"/>
      <c r="D209" s="273"/>
      <c r="E209" s="229"/>
      <c r="F209" s="229"/>
      <c r="G209" s="229"/>
    </row>
    <row r="210" spans="1:7" ht="15">
      <c r="A210" s="225"/>
      <c r="B210" s="226"/>
      <c r="C210" s="227"/>
      <c r="D210" s="273"/>
      <c r="E210" s="229"/>
      <c r="F210" s="229"/>
      <c r="G210" s="229"/>
    </row>
    <row r="211" spans="1:7" ht="15">
      <c r="A211" s="225"/>
      <c r="B211" s="226"/>
      <c r="C211" s="227"/>
      <c r="D211" s="273"/>
      <c r="E211" s="229"/>
      <c r="F211" s="229"/>
      <c r="G211" s="229"/>
    </row>
    <row r="212" spans="1:7" ht="15">
      <c r="A212" s="225"/>
      <c r="B212" s="226"/>
      <c r="C212" s="227"/>
      <c r="D212" s="273"/>
      <c r="E212" s="229"/>
      <c r="F212" s="229"/>
      <c r="G212" s="229"/>
    </row>
    <row r="213" spans="1:7" ht="15">
      <c r="A213" s="225"/>
      <c r="B213" s="226"/>
      <c r="C213" s="227"/>
      <c r="D213" s="273"/>
      <c r="E213" s="229"/>
      <c r="F213" s="229"/>
      <c r="G213" s="229"/>
    </row>
    <row r="214" spans="1:7" ht="15">
      <c r="A214" s="225"/>
      <c r="B214" s="226"/>
      <c r="C214" s="227"/>
      <c r="D214" s="273"/>
      <c r="E214" s="229"/>
      <c r="F214" s="229"/>
      <c r="G214" s="229"/>
    </row>
    <row r="215" spans="1:7" ht="15">
      <c r="A215" s="225"/>
      <c r="B215" s="226"/>
      <c r="C215" s="227"/>
      <c r="D215" s="273"/>
      <c r="E215" s="229"/>
      <c r="F215" s="229"/>
      <c r="G215" s="229"/>
    </row>
    <row r="216" spans="1:7" ht="15">
      <c r="A216" s="225"/>
      <c r="B216" s="226"/>
      <c r="C216" s="227"/>
      <c r="D216" s="273"/>
      <c r="E216" s="229"/>
      <c r="F216" s="229"/>
      <c r="G216" s="229"/>
    </row>
    <row r="217" spans="1:7" ht="15">
      <c r="A217" s="225"/>
      <c r="B217" s="226"/>
      <c r="C217" s="227"/>
      <c r="D217" s="273"/>
      <c r="E217" s="229"/>
      <c r="F217" s="229"/>
      <c r="G217" s="229"/>
    </row>
    <row r="218" spans="1:7" ht="15">
      <c r="A218" s="225"/>
      <c r="B218" s="226"/>
      <c r="C218" s="227"/>
      <c r="D218" s="273"/>
      <c r="E218" s="229"/>
      <c r="F218" s="229"/>
      <c r="G218" s="229"/>
    </row>
    <row r="219" spans="1:7" ht="15">
      <c r="A219" s="225"/>
      <c r="B219" s="226"/>
      <c r="C219" s="227"/>
      <c r="D219" s="273"/>
      <c r="E219" s="229"/>
      <c r="F219" s="229"/>
      <c r="G219" s="229"/>
    </row>
    <row r="220" spans="1:7" ht="15">
      <c r="A220" s="225"/>
      <c r="B220" s="226"/>
      <c r="C220" s="227"/>
      <c r="D220" s="273"/>
      <c r="E220" s="229"/>
      <c r="F220" s="229"/>
      <c r="G220" s="229"/>
    </row>
    <row r="221" spans="1:7" ht="15">
      <c r="A221" s="225"/>
      <c r="B221" s="226"/>
      <c r="C221" s="227"/>
      <c r="D221" s="273"/>
      <c r="E221" s="229"/>
      <c r="F221" s="229"/>
      <c r="G221" s="229"/>
    </row>
    <row r="222" spans="1:7" ht="15">
      <c r="A222" s="225"/>
      <c r="B222" s="226"/>
      <c r="C222" s="227"/>
      <c r="D222" s="273"/>
      <c r="E222" s="229"/>
      <c r="F222" s="229"/>
      <c r="G222" s="229"/>
    </row>
    <row r="223" spans="1:7" ht="15">
      <c r="A223" s="225"/>
      <c r="B223" s="226"/>
      <c r="C223" s="227"/>
      <c r="D223" s="273"/>
      <c r="E223" s="229"/>
      <c r="F223" s="229"/>
      <c r="G223" s="229"/>
    </row>
    <row r="224" spans="1:7" ht="15">
      <c r="A224" s="225"/>
      <c r="B224" s="226"/>
      <c r="C224" s="227"/>
      <c r="D224" s="273"/>
      <c r="E224" s="229"/>
      <c r="F224" s="229"/>
      <c r="G224" s="229"/>
    </row>
    <row r="225" spans="1:7" ht="15">
      <c r="A225" s="225"/>
      <c r="B225" s="226"/>
      <c r="C225" s="227"/>
      <c r="D225" s="273"/>
      <c r="E225" s="229"/>
      <c r="F225" s="229"/>
      <c r="G225" s="229"/>
    </row>
    <row r="226" spans="1:7" ht="15">
      <c r="A226" s="225"/>
      <c r="B226" s="226"/>
      <c r="C226" s="227"/>
      <c r="D226" s="273"/>
      <c r="E226" s="229"/>
      <c r="F226" s="229"/>
      <c r="G226" s="229"/>
    </row>
    <row r="227" spans="1:7" ht="15">
      <c r="A227" s="225"/>
      <c r="B227" s="226"/>
      <c r="C227" s="227"/>
      <c r="D227" s="273"/>
      <c r="E227" s="229"/>
      <c r="F227" s="229"/>
      <c r="G227" s="229"/>
    </row>
    <row r="228" spans="1:7" ht="15">
      <c r="A228" s="225"/>
      <c r="B228" s="226"/>
      <c r="C228" s="227"/>
      <c r="D228" s="273"/>
      <c r="E228" s="229"/>
      <c r="F228" s="229"/>
      <c r="G228" s="229"/>
    </row>
    <row r="229" spans="1:7" ht="15">
      <c r="A229" s="225"/>
      <c r="B229" s="226"/>
      <c r="C229" s="227"/>
      <c r="D229" s="273"/>
      <c r="E229" s="229"/>
      <c r="F229" s="229"/>
      <c r="G229" s="229"/>
    </row>
    <row r="230" spans="1:7" ht="15">
      <c r="A230" s="225"/>
      <c r="B230" s="226"/>
      <c r="C230" s="227"/>
      <c r="D230" s="273"/>
      <c r="E230" s="229"/>
      <c r="F230" s="229"/>
      <c r="G230" s="229"/>
    </row>
    <row r="231" spans="1:7" ht="15">
      <c r="A231" s="225"/>
      <c r="B231" s="226"/>
      <c r="C231" s="227"/>
      <c r="D231" s="273"/>
      <c r="E231" s="229"/>
      <c r="F231" s="229"/>
      <c r="G231" s="229"/>
    </row>
    <row r="232" spans="1:7" ht="15">
      <c r="A232" s="225"/>
      <c r="B232" s="226"/>
      <c r="C232" s="227"/>
      <c r="D232" s="273"/>
      <c r="E232" s="229"/>
      <c r="F232" s="229"/>
      <c r="G232" s="229"/>
    </row>
    <row r="233" spans="1:7" ht="15">
      <c r="A233" s="225"/>
      <c r="B233" s="226"/>
      <c r="C233" s="227"/>
      <c r="D233" s="273"/>
      <c r="E233" s="229"/>
      <c r="F233" s="229"/>
      <c r="G233" s="229"/>
    </row>
    <row r="234" spans="1:7" ht="15">
      <c r="A234" s="225"/>
      <c r="B234" s="226"/>
      <c r="C234" s="227"/>
      <c r="D234" s="273"/>
      <c r="E234" s="229"/>
      <c r="F234" s="229"/>
      <c r="G234" s="229"/>
    </row>
    <row r="235" spans="1:7" ht="15">
      <c r="A235" s="225"/>
      <c r="B235" s="226"/>
      <c r="C235" s="227"/>
      <c r="D235" s="273"/>
      <c r="E235" s="229"/>
      <c r="F235" s="229"/>
      <c r="G235" s="229"/>
    </row>
    <row r="236" spans="1:7" ht="15">
      <c r="A236" s="225"/>
      <c r="B236" s="226"/>
      <c r="C236" s="227"/>
      <c r="D236" s="273"/>
      <c r="E236" s="229"/>
      <c r="F236" s="229"/>
      <c r="G236" s="229"/>
    </row>
    <row r="237" spans="1:7" ht="15">
      <c r="A237" s="225"/>
      <c r="B237" s="226"/>
      <c r="C237" s="227"/>
      <c r="D237" s="273"/>
      <c r="E237" s="229"/>
      <c r="F237" s="229"/>
      <c r="G237" s="229"/>
    </row>
    <row r="238" spans="1:7" ht="15">
      <c r="A238" s="225"/>
      <c r="B238" s="226"/>
      <c r="C238" s="227"/>
      <c r="D238" s="273"/>
      <c r="E238" s="229"/>
      <c r="F238" s="229"/>
      <c r="G238" s="229"/>
    </row>
    <row r="239" spans="1:7" ht="15">
      <c r="A239" s="225"/>
      <c r="B239" s="226"/>
      <c r="C239" s="227"/>
      <c r="D239" s="273"/>
      <c r="E239" s="229"/>
      <c r="F239" s="229"/>
      <c r="G239" s="229"/>
    </row>
    <row r="240" spans="1:7" ht="15">
      <c r="A240" s="225"/>
      <c r="B240" s="226"/>
      <c r="C240" s="227"/>
      <c r="D240" s="273"/>
      <c r="E240" s="229"/>
      <c r="F240" s="229"/>
      <c r="G240" s="229"/>
    </row>
    <row r="241" spans="1:7" ht="15">
      <c r="A241" s="225"/>
      <c r="B241" s="226"/>
      <c r="C241" s="227"/>
      <c r="D241" s="273"/>
      <c r="E241" s="229"/>
      <c r="F241" s="229"/>
      <c r="G241" s="229"/>
    </row>
    <row r="242" spans="1:7" ht="15">
      <c r="A242" s="225"/>
      <c r="B242" s="226"/>
      <c r="C242" s="227"/>
      <c r="D242" s="273"/>
      <c r="E242" s="229"/>
      <c r="F242" s="229"/>
      <c r="G242" s="229"/>
    </row>
    <row r="243" spans="1:7" ht="15">
      <c r="A243" s="225"/>
      <c r="B243" s="226"/>
      <c r="C243" s="227"/>
      <c r="D243" s="273"/>
      <c r="E243" s="229"/>
      <c r="F243" s="229"/>
      <c r="G243" s="229"/>
    </row>
    <row r="244" spans="1:7" ht="15">
      <c r="A244" s="225"/>
      <c r="B244" s="226"/>
      <c r="C244" s="227"/>
      <c r="D244" s="273"/>
      <c r="E244" s="229"/>
      <c r="F244" s="229"/>
      <c r="G244" s="229"/>
    </row>
    <row r="245" spans="1:7" ht="15">
      <c r="A245" s="225"/>
      <c r="B245" s="226"/>
      <c r="C245" s="227"/>
      <c r="D245" s="273"/>
      <c r="E245" s="229"/>
      <c r="F245" s="229"/>
      <c r="G245" s="229"/>
    </row>
    <row r="246" spans="1:7" ht="15">
      <c r="A246" s="225"/>
      <c r="B246" s="226"/>
      <c r="C246" s="227"/>
      <c r="D246" s="273"/>
      <c r="E246" s="229"/>
      <c r="F246" s="229"/>
      <c r="G246" s="229"/>
    </row>
    <row r="247" spans="1:7" ht="15">
      <c r="A247" s="225"/>
      <c r="B247" s="226"/>
      <c r="C247" s="227"/>
      <c r="D247" s="273"/>
      <c r="E247" s="229"/>
      <c r="F247" s="229"/>
      <c r="G247" s="229"/>
    </row>
    <row r="248" spans="1:7" ht="15">
      <c r="A248" s="225"/>
      <c r="B248" s="226"/>
      <c r="C248" s="227"/>
      <c r="D248" s="273"/>
      <c r="E248" s="229"/>
      <c r="F248" s="229"/>
      <c r="G248" s="229"/>
    </row>
    <row r="249" spans="1:7" ht="15">
      <c r="A249" s="225"/>
      <c r="B249" s="226"/>
      <c r="C249" s="227"/>
      <c r="D249" s="273"/>
      <c r="E249" s="229"/>
      <c r="F249" s="229"/>
      <c r="G249" s="229"/>
    </row>
    <row r="250" spans="1:7" ht="15">
      <c r="A250" s="225"/>
      <c r="B250" s="226"/>
      <c r="C250" s="227"/>
      <c r="D250" s="273"/>
      <c r="E250" s="229"/>
      <c r="F250" s="229"/>
      <c r="G250" s="229"/>
    </row>
    <row r="251" spans="1:7" ht="15">
      <c r="A251" s="225"/>
      <c r="B251" s="226"/>
      <c r="C251" s="227"/>
      <c r="D251" s="273"/>
      <c r="E251" s="229"/>
      <c r="F251" s="229"/>
      <c r="G251" s="229"/>
    </row>
    <row r="252" spans="1:7" ht="15">
      <c r="A252" s="225"/>
      <c r="B252" s="226"/>
      <c r="C252" s="227"/>
      <c r="D252" s="273"/>
      <c r="E252" s="229"/>
      <c r="F252" s="229"/>
      <c r="G252" s="229"/>
    </row>
    <row r="253" spans="1:7" ht="15">
      <c r="A253" s="225"/>
      <c r="B253" s="226"/>
      <c r="C253" s="227"/>
      <c r="D253" s="273"/>
      <c r="E253" s="229"/>
      <c r="F253" s="229"/>
      <c r="G253" s="229"/>
    </row>
    <row r="254" spans="1:7" ht="15">
      <c r="A254" s="225"/>
      <c r="B254" s="226"/>
      <c r="C254" s="227"/>
      <c r="D254" s="273"/>
      <c r="E254" s="229"/>
      <c r="F254" s="229"/>
      <c r="G254" s="229"/>
    </row>
    <row r="255" spans="1:7" ht="15">
      <c r="A255" s="225"/>
      <c r="B255" s="226"/>
      <c r="C255" s="227"/>
      <c r="D255" s="273"/>
      <c r="E255" s="229"/>
      <c r="F255" s="229"/>
      <c r="G255" s="229"/>
    </row>
    <row r="256" spans="1:7" ht="15">
      <c r="A256" s="225"/>
      <c r="B256" s="226"/>
      <c r="C256" s="227"/>
      <c r="D256" s="273"/>
      <c r="E256" s="229"/>
      <c r="F256" s="229"/>
      <c r="G256" s="229"/>
    </row>
    <row r="257" spans="1:7" ht="15">
      <c r="A257" s="225"/>
      <c r="B257" s="226"/>
      <c r="C257" s="227"/>
      <c r="D257" s="273"/>
      <c r="E257" s="229"/>
      <c r="F257" s="229"/>
      <c r="G257" s="229"/>
    </row>
    <row r="258" spans="1:7" ht="15">
      <c r="A258" s="225"/>
      <c r="B258" s="226"/>
      <c r="C258" s="227"/>
      <c r="D258" s="273"/>
      <c r="E258" s="229"/>
      <c r="F258" s="229"/>
      <c r="G258" s="229"/>
    </row>
    <row r="259" spans="1:7" ht="15">
      <c r="A259" s="225"/>
      <c r="B259" s="226"/>
      <c r="C259" s="227"/>
      <c r="D259" s="273"/>
      <c r="E259" s="229"/>
      <c r="F259" s="229"/>
      <c r="G259" s="229"/>
    </row>
    <row r="260" spans="1:7" ht="15">
      <c r="A260" s="225"/>
      <c r="B260" s="226"/>
      <c r="C260" s="227"/>
      <c r="D260" s="273"/>
      <c r="E260" s="229"/>
      <c r="F260" s="229"/>
      <c r="G260" s="229"/>
    </row>
    <row r="261" spans="1:7" ht="15">
      <c r="A261" s="225"/>
      <c r="B261" s="226"/>
      <c r="C261" s="227"/>
      <c r="D261" s="273"/>
      <c r="E261" s="229"/>
      <c r="F261" s="229"/>
      <c r="G261" s="229"/>
    </row>
    <row r="262" spans="1:7" ht="15">
      <c r="A262" s="225"/>
      <c r="B262" s="226"/>
      <c r="C262" s="227"/>
      <c r="D262" s="273"/>
      <c r="E262" s="229"/>
      <c r="F262" s="229"/>
      <c r="G262" s="229"/>
    </row>
    <row r="263" spans="1:7" ht="15">
      <c r="A263" s="225"/>
      <c r="B263" s="226"/>
      <c r="C263" s="227"/>
      <c r="D263" s="273"/>
      <c r="E263" s="229"/>
      <c r="F263" s="229"/>
      <c r="G263" s="229"/>
    </row>
    <row r="264" spans="1:7" ht="15">
      <c r="A264" s="225"/>
      <c r="B264" s="226"/>
      <c r="C264" s="227"/>
      <c r="D264" s="273"/>
      <c r="E264" s="229"/>
      <c r="F264" s="229"/>
      <c r="G264" s="229"/>
    </row>
    <row r="265" spans="1:7" ht="15">
      <c r="A265" s="225"/>
      <c r="B265" s="226"/>
      <c r="C265" s="227"/>
      <c r="D265" s="273"/>
      <c r="E265" s="229"/>
      <c r="F265" s="229"/>
      <c r="G265" s="229"/>
    </row>
    <row r="266" spans="1:7" ht="15">
      <c r="A266" s="225"/>
      <c r="B266" s="226"/>
      <c r="C266" s="227"/>
      <c r="D266" s="273"/>
      <c r="E266" s="229"/>
      <c r="F266" s="229"/>
      <c r="G266" s="229"/>
    </row>
    <row r="267" spans="1:7" ht="15">
      <c r="A267" s="225"/>
      <c r="B267" s="226"/>
      <c r="C267" s="227"/>
      <c r="D267" s="273"/>
      <c r="E267" s="229"/>
      <c r="F267" s="229"/>
      <c r="G267" s="229"/>
    </row>
    <row r="268" spans="1:7" ht="15">
      <c r="A268" s="225"/>
      <c r="B268" s="226"/>
      <c r="C268" s="227"/>
      <c r="D268" s="273"/>
      <c r="E268" s="229"/>
      <c r="F268" s="229"/>
      <c r="G268" s="229"/>
    </row>
    <row r="269" spans="1:7" ht="15">
      <c r="A269" s="225"/>
      <c r="B269" s="226"/>
      <c r="C269" s="227"/>
      <c r="D269" s="273"/>
      <c r="E269" s="229"/>
      <c r="F269" s="229"/>
      <c r="G269" s="229"/>
    </row>
    <row r="270" spans="1:7" ht="15">
      <c r="A270" s="225"/>
      <c r="B270" s="226"/>
      <c r="C270" s="227"/>
      <c r="D270" s="273"/>
      <c r="E270" s="229"/>
      <c r="F270" s="229"/>
      <c r="G270" s="229"/>
    </row>
    <row r="271" spans="1:7" ht="15">
      <c r="A271" s="225"/>
      <c r="B271" s="226"/>
      <c r="C271" s="227"/>
      <c r="D271" s="273"/>
      <c r="E271" s="229"/>
      <c r="F271" s="229"/>
      <c r="G271" s="229"/>
    </row>
    <row r="272" spans="1:7" ht="15">
      <c r="A272" s="225"/>
      <c r="B272" s="226"/>
      <c r="C272" s="227"/>
      <c r="D272" s="273"/>
      <c r="E272" s="229"/>
      <c r="F272" s="229"/>
      <c r="G272" s="229"/>
    </row>
    <row r="273" spans="1:7" ht="15">
      <c r="A273" s="225"/>
      <c r="B273" s="226"/>
      <c r="C273" s="227"/>
      <c r="D273" s="273"/>
      <c r="E273" s="229"/>
      <c r="F273" s="229"/>
      <c r="G273" s="229"/>
    </row>
    <row r="274" spans="1:7" ht="15">
      <c r="A274" s="225"/>
      <c r="B274" s="226"/>
      <c r="C274" s="227"/>
      <c r="D274" s="273"/>
      <c r="E274" s="229"/>
      <c r="F274" s="229"/>
      <c r="G274" s="229"/>
    </row>
    <row r="275" spans="1:7" ht="15">
      <c r="A275" s="225"/>
      <c r="B275" s="226"/>
      <c r="C275" s="227"/>
      <c r="D275" s="273"/>
      <c r="E275" s="229"/>
      <c r="F275" s="229"/>
      <c r="G275" s="229"/>
    </row>
    <row r="276" spans="1:7" ht="15">
      <c r="A276" s="225"/>
      <c r="B276" s="226"/>
      <c r="C276" s="227"/>
      <c r="D276" s="273"/>
      <c r="E276" s="229"/>
      <c r="F276" s="229"/>
      <c r="G276" s="229"/>
    </row>
    <row r="277" spans="1:7" ht="15">
      <c r="A277" s="225"/>
      <c r="B277" s="226"/>
      <c r="C277" s="227"/>
      <c r="D277" s="273"/>
      <c r="E277" s="229"/>
      <c r="F277" s="229"/>
      <c r="G277" s="229"/>
    </row>
    <row r="278" spans="1:7" ht="15">
      <c r="A278" s="225"/>
      <c r="B278" s="226"/>
      <c r="C278" s="227"/>
      <c r="D278" s="273"/>
      <c r="E278" s="229"/>
      <c r="F278" s="229"/>
      <c r="G278" s="229"/>
    </row>
    <row r="279" spans="1:7" ht="15">
      <c r="A279" s="225"/>
      <c r="B279" s="226"/>
      <c r="C279" s="227"/>
      <c r="D279" s="273"/>
      <c r="E279" s="229"/>
      <c r="F279" s="229"/>
      <c r="G279" s="229"/>
    </row>
    <row r="280" spans="1:7" ht="15">
      <c r="A280" s="225"/>
      <c r="B280" s="226"/>
      <c r="C280" s="227"/>
      <c r="D280" s="273"/>
      <c r="E280" s="229"/>
      <c r="F280" s="229"/>
      <c r="G280" s="229"/>
    </row>
    <row r="281" spans="1:7" ht="15">
      <c r="A281" s="225"/>
      <c r="B281" s="226"/>
      <c r="C281" s="227"/>
      <c r="D281" s="273"/>
      <c r="E281" s="229"/>
      <c r="F281" s="229"/>
      <c r="G281" s="229"/>
    </row>
    <row r="282" spans="1:7" ht="15">
      <c r="A282" s="225"/>
      <c r="B282" s="226"/>
      <c r="C282" s="227"/>
      <c r="D282" s="273"/>
      <c r="E282" s="229"/>
      <c r="F282" s="229"/>
      <c r="G282" s="229"/>
    </row>
    <row r="283" spans="1:7" ht="15">
      <c r="A283" s="225"/>
      <c r="B283" s="226"/>
      <c r="C283" s="227"/>
      <c r="D283" s="273"/>
      <c r="E283" s="229"/>
      <c r="F283" s="229"/>
      <c r="G283" s="229"/>
    </row>
    <row r="284" spans="1:7" ht="15">
      <c r="A284" s="225"/>
      <c r="B284" s="226"/>
      <c r="C284" s="227"/>
      <c r="D284" s="273"/>
      <c r="E284" s="229"/>
      <c r="F284" s="229"/>
      <c r="G284" s="229"/>
    </row>
    <row r="285" spans="1:7" ht="15">
      <c r="A285" s="225"/>
      <c r="B285" s="226"/>
      <c r="C285" s="227"/>
      <c r="D285" s="273"/>
      <c r="E285" s="229"/>
      <c r="F285" s="229"/>
      <c r="G285" s="229"/>
    </row>
    <row r="286" spans="1:7" ht="15">
      <c r="A286" s="225"/>
      <c r="B286" s="226"/>
      <c r="C286" s="227"/>
      <c r="D286" s="273"/>
      <c r="E286" s="229"/>
      <c r="F286" s="229"/>
      <c r="G286" s="229"/>
    </row>
    <row r="287" spans="1:7" ht="15">
      <c r="A287" s="225"/>
      <c r="B287" s="226"/>
      <c r="C287" s="227"/>
      <c r="D287" s="273"/>
      <c r="E287" s="229"/>
      <c r="F287" s="229"/>
      <c r="G287" s="229"/>
    </row>
    <row r="288" spans="1:7" ht="15">
      <c r="A288" s="225"/>
      <c r="B288" s="226"/>
      <c r="C288" s="227"/>
      <c r="D288" s="273"/>
      <c r="E288" s="229"/>
      <c r="F288" s="229"/>
      <c r="G288" s="229"/>
    </row>
    <row r="289" spans="1:7" ht="15">
      <c r="A289" s="225"/>
      <c r="B289" s="226"/>
      <c r="C289" s="227"/>
      <c r="D289" s="273"/>
      <c r="E289" s="229"/>
      <c r="F289" s="229"/>
      <c r="G289" s="229"/>
    </row>
    <row r="290" spans="1:7" ht="15">
      <c r="A290" s="225"/>
      <c r="B290" s="226"/>
      <c r="C290" s="227"/>
      <c r="D290" s="273"/>
      <c r="E290" s="229"/>
      <c r="F290" s="229"/>
      <c r="G290" s="229"/>
    </row>
    <row r="291" spans="1:7" ht="15">
      <c r="A291" s="225"/>
      <c r="B291" s="226"/>
      <c r="C291" s="227"/>
      <c r="D291" s="273"/>
      <c r="E291" s="229"/>
      <c r="F291" s="229"/>
      <c r="G291" s="229"/>
    </row>
    <row r="292" spans="1:7" ht="15">
      <c r="A292" s="225"/>
      <c r="B292" s="226"/>
      <c r="C292" s="227"/>
      <c r="D292" s="273"/>
      <c r="E292" s="229"/>
      <c r="F292" s="229"/>
      <c r="G292" s="229"/>
    </row>
    <row r="293" spans="1:7" ht="15">
      <c r="A293" s="225"/>
      <c r="B293" s="226"/>
      <c r="C293" s="227"/>
      <c r="D293" s="273"/>
      <c r="E293" s="229"/>
      <c r="F293" s="229"/>
      <c r="G293" s="229"/>
    </row>
    <row r="294" spans="1:7" ht="15">
      <c r="A294" s="225"/>
      <c r="B294" s="226"/>
      <c r="C294" s="227"/>
      <c r="D294" s="273"/>
      <c r="E294" s="229"/>
      <c r="F294" s="229"/>
      <c r="G294" s="229"/>
    </row>
    <row r="295" spans="1:7" ht="15">
      <c r="A295" s="225"/>
      <c r="B295" s="226"/>
      <c r="C295" s="227"/>
      <c r="D295" s="273"/>
      <c r="E295" s="229"/>
      <c r="F295" s="229"/>
      <c r="G295" s="229"/>
    </row>
    <row r="296" spans="1:7" ht="15">
      <c r="A296" s="225"/>
      <c r="B296" s="226"/>
      <c r="C296" s="227"/>
      <c r="D296" s="273"/>
      <c r="E296" s="229"/>
      <c r="F296" s="229"/>
      <c r="G296" s="229"/>
    </row>
    <row r="297" spans="1:7" ht="15">
      <c r="A297" s="225"/>
      <c r="B297" s="226"/>
      <c r="C297" s="227"/>
      <c r="D297" s="273"/>
      <c r="E297" s="229"/>
      <c r="F297" s="229"/>
      <c r="G297" s="229"/>
    </row>
    <row r="298" spans="1:7" ht="15">
      <c r="A298" s="225"/>
      <c r="B298" s="226"/>
      <c r="C298" s="227"/>
      <c r="D298" s="273"/>
      <c r="E298" s="229"/>
      <c r="F298" s="229"/>
      <c r="G298" s="229"/>
    </row>
    <row r="299" spans="1:7" ht="15">
      <c r="A299" s="225"/>
      <c r="B299" s="226"/>
      <c r="C299" s="227"/>
      <c r="D299" s="273"/>
      <c r="E299" s="229"/>
      <c r="F299" s="229"/>
      <c r="G299" s="229"/>
    </row>
    <row r="300" spans="1:7" ht="15">
      <c r="A300" s="225"/>
      <c r="B300" s="226"/>
      <c r="C300" s="227"/>
      <c r="D300" s="273"/>
      <c r="E300" s="229"/>
      <c r="F300" s="229"/>
      <c r="G300" s="229"/>
    </row>
    <row r="301" spans="1:7" ht="15">
      <c r="A301" s="225"/>
      <c r="B301" s="226"/>
      <c r="C301" s="227"/>
      <c r="D301" s="273"/>
      <c r="E301" s="229"/>
      <c r="F301" s="229"/>
      <c r="G301" s="229"/>
    </row>
    <row r="302" spans="1:7" ht="15">
      <c r="A302" s="225"/>
      <c r="B302" s="226"/>
      <c r="C302" s="227"/>
      <c r="D302" s="273"/>
      <c r="E302" s="229"/>
      <c r="F302" s="229"/>
      <c r="G302" s="229"/>
    </row>
    <row r="303" spans="1:7" ht="15">
      <c r="A303" s="225"/>
      <c r="B303" s="226"/>
      <c r="C303" s="227"/>
      <c r="D303" s="273"/>
      <c r="E303" s="229"/>
      <c r="F303" s="229"/>
      <c r="G303" s="229"/>
    </row>
    <row r="304" spans="1:7" ht="15">
      <c r="A304" s="225"/>
      <c r="B304" s="226"/>
      <c r="C304" s="227"/>
      <c r="D304" s="273"/>
      <c r="E304" s="229"/>
      <c r="F304" s="229"/>
      <c r="G304" s="229"/>
    </row>
    <row r="305" spans="1:7" ht="15">
      <c r="A305" s="225"/>
      <c r="B305" s="226"/>
      <c r="C305" s="227"/>
      <c r="D305" s="273"/>
      <c r="E305" s="229"/>
      <c r="F305" s="229"/>
      <c r="G305" s="229"/>
    </row>
    <row r="306" spans="1:7" ht="15">
      <c r="A306" s="225"/>
      <c r="B306" s="226"/>
      <c r="C306" s="227"/>
      <c r="D306" s="273"/>
      <c r="E306" s="229"/>
      <c r="F306" s="229"/>
      <c r="G306" s="229"/>
    </row>
    <row r="307" spans="1:7" ht="15">
      <c r="A307" s="225"/>
      <c r="B307" s="226"/>
      <c r="C307" s="227"/>
      <c r="D307" s="273"/>
      <c r="E307" s="229"/>
      <c r="F307" s="229"/>
      <c r="G307" s="229"/>
    </row>
    <row r="308" spans="1:7" ht="15">
      <c r="A308" s="225"/>
      <c r="B308" s="226"/>
      <c r="C308" s="227"/>
      <c r="D308" s="273"/>
      <c r="E308" s="229"/>
      <c r="F308" s="229"/>
      <c r="G308" s="229"/>
    </row>
    <row r="309" spans="1:7" ht="15">
      <c r="A309" s="225"/>
      <c r="B309" s="226"/>
      <c r="C309" s="227"/>
      <c r="D309" s="273"/>
      <c r="E309" s="229"/>
      <c r="F309" s="229"/>
      <c r="G309" s="229"/>
    </row>
    <row r="310" spans="1:7" ht="15">
      <c r="A310" s="225"/>
      <c r="B310" s="226"/>
      <c r="C310" s="227"/>
      <c r="D310" s="273"/>
      <c r="E310" s="229"/>
      <c r="F310" s="229"/>
      <c r="G310" s="229"/>
    </row>
    <row r="311" spans="1:7" ht="15">
      <c r="A311" s="225"/>
      <c r="B311" s="226"/>
      <c r="C311" s="227"/>
      <c r="D311" s="273"/>
      <c r="E311" s="229"/>
      <c r="F311" s="229"/>
      <c r="G311" s="229"/>
    </row>
    <row r="312" spans="1:7" ht="15">
      <c r="A312" s="225"/>
      <c r="B312" s="226"/>
      <c r="C312" s="227"/>
      <c r="D312" s="273"/>
      <c r="E312" s="229"/>
      <c r="F312" s="229"/>
      <c r="G312" s="229"/>
    </row>
    <row r="313" spans="1:7" ht="15">
      <c r="A313" s="225"/>
      <c r="B313" s="226"/>
      <c r="C313" s="227"/>
      <c r="D313" s="273"/>
      <c r="E313" s="229"/>
      <c r="F313" s="229"/>
      <c r="G313" s="229"/>
    </row>
    <row r="314" spans="1:7" ht="15">
      <c r="A314" s="225"/>
      <c r="B314" s="226"/>
      <c r="C314" s="227"/>
      <c r="D314" s="273"/>
      <c r="E314" s="229"/>
      <c r="F314" s="229"/>
      <c r="G314" s="229"/>
    </row>
    <row r="315" spans="1:7" ht="15">
      <c r="A315" s="225"/>
      <c r="B315" s="226"/>
      <c r="C315" s="227"/>
      <c r="D315" s="273"/>
      <c r="E315" s="229"/>
      <c r="F315" s="229"/>
      <c r="G315" s="229"/>
    </row>
    <row r="316" spans="1:7" ht="15">
      <c r="A316" s="225"/>
      <c r="B316" s="226"/>
      <c r="C316" s="227"/>
      <c r="D316" s="273"/>
      <c r="E316" s="229"/>
      <c r="F316" s="229"/>
      <c r="G316" s="229"/>
    </row>
    <row r="317" spans="1:7" ht="15">
      <c r="A317" s="225"/>
      <c r="B317" s="226"/>
      <c r="C317" s="227"/>
      <c r="D317" s="273"/>
      <c r="E317" s="229"/>
      <c r="F317" s="229"/>
      <c r="G317" s="229"/>
    </row>
    <row r="318" spans="1:7" ht="15">
      <c r="A318" s="225"/>
      <c r="B318" s="226"/>
      <c r="C318" s="227"/>
      <c r="D318" s="273"/>
      <c r="E318" s="229"/>
      <c r="F318" s="229"/>
      <c r="G318" s="229"/>
    </row>
    <row r="319" spans="1:7" ht="15">
      <c r="A319" s="225"/>
      <c r="B319" s="226"/>
      <c r="C319" s="227"/>
      <c r="D319" s="273"/>
      <c r="E319" s="229"/>
      <c r="F319" s="229"/>
      <c r="G319" s="229"/>
    </row>
    <row r="320" spans="1:7" ht="15">
      <c r="A320" s="225"/>
      <c r="B320" s="226"/>
      <c r="C320" s="227"/>
      <c r="D320" s="273"/>
      <c r="E320" s="229"/>
      <c r="F320" s="229"/>
      <c r="G320" s="229"/>
    </row>
    <row r="321" spans="1:7" ht="15">
      <c r="A321" s="225"/>
      <c r="B321" s="226"/>
      <c r="C321" s="227"/>
      <c r="D321" s="273"/>
      <c r="E321" s="229"/>
      <c r="F321" s="229"/>
      <c r="G321" s="229"/>
    </row>
    <row r="322" spans="1:7" ht="15">
      <c r="A322" s="225"/>
      <c r="B322" s="226"/>
      <c r="C322" s="227"/>
      <c r="D322" s="273"/>
      <c r="E322" s="229"/>
      <c r="F322" s="229"/>
      <c r="G322" s="229"/>
    </row>
    <row r="323" spans="1:7" ht="15">
      <c r="A323" s="225"/>
      <c r="B323" s="226"/>
      <c r="C323" s="227"/>
      <c r="D323" s="273"/>
      <c r="E323" s="229"/>
      <c r="F323" s="229"/>
      <c r="G323" s="229"/>
    </row>
    <row r="324" spans="1:7" ht="15">
      <c r="A324" s="225"/>
      <c r="B324" s="226"/>
      <c r="C324" s="227"/>
      <c r="D324" s="273"/>
      <c r="E324" s="229"/>
      <c r="F324" s="229"/>
      <c r="G324" s="229"/>
    </row>
    <row r="325" spans="1:7" ht="15">
      <c r="A325" s="225"/>
      <c r="B325" s="226"/>
      <c r="C325" s="227"/>
      <c r="D325" s="273"/>
      <c r="E325" s="229"/>
      <c r="F325" s="229"/>
      <c r="G325" s="229"/>
    </row>
    <row r="326" spans="1:7" ht="15">
      <c r="A326" s="225"/>
      <c r="B326" s="226"/>
      <c r="C326" s="227"/>
      <c r="D326" s="273"/>
      <c r="E326" s="229"/>
      <c r="F326" s="229"/>
      <c r="G326" s="229"/>
    </row>
    <row r="327" spans="1:7" ht="15">
      <c r="A327" s="225"/>
      <c r="B327" s="226"/>
      <c r="C327" s="227"/>
      <c r="D327" s="273"/>
      <c r="E327" s="229"/>
      <c r="F327" s="229"/>
      <c r="G327" s="229"/>
    </row>
    <row r="328" spans="1:7" ht="15">
      <c r="A328" s="225"/>
      <c r="B328" s="226"/>
      <c r="C328" s="227"/>
      <c r="D328" s="273"/>
      <c r="E328" s="229"/>
      <c r="F328" s="229"/>
      <c r="G328" s="229"/>
    </row>
    <row r="329" spans="1:7" ht="15">
      <c r="A329" s="225"/>
      <c r="B329" s="226"/>
      <c r="C329" s="227"/>
      <c r="D329" s="273"/>
      <c r="E329" s="229"/>
      <c r="F329" s="229"/>
      <c r="G329" s="229"/>
    </row>
    <row r="330" spans="1:7" ht="15">
      <c r="A330" s="225"/>
      <c r="B330" s="226"/>
      <c r="C330" s="227"/>
      <c r="D330" s="273"/>
      <c r="E330" s="229"/>
      <c r="F330" s="229"/>
      <c r="G330" s="229"/>
    </row>
    <row r="331" spans="1:7" ht="15">
      <c r="A331" s="225"/>
      <c r="B331" s="226"/>
      <c r="C331" s="227"/>
      <c r="D331" s="273"/>
      <c r="E331" s="229"/>
      <c r="F331" s="229"/>
      <c r="G331" s="229"/>
    </row>
    <row r="332" spans="1:7" ht="15">
      <c r="A332" s="225"/>
      <c r="B332" s="226"/>
      <c r="C332" s="227"/>
      <c r="D332" s="273"/>
      <c r="E332" s="229"/>
      <c r="F332" s="229"/>
      <c r="G332" s="229"/>
    </row>
    <row r="333" spans="1:7" ht="15">
      <c r="A333" s="225"/>
      <c r="B333" s="226"/>
      <c r="C333" s="227"/>
      <c r="D333" s="273"/>
      <c r="E333" s="229"/>
      <c r="F333" s="229"/>
      <c r="G333" s="229"/>
    </row>
    <row r="334" spans="1:7" ht="15">
      <c r="A334" s="225"/>
      <c r="B334" s="226"/>
      <c r="C334" s="227"/>
      <c r="D334" s="273"/>
      <c r="E334" s="229"/>
      <c r="F334" s="229"/>
      <c r="G334" s="229"/>
    </row>
    <row r="335" spans="1:7" ht="15">
      <c r="A335" s="225"/>
      <c r="B335" s="226"/>
      <c r="C335" s="227"/>
      <c r="D335" s="273"/>
      <c r="E335" s="229"/>
      <c r="F335" s="229"/>
      <c r="G335" s="229"/>
    </row>
    <row r="336" spans="1:7" ht="15">
      <c r="A336" s="225"/>
      <c r="B336" s="226"/>
      <c r="C336" s="227"/>
      <c r="D336" s="273"/>
      <c r="E336" s="229"/>
      <c r="F336" s="229"/>
      <c r="G336" s="229"/>
    </row>
    <row r="337" spans="1:7" ht="15">
      <c r="A337" s="225"/>
      <c r="B337" s="226"/>
      <c r="C337" s="227"/>
      <c r="D337" s="273"/>
      <c r="E337" s="229"/>
      <c r="F337" s="229"/>
      <c r="G337" s="229"/>
    </row>
    <row r="338" spans="1:7" ht="15">
      <c r="A338" s="225"/>
      <c r="B338" s="226"/>
      <c r="C338" s="227"/>
      <c r="D338" s="273"/>
      <c r="E338" s="229"/>
      <c r="F338" s="229"/>
      <c r="G338" s="229"/>
    </row>
    <row r="339" spans="1:7" ht="15">
      <c r="A339" s="225"/>
      <c r="B339" s="226"/>
      <c r="C339" s="227"/>
      <c r="D339" s="273"/>
      <c r="E339" s="229"/>
      <c r="F339" s="229"/>
      <c r="G339" s="229"/>
    </row>
    <row r="340" spans="1:7" ht="15">
      <c r="A340" s="225"/>
      <c r="B340" s="226"/>
      <c r="C340" s="227"/>
      <c r="D340" s="273"/>
      <c r="E340" s="229"/>
      <c r="F340" s="229"/>
      <c r="G340" s="229"/>
    </row>
    <row r="341" spans="1:7" ht="15">
      <c r="A341" s="225"/>
      <c r="B341" s="226"/>
      <c r="C341" s="227"/>
      <c r="D341" s="273"/>
      <c r="E341" s="229"/>
      <c r="F341" s="229"/>
      <c r="G341" s="229"/>
    </row>
    <row r="342" spans="1:7" ht="15">
      <c r="A342" s="225"/>
      <c r="B342" s="226"/>
      <c r="C342" s="227"/>
      <c r="D342" s="273"/>
      <c r="E342" s="229"/>
      <c r="F342" s="229"/>
      <c r="G342" s="229"/>
    </row>
    <row r="343" spans="1:7" ht="15">
      <c r="A343" s="225"/>
      <c r="B343" s="226"/>
      <c r="C343" s="227"/>
      <c r="D343" s="273"/>
      <c r="E343" s="229"/>
      <c r="F343" s="229"/>
      <c r="G343" s="229"/>
    </row>
    <row r="344" spans="1:7" ht="15">
      <c r="A344" s="225"/>
      <c r="B344" s="226"/>
      <c r="C344" s="227"/>
      <c r="D344" s="273"/>
      <c r="E344" s="229"/>
      <c r="F344" s="229"/>
      <c r="G344" s="229"/>
    </row>
    <row r="345" spans="1:7" ht="15">
      <c r="A345" s="225"/>
      <c r="B345" s="226"/>
      <c r="C345" s="227"/>
      <c r="D345" s="273"/>
      <c r="E345" s="229"/>
      <c r="F345" s="229"/>
      <c r="G345" s="229"/>
    </row>
    <row r="346" spans="1:7" ht="15">
      <c r="A346" s="225"/>
      <c r="B346" s="226"/>
      <c r="C346" s="227"/>
      <c r="D346" s="273"/>
      <c r="E346" s="229"/>
      <c r="F346" s="229"/>
      <c r="G346" s="229"/>
    </row>
    <row r="347" spans="1:7" ht="15">
      <c r="A347" s="225"/>
      <c r="B347" s="226"/>
      <c r="C347" s="227"/>
      <c r="D347" s="273"/>
      <c r="E347" s="229"/>
      <c r="F347" s="229"/>
      <c r="G347" s="229"/>
    </row>
    <row r="348" spans="1:7" ht="15">
      <c r="A348" s="225"/>
      <c r="B348" s="226"/>
      <c r="C348" s="227"/>
      <c r="D348" s="273"/>
      <c r="E348" s="229"/>
      <c r="F348" s="229"/>
      <c r="G348" s="229"/>
    </row>
    <row r="349" spans="1:7" ht="15">
      <c r="A349" s="225"/>
      <c r="B349" s="226"/>
      <c r="C349" s="227"/>
      <c r="D349" s="273"/>
      <c r="E349" s="229"/>
      <c r="F349" s="229"/>
      <c r="G349" s="229"/>
    </row>
    <row r="350" spans="1:7" ht="15">
      <c r="A350" s="225"/>
      <c r="B350" s="226"/>
      <c r="C350" s="227"/>
      <c r="D350" s="273"/>
      <c r="E350" s="229"/>
      <c r="F350" s="229"/>
      <c r="G350" s="229"/>
    </row>
    <row r="351" spans="1:7" ht="15">
      <c r="A351" s="225"/>
      <c r="B351" s="226"/>
      <c r="C351" s="227"/>
      <c r="D351" s="273"/>
      <c r="E351" s="229"/>
      <c r="F351" s="229"/>
      <c r="G351" s="229"/>
    </row>
    <row r="352" spans="1:7" ht="15">
      <c r="A352" s="225"/>
      <c r="B352" s="226"/>
      <c r="C352" s="227"/>
      <c r="D352" s="273"/>
      <c r="E352" s="229"/>
      <c r="F352" s="229"/>
      <c r="G352" s="229"/>
    </row>
    <row r="353" spans="1:7" ht="15">
      <c r="A353" s="225"/>
      <c r="B353" s="226"/>
      <c r="C353" s="227"/>
      <c r="D353" s="273"/>
      <c r="E353" s="229"/>
      <c r="F353" s="229"/>
      <c r="G353" s="229"/>
    </row>
    <row r="354" spans="1:7" ht="15">
      <c r="A354" s="225"/>
      <c r="B354" s="226"/>
      <c r="C354" s="227"/>
      <c r="D354" s="273"/>
      <c r="E354" s="229"/>
      <c r="F354" s="229"/>
      <c r="G354" s="229"/>
    </row>
    <row r="355" spans="1:7" ht="15">
      <c r="A355" s="225"/>
      <c r="B355" s="226"/>
      <c r="C355" s="227"/>
      <c r="D355" s="273"/>
      <c r="E355" s="229"/>
      <c r="F355" s="229"/>
      <c r="G355" s="229"/>
    </row>
    <row r="356" spans="1:7" ht="15">
      <c r="A356" s="225"/>
      <c r="B356" s="226"/>
      <c r="C356" s="227"/>
      <c r="D356" s="273"/>
      <c r="E356" s="229"/>
      <c r="F356" s="229"/>
      <c r="G356" s="229"/>
    </row>
    <row r="357" spans="1:7" ht="15">
      <c r="A357" s="225"/>
      <c r="B357" s="226"/>
      <c r="C357" s="227"/>
      <c r="D357" s="273"/>
      <c r="E357" s="229"/>
      <c r="F357" s="229"/>
      <c r="G357" s="229"/>
    </row>
    <row r="358" spans="1:7" ht="15">
      <c r="A358" s="225"/>
      <c r="B358" s="226"/>
      <c r="C358" s="227"/>
      <c r="D358" s="273"/>
      <c r="E358" s="229"/>
      <c r="F358" s="229"/>
      <c r="G358" s="229"/>
    </row>
    <row r="359" spans="1:7" ht="15">
      <c r="A359" s="225"/>
      <c r="B359" s="226"/>
      <c r="C359" s="227"/>
      <c r="D359" s="273"/>
      <c r="E359" s="229"/>
      <c r="F359" s="229"/>
      <c r="G359" s="229"/>
    </row>
    <row r="360" spans="1:7" ht="15">
      <c r="A360" s="225"/>
      <c r="B360" s="226"/>
      <c r="C360" s="227"/>
      <c r="D360" s="273"/>
      <c r="E360" s="229"/>
      <c r="F360" s="229"/>
      <c r="G360" s="229"/>
    </row>
    <row r="361" spans="1:7" ht="15">
      <c r="A361" s="225"/>
      <c r="B361" s="226"/>
      <c r="C361" s="227"/>
      <c r="D361" s="273"/>
      <c r="E361" s="229"/>
      <c r="F361" s="229"/>
      <c r="G361" s="229"/>
    </row>
    <row r="362" spans="1:7" ht="15">
      <c r="A362" s="225"/>
      <c r="B362" s="226"/>
      <c r="C362" s="227"/>
      <c r="D362" s="273"/>
      <c r="E362" s="229"/>
      <c r="F362" s="229"/>
      <c r="G362" s="229"/>
    </row>
    <row r="363" spans="1:7" ht="15">
      <c r="A363" s="225"/>
      <c r="B363" s="226"/>
      <c r="C363" s="227"/>
      <c r="D363" s="273"/>
      <c r="E363" s="229"/>
      <c r="F363" s="229"/>
      <c r="G363" s="229"/>
    </row>
    <row r="364" spans="1:7" ht="15">
      <c r="A364" s="225"/>
      <c r="B364" s="226"/>
      <c r="C364" s="227"/>
      <c r="D364" s="273"/>
      <c r="E364" s="229"/>
      <c r="F364" s="229"/>
      <c r="G364" s="229"/>
    </row>
    <row r="365" spans="1:7" ht="15">
      <c r="A365" s="225"/>
      <c r="B365" s="226"/>
      <c r="C365" s="227"/>
      <c r="D365" s="273"/>
      <c r="E365" s="229"/>
      <c r="F365" s="229"/>
      <c r="G365" s="229"/>
    </row>
    <row r="366" spans="1:7" ht="15">
      <c r="A366" s="225"/>
      <c r="B366" s="226"/>
      <c r="C366" s="227"/>
      <c r="D366" s="273"/>
      <c r="E366" s="229"/>
      <c r="F366" s="229"/>
      <c r="G366" s="229"/>
    </row>
    <row r="367" spans="1:7" ht="15">
      <c r="A367" s="225"/>
      <c r="B367" s="226"/>
      <c r="C367" s="227"/>
      <c r="D367" s="273"/>
      <c r="E367" s="229"/>
      <c r="F367" s="229"/>
      <c r="G367" s="229"/>
    </row>
    <row r="368" spans="1:7" ht="15">
      <c r="A368" s="225"/>
      <c r="B368" s="226"/>
      <c r="C368" s="227"/>
      <c r="D368" s="273"/>
      <c r="E368" s="229"/>
      <c r="F368" s="229"/>
      <c r="G368" s="229"/>
    </row>
    <row r="369" spans="1:7" ht="15">
      <c r="A369" s="225"/>
      <c r="B369" s="226"/>
      <c r="C369" s="227"/>
      <c r="D369" s="273"/>
      <c r="E369" s="229"/>
      <c r="F369" s="229"/>
      <c r="G369" s="229"/>
    </row>
    <row r="370" spans="1:7" ht="15">
      <c r="A370" s="225"/>
      <c r="B370" s="226"/>
      <c r="C370" s="227"/>
      <c r="D370" s="273"/>
      <c r="E370" s="229"/>
      <c r="F370" s="229"/>
      <c r="G370" s="229"/>
    </row>
    <row r="371" spans="1:7" ht="15">
      <c r="A371" s="225"/>
      <c r="B371" s="226"/>
      <c r="C371" s="227"/>
      <c r="D371" s="273"/>
      <c r="E371" s="229"/>
      <c r="F371" s="229"/>
      <c r="G371" s="229"/>
    </row>
    <row r="372" spans="1:7" ht="15">
      <c r="A372" s="225"/>
      <c r="B372" s="226"/>
      <c r="C372" s="227"/>
      <c r="D372" s="273"/>
      <c r="E372" s="229"/>
      <c r="F372" s="229"/>
      <c r="G372" s="229"/>
    </row>
    <row r="373" spans="1:7" ht="15">
      <c r="A373" s="225"/>
      <c r="B373" s="226"/>
      <c r="C373" s="227"/>
      <c r="D373" s="273"/>
      <c r="E373" s="229"/>
      <c r="F373" s="229"/>
      <c r="G373" s="229"/>
    </row>
    <row r="374" spans="1:7" ht="15">
      <c r="A374" s="225"/>
      <c r="B374" s="226"/>
      <c r="C374" s="227"/>
      <c r="D374" s="273"/>
      <c r="E374" s="229"/>
      <c r="F374" s="229"/>
      <c r="G374" s="229"/>
    </row>
    <row r="375" spans="1:7" ht="15">
      <c r="A375" s="225"/>
      <c r="B375" s="226"/>
      <c r="C375" s="227"/>
      <c r="D375" s="273"/>
      <c r="E375" s="229"/>
      <c r="F375" s="229"/>
      <c r="G375" s="229"/>
    </row>
    <row r="376" spans="1:7" ht="15">
      <c r="A376" s="225"/>
      <c r="B376" s="226"/>
      <c r="C376" s="227"/>
      <c r="D376" s="273"/>
      <c r="E376" s="229"/>
      <c r="F376" s="229"/>
      <c r="G376" s="229"/>
    </row>
    <row r="377" spans="1:7" ht="15">
      <c r="A377" s="225"/>
      <c r="B377" s="226"/>
      <c r="C377" s="227"/>
      <c r="D377" s="273"/>
      <c r="E377" s="229"/>
      <c r="F377" s="229"/>
      <c r="G377" s="229"/>
    </row>
    <row r="378" spans="1:7" ht="15">
      <c r="A378" s="225"/>
      <c r="B378" s="226"/>
      <c r="C378" s="227"/>
      <c r="D378" s="273"/>
      <c r="E378" s="229"/>
      <c r="F378" s="229"/>
      <c r="G378" s="229"/>
    </row>
    <row r="379" spans="1:7" ht="15">
      <c r="A379" s="225"/>
      <c r="B379" s="226"/>
      <c r="C379" s="227"/>
      <c r="D379" s="273"/>
      <c r="E379" s="229"/>
      <c r="F379" s="229"/>
      <c r="G379" s="229"/>
    </row>
    <row r="380" spans="1:7" ht="15">
      <c r="A380" s="225"/>
      <c r="B380" s="226"/>
      <c r="C380" s="227"/>
      <c r="D380" s="273"/>
      <c r="E380" s="229"/>
      <c r="F380" s="229"/>
      <c r="G380" s="229"/>
    </row>
    <row r="381" spans="1:7" ht="15">
      <c r="A381" s="225"/>
      <c r="B381" s="226"/>
      <c r="C381" s="227"/>
      <c r="D381" s="273"/>
      <c r="E381" s="229"/>
      <c r="F381" s="229"/>
      <c r="G381" s="229"/>
    </row>
    <row r="382" spans="1:7" ht="15">
      <c r="A382" s="225"/>
      <c r="B382" s="226"/>
      <c r="C382" s="227"/>
      <c r="D382" s="273"/>
      <c r="E382" s="229"/>
      <c r="F382" s="229"/>
      <c r="G382" s="229"/>
    </row>
    <row r="383" spans="1:7" ht="15">
      <c r="A383" s="225"/>
      <c r="B383" s="226"/>
      <c r="C383" s="227"/>
      <c r="D383" s="273"/>
      <c r="E383" s="229"/>
      <c r="F383" s="229"/>
      <c r="G383" s="229"/>
    </row>
    <row r="384" spans="1:7" ht="15">
      <c r="A384" s="225"/>
      <c r="B384" s="226"/>
      <c r="C384" s="227"/>
      <c r="D384" s="273"/>
      <c r="E384" s="229"/>
      <c r="F384" s="229"/>
      <c r="G384" s="229"/>
    </row>
    <row r="385" spans="1:7" ht="15">
      <c r="A385" s="225"/>
      <c r="B385" s="226"/>
      <c r="C385" s="227"/>
      <c r="D385" s="273"/>
      <c r="E385" s="229"/>
      <c r="F385" s="229"/>
      <c r="G385" s="229"/>
    </row>
    <row r="386" spans="1:7" ht="15">
      <c r="A386" s="225"/>
      <c r="B386" s="226"/>
      <c r="C386" s="227"/>
      <c r="D386" s="273"/>
      <c r="E386" s="229"/>
      <c r="F386" s="229"/>
      <c r="G386" s="229"/>
    </row>
    <row r="387" spans="1:7" ht="15">
      <c r="A387" s="225"/>
      <c r="B387" s="226"/>
      <c r="C387" s="227"/>
      <c r="D387" s="273"/>
      <c r="E387" s="229"/>
      <c r="F387" s="229"/>
      <c r="G387" s="229"/>
    </row>
    <row r="388" spans="1:7" ht="15">
      <c r="A388" s="225"/>
      <c r="B388" s="226"/>
      <c r="C388" s="227"/>
      <c r="D388" s="273"/>
      <c r="E388" s="229"/>
      <c r="F388" s="229"/>
      <c r="G388" s="229"/>
    </row>
    <row r="389" spans="1:7" ht="15">
      <c r="A389" s="225"/>
      <c r="B389" s="226"/>
      <c r="C389" s="227"/>
      <c r="D389" s="273"/>
      <c r="E389" s="229"/>
      <c r="F389" s="229"/>
      <c r="G389" s="229"/>
    </row>
    <row r="390" spans="1:7" ht="15">
      <c r="A390" s="225"/>
      <c r="B390" s="226"/>
      <c r="C390" s="227"/>
      <c r="D390" s="273"/>
      <c r="E390" s="229"/>
      <c r="F390" s="229"/>
      <c r="G390" s="229"/>
    </row>
    <row r="391" spans="1:7" ht="15">
      <c r="A391" s="225"/>
      <c r="B391" s="226"/>
      <c r="C391" s="227"/>
      <c r="D391" s="273"/>
      <c r="E391" s="229"/>
      <c r="F391" s="229"/>
      <c r="G391" s="229"/>
    </row>
    <row r="392" spans="1:7" ht="15">
      <c r="A392" s="225"/>
      <c r="B392" s="226"/>
      <c r="C392" s="227"/>
      <c r="D392" s="273"/>
      <c r="E392" s="229"/>
      <c r="F392" s="229"/>
      <c r="G392" s="229"/>
    </row>
    <row r="393" spans="1:7" ht="15">
      <c r="A393" s="225"/>
      <c r="B393" s="226"/>
      <c r="C393" s="227"/>
      <c r="D393" s="273"/>
      <c r="E393" s="229"/>
      <c r="F393" s="229"/>
      <c r="G393" s="229"/>
    </row>
    <row r="394" spans="1:7" ht="15">
      <c r="A394" s="225"/>
      <c r="B394" s="226"/>
      <c r="C394" s="227"/>
      <c r="D394" s="273"/>
      <c r="E394" s="229"/>
      <c r="F394" s="229"/>
      <c r="G394" s="229"/>
    </row>
    <row r="395" spans="1:7" ht="15">
      <c r="A395" s="225"/>
      <c r="B395" s="226"/>
      <c r="C395" s="227"/>
      <c r="D395" s="273"/>
      <c r="E395" s="229"/>
      <c r="F395" s="229"/>
      <c r="G395" s="229"/>
    </row>
    <row r="396" spans="1:7" ht="15">
      <c r="A396" s="225"/>
      <c r="B396" s="226"/>
      <c r="C396" s="227"/>
      <c r="D396" s="273"/>
      <c r="E396" s="229"/>
      <c r="F396" s="229"/>
      <c r="G396" s="229"/>
    </row>
    <row r="397" spans="1:7" ht="15">
      <c r="A397" s="225"/>
      <c r="B397" s="226"/>
      <c r="C397" s="227"/>
      <c r="D397" s="273"/>
      <c r="E397" s="229"/>
      <c r="F397" s="229"/>
      <c r="G397" s="229"/>
    </row>
    <row r="398" spans="1:7" ht="15">
      <c r="A398" s="225"/>
      <c r="B398" s="226"/>
      <c r="C398" s="227"/>
      <c r="D398" s="273"/>
      <c r="E398" s="229"/>
      <c r="F398" s="229"/>
      <c r="G398" s="229"/>
    </row>
    <row r="399" spans="1:7" ht="15">
      <c r="A399" s="225"/>
      <c r="B399" s="226"/>
      <c r="C399" s="227"/>
      <c r="D399" s="273"/>
      <c r="E399" s="229"/>
      <c r="F399" s="229"/>
      <c r="G399" s="229"/>
    </row>
    <row r="400" spans="1:7" ht="15">
      <c r="A400" s="225"/>
      <c r="B400" s="226"/>
      <c r="C400" s="227"/>
      <c r="D400" s="273"/>
      <c r="E400" s="229"/>
      <c r="F400" s="229"/>
      <c r="G400" s="229"/>
    </row>
    <row r="401" spans="1:7" ht="15">
      <c r="A401" s="225"/>
      <c r="B401" s="226"/>
      <c r="C401" s="227"/>
      <c r="D401" s="273"/>
      <c r="E401" s="229"/>
      <c r="F401" s="229"/>
      <c r="G401" s="229"/>
    </row>
    <row r="402" spans="1:7" ht="15">
      <c r="A402" s="225"/>
      <c r="B402" s="226"/>
      <c r="C402" s="227"/>
      <c r="D402" s="273"/>
      <c r="E402" s="229"/>
      <c r="F402" s="229"/>
      <c r="G402" s="229"/>
    </row>
    <row r="403" spans="1:7" ht="15">
      <c r="A403" s="225"/>
      <c r="B403" s="226"/>
      <c r="C403" s="227"/>
      <c r="D403" s="273"/>
      <c r="E403" s="229"/>
      <c r="F403" s="229"/>
      <c r="G403" s="229"/>
    </row>
    <row r="404" spans="1:7" ht="15">
      <c r="A404" s="225"/>
      <c r="B404" s="226"/>
      <c r="C404" s="227"/>
      <c r="D404" s="273"/>
      <c r="E404" s="229"/>
      <c r="F404" s="229"/>
      <c r="G404" s="229"/>
    </row>
    <row r="405" spans="1:7" ht="15">
      <c r="A405" s="225"/>
      <c r="B405" s="226"/>
      <c r="C405" s="227"/>
      <c r="D405" s="273"/>
      <c r="E405" s="229"/>
      <c r="F405" s="229"/>
      <c r="G405" s="229"/>
    </row>
    <row r="406" spans="1:7" ht="15">
      <c r="A406" s="225"/>
      <c r="B406" s="226"/>
      <c r="C406" s="227"/>
      <c r="D406" s="273"/>
      <c r="E406" s="229"/>
      <c r="F406" s="229"/>
      <c r="G406" s="229"/>
    </row>
    <row r="407" spans="1:7" ht="15">
      <c r="A407" s="225"/>
      <c r="B407" s="226"/>
      <c r="C407" s="227"/>
      <c r="D407" s="273"/>
      <c r="E407" s="229"/>
      <c r="F407" s="229"/>
      <c r="G407" s="229"/>
    </row>
    <row r="408" spans="1:7" ht="15">
      <c r="A408" s="225"/>
      <c r="B408" s="226"/>
      <c r="C408" s="227"/>
      <c r="D408" s="273"/>
      <c r="E408" s="229"/>
      <c r="F408" s="229"/>
      <c r="G408" s="229"/>
    </row>
    <row r="409" spans="1:7" ht="15">
      <c r="A409" s="225"/>
      <c r="B409" s="226"/>
      <c r="C409" s="227"/>
      <c r="D409" s="273"/>
      <c r="E409" s="229"/>
      <c r="F409" s="229"/>
      <c r="G409" s="229"/>
    </row>
    <row r="410" spans="1:7" ht="15">
      <c r="A410" s="225"/>
      <c r="B410" s="226"/>
      <c r="C410" s="227"/>
      <c r="D410" s="273"/>
      <c r="E410" s="229"/>
      <c r="F410" s="229"/>
      <c r="G410" s="229"/>
    </row>
    <row r="411" spans="1:7" ht="15">
      <c r="A411" s="225"/>
      <c r="B411" s="226"/>
      <c r="C411" s="227"/>
      <c r="D411" s="273"/>
      <c r="E411" s="229"/>
      <c r="F411" s="229"/>
      <c r="G411" s="229"/>
    </row>
    <row r="412" spans="1:7" ht="15">
      <c r="A412" s="225"/>
      <c r="B412" s="226"/>
      <c r="C412" s="227"/>
      <c r="D412" s="273"/>
      <c r="E412" s="229"/>
      <c r="F412" s="229"/>
      <c r="G412" s="229"/>
    </row>
    <row r="413" spans="1:7" ht="15">
      <c r="A413" s="225"/>
      <c r="B413" s="226"/>
      <c r="C413" s="227"/>
      <c r="D413" s="273"/>
      <c r="E413" s="229"/>
      <c r="F413" s="229"/>
      <c r="G413" s="229"/>
    </row>
    <row r="414" spans="1:7" ht="15">
      <c r="A414" s="225"/>
      <c r="B414" s="226"/>
      <c r="C414" s="227"/>
      <c r="D414" s="273"/>
      <c r="E414" s="229"/>
      <c r="F414" s="229"/>
      <c r="G414" s="229"/>
    </row>
    <row r="415" spans="1:7" ht="15">
      <c r="A415" s="225"/>
      <c r="B415" s="226"/>
      <c r="C415" s="227"/>
      <c r="D415" s="273"/>
      <c r="E415" s="229"/>
      <c r="F415" s="229"/>
      <c r="G415" s="229"/>
    </row>
    <row r="416" spans="1:7" ht="15">
      <c r="A416" s="225"/>
      <c r="B416" s="226"/>
      <c r="C416" s="227"/>
      <c r="D416" s="273"/>
      <c r="E416" s="229"/>
      <c r="F416" s="229"/>
      <c r="G416" s="229"/>
    </row>
    <row r="417" spans="1:7" ht="15">
      <c r="A417" s="225"/>
      <c r="B417" s="226"/>
      <c r="C417" s="227"/>
      <c r="D417" s="273"/>
      <c r="E417" s="229"/>
      <c r="F417" s="229"/>
      <c r="G417" s="229"/>
    </row>
    <row r="418" spans="1:7" ht="15">
      <c r="A418" s="225"/>
      <c r="B418" s="226"/>
      <c r="C418" s="227"/>
      <c r="D418" s="273"/>
      <c r="E418" s="229"/>
      <c r="F418" s="229"/>
      <c r="G418" s="229"/>
    </row>
    <row r="419" spans="1:7" ht="15">
      <c r="A419" s="225"/>
      <c r="B419" s="226"/>
      <c r="C419" s="227"/>
      <c r="D419" s="273"/>
      <c r="E419" s="229"/>
      <c r="F419" s="229"/>
      <c r="G419" s="229"/>
    </row>
    <row r="420" spans="1:7" ht="15">
      <c r="A420" s="225"/>
      <c r="B420" s="226"/>
      <c r="C420" s="227"/>
      <c r="D420" s="273"/>
      <c r="E420" s="229"/>
      <c r="F420" s="229"/>
      <c r="G420" s="229"/>
    </row>
    <row r="421" spans="1:7" ht="15">
      <c r="A421" s="225"/>
      <c r="B421" s="226"/>
      <c r="C421" s="227"/>
      <c r="D421" s="273"/>
      <c r="E421" s="229"/>
      <c r="F421" s="229"/>
      <c r="G421" s="229"/>
    </row>
    <row r="422" spans="1:7" ht="15">
      <c r="A422" s="225"/>
      <c r="B422" s="226"/>
      <c r="C422" s="227"/>
      <c r="D422" s="273"/>
      <c r="E422" s="229"/>
      <c r="F422" s="229"/>
      <c r="G422" s="229"/>
    </row>
    <row r="423" spans="1:7" ht="15">
      <c r="A423" s="225"/>
      <c r="B423" s="226"/>
      <c r="C423" s="227"/>
      <c r="D423" s="273"/>
      <c r="E423" s="229"/>
      <c r="F423" s="229"/>
      <c r="G423" s="229"/>
    </row>
    <row r="424" spans="1:7" ht="15">
      <c r="A424" s="225"/>
      <c r="B424" s="226"/>
      <c r="C424" s="227"/>
      <c r="D424" s="273"/>
      <c r="E424" s="229"/>
      <c r="F424" s="229"/>
      <c r="G424" s="229"/>
    </row>
    <row r="425" spans="1:7" ht="15">
      <c r="A425" s="225"/>
      <c r="B425" s="226"/>
      <c r="C425" s="227"/>
      <c r="D425" s="273"/>
      <c r="E425" s="229"/>
      <c r="F425" s="229"/>
      <c r="G425" s="229"/>
    </row>
    <row r="426" spans="1:7" ht="15">
      <c r="A426" s="225"/>
      <c r="B426" s="226"/>
      <c r="C426" s="227"/>
      <c r="D426" s="273"/>
      <c r="E426" s="229"/>
      <c r="F426" s="229"/>
      <c r="G426" s="229"/>
    </row>
    <row r="427" spans="1:7" ht="15">
      <c r="A427" s="225"/>
      <c r="B427" s="226"/>
      <c r="C427" s="227"/>
      <c r="D427" s="273"/>
      <c r="E427" s="229"/>
      <c r="F427" s="229"/>
      <c r="G427" s="229"/>
    </row>
    <row r="428" spans="1:7" ht="15">
      <c r="A428" s="225"/>
      <c r="B428" s="226"/>
      <c r="C428" s="227"/>
      <c r="D428" s="273"/>
      <c r="E428" s="229"/>
      <c r="F428" s="229"/>
      <c r="G428" s="229"/>
    </row>
    <row r="429" spans="1:7" ht="15">
      <c r="A429" s="225"/>
      <c r="B429" s="226"/>
      <c r="C429" s="227"/>
      <c r="D429" s="273"/>
      <c r="E429" s="229"/>
      <c r="F429" s="229"/>
      <c r="G429" s="229"/>
    </row>
    <row r="430" spans="1:7" ht="15">
      <c r="A430" s="225"/>
      <c r="B430" s="226"/>
      <c r="C430" s="227"/>
      <c r="D430" s="273"/>
      <c r="E430" s="229"/>
      <c r="F430" s="229"/>
      <c r="G430" s="229"/>
    </row>
    <row r="431" spans="1:7" ht="15">
      <c r="A431" s="225"/>
      <c r="B431" s="226"/>
      <c r="C431" s="227"/>
      <c r="D431" s="273"/>
      <c r="E431" s="229"/>
      <c r="F431" s="229"/>
      <c r="G431" s="229"/>
    </row>
    <row r="432" spans="1:7" ht="15">
      <c r="A432" s="225"/>
      <c r="B432" s="226"/>
      <c r="C432" s="227"/>
      <c r="D432" s="273"/>
      <c r="E432" s="229"/>
      <c r="F432" s="229"/>
      <c r="G432" s="229"/>
    </row>
    <row r="433" spans="1:7" ht="15">
      <c r="A433" s="225"/>
      <c r="B433" s="226"/>
      <c r="C433" s="227"/>
      <c r="D433" s="273"/>
      <c r="E433" s="229"/>
      <c r="F433" s="229"/>
      <c r="G433" s="229"/>
    </row>
    <row r="434" spans="1:7" ht="15">
      <c r="A434" s="225"/>
      <c r="B434" s="226"/>
      <c r="C434" s="227"/>
      <c r="D434" s="273"/>
      <c r="E434" s="229"/>
      <c r="F434" s="229"/>
      <c r="G434" s="229"/>
    </row>
    <row r="435" spans="1:7" ht="15">
      <c r="A435" s="225"/>
      <c r="B435" s="226"/>
      <c r="C435" s="227"/>
      <c r="D435" s="273"/>
      <c r="E435" s="229"/>
      <c r="F435" s="229"/>
      <c r="G435" s="229"/>
    </row>
    <row r="436" spans="1:7" ht="15">
      <c r="A436" s="225"/>
      <c r="B436" s="226"/>
      <c r="C436" s="227"/>
      <c r="D436" s="273"/>
      <c r="E436" s="229"/>
      <c r="F436" s="229"/>
      <c r="G436" s="229"/>
    </row>
    <row r="437" spans="1:7" ht="15">
      <c r="A437" s="225"/>
      <c r="B437" s="226"/>
      <c r="C437" s="227"/>
      <c r="D437" s="273"/>
      <c r="E437" s="229"/>
      <c r="F437" s="229"/>
      <c r="G437" s="229"/>
    </row>
    <row r="438" spans="1:7" ht="15">
      <c r="A438" s="225"/>
      <c r="B438" s="226"/>
      <c r="C438" s="227"/>
      <c r="D438" s="273"/>
      <c r="E438" s="229"/>
      <c r="F438" s="229"/>
      <c r="G438" s="229"/>
    </row>
    <row r="439" spans="1:7" ht="15">
      <c r="A439" s="225"/>
      <c r="B439" s="226"/>
      <c r="C439" s="227"/>
      <c r="D439" s="273"/>
      <c r="E439" s="229"/>
      <c r="F439" s="229"/>
      <c r="G439" s="229"/>
    </row>
    <row r="440" spans="1:7" ht="15">
      <c r="A440" s="225"/>
      <c r="B440" s="226"/>
      <c r="C440" s="227"/>
      <c r="D440" s="273"/>
      <c r="E440" s="229"/>
      <c r="F440" s="229"/>
      <c r="G440" s="229"/>
    </row>
    <row r="441" spans="1:7" ht="15">
      <c r="A441" s="225"/>
      <c r="B441" s="226"/>
      <c r="C441" s="227"/>
      <c r="D441" s="273"/>
      <c r="E441" s="229"/>
      <c r="F441" s="229"/>
      <c r="G441" s="229"/>
    </row>
    <row r="442" spans="1:7" ht="15">
      <c r="A442" s="225"/>
      <c r="B442" s="226"/>
      <c r="C442" s="227"/>
      <c r="D442" s="273"/>
      <c r="E442" s="229"/>
      <c r="F442" s="229"/>
      <c r="G442" s="229"/>
    </row>
    <row r="443" spans="1:7" ht="15">
      <c r="A443" s="225"/>
      <c r="B443" s="226"/>
      <c r="C443" s="227"/>
      <c r="D443" s="273"/>
      <c r="E443" s="229"/>
      <c r="F443" s="229"/>
      <c r="G443" s="229"/>
    </row>
    <row r="444" spans="1:7" ht="15">
      <c r="A444" s="225"/>
      <c r="B444" s="226"/>
      <c r="C444" s="227"/>
      <c r="D444" s="273"/>
      <c r="E444" s="229"/>
      <c r="F444" s="229"/>
      <c r="G444" s="229"/>
    </row>
    <row r="445" spans="1:7" ht="15">
      <c r="A445" s="225"/>
      <c r="B445" s="226"/>
      <c r="C445" s="227"/>
      <c r="D445" s="273"/>
      <c r="E445" s="229"/>
      <c r="F445" s="229"/>
      <c r="G445" s="229"/>
    </row>
    <row r="446" spans="1:7" ht="15">
      <c r="A446" s="225"/>
      <c r="B446" s="226"/>
      <c r="C446" s="227"/>
      <c r="D446" s="273"/>
      <c r="E446" s="229"/>
      <c r="F446" s="229"/>
      <c r="G446" s="229"/>
    </row>
    <row r="447" spans="1:7" ht="15">
      <c r="A447" s="225"/>
      <c r="B447" s="226"/>
      <c r="C447" s="227"/>
      <c r="D447" s="273"/>
      <c r="E447" s="229"/>
      <c r="F447" s="229"/>
      <c r="G447" s="229"/>
    </row>
    <row r="448" spans="1:7" ht="15">
      <c r="A448" s="225"/>
      <c r="B448" s="226"/>
      <c r="C448" s="227"/>
      <c r="D448" s="273"/>
      <c r="E448" s="229"/>
      <c r="F448" s="229"/>
      <c r="G448" s="229"/>
    </row>
    <row r="449" spans="1:7" ht="15">
      <c r="A449" s="225"/>
      <c r="B449" s="226"/>
      <c r="C449" s="227"/>
      <c r="D449" s="273"/>
      <c r="E449" s="229"/>
      <c r="F449" s="229"/>
      <c r="G449" s="229"/>
    </row>
    <row r="450" spans="1:7" ht="15">
      <c r="A450" s="225"/>
      <c r="B450" s="226"/>
      <c r="C450" s="227"/>
      <c r="D450" s="273"/>
      <c r="E450" s="229"/>
      <c r="F450" s="229"/>
      <c r="G450" s="229"/>
    </row>
    <row r="451" spans="1:7" ht="15">
      <c r="A451" s="225"/>
      <c r="B451" s="226"/>
      <c r="C451" s="227"/>
      <c r="D451" s="273"/>
      <c r="E451" s="229"/>
      <c r="F451" s="229"/>
      <c r="G451" s="229"/>
    </row>
    <row r="452" spans="1:7" ht="15">
      <c r="A452" s="225"/>
      <c r="B452" s="226"/>
      <c r="C452" s="227"/>
      <c r="D452" s="273"/>
      <c r="E452" s="229"/>
      <c r="F452" s="229"/>
      <c r="G452" s="229"/>
    </row>
    <row r="453" spans="1:7" ht="15">
      <c r="A453" s="225"/>
      <c r="B453" s="226"/>
      <c r="C453" s="227"/>
      <c r="D453" s="273"/>
      <c r="E453" s="229"/>
      <c r="F453" s="229"/>
      <c r="G453" s="229"/>
    </row>
    <row r="454" spans="1:7" ht="15">
      <c r="A454" s="225"/>
      <c r="B454" s="226"/>
      <c r="C454" s="227"/>
      <c r="D454" s="273"/>
      <c r="E454" s="229"/>
      <c r="F454" s="229"/>
      <c r="G454" s="229"/>
    </row>
    <row r="455" spans="1:7" ht="15">
      <c r="A455" s="225"/>
      <c r="B455" s="226"/>
      <c r="C455" s="227"/>
      <c r="D455" s="273"/>
      <c r="E455" s="229"/>
      <c r="F455" s="229"/>
      <c r="G455" s="229"/>
    </row>
    <row r="456" spans="1:7" ht="15">
      <c r="A456" s="225"/>
      <c r="B456" s="226"/>
      <c r="C456" s="227"/>
      <c r="D456" s="273"/>
      <c r="E456" s="229"/>
      <c r="F456" s="229"/>
      <c r="G456" s="229"/>
    </row>
    <row r="457" spans="1:7" ht="15">
      <c r="A457" s="225"/>
      <c r="B457" s="226"/>
      <c r="C457" s="227"/>
      <c r="D457" s="273"/>
      <c r="E457" s="229"/>
      <c r="F457" s="229"/>
      <c r="G457" s="229"/>
    </row>
    <row r="458" spans="1:7" ht="15">
      <c r="A458" s="225"/>
      <c r="B458" s="226"/>
      <c r="C458" s="227"/>
      <c r="D458" s="273"/>
      <c r="E458" s="229"/>
      <c r="F458" s="229"/>
      <c r="G458" s="229"/>
    </row>
    <row r="459" spans="1:7" ht="15">
      <c r="A459" s="225"/>
      <c r="B459" s="226"/>
      <c r="C459" s="227"/>
      <c r="D459" s="273"/>
      <c r="E459" s="229"/>
      <c r="F459" s="229"/>
      <c r="G459" s="229"/>
    </row>
    <row r="460" spans="1:7" ht="15">
      <c r="A460" s="225"/>
      <c r="B460" s="226"/>
      <c r="C460" s="227"/>
      <c r="D460" s="273"/>
      <c r="E460" s="229"/>
      <c r="F460" s="229"/>
      <c r="G460" s="229"/>
    </row>
    <row r="461" spans="1:7" ht="15">
      <c r="A461" s="225"/>
      <c r="B461" s="226"/>
      <c r="C461" s="227"/>
      <c r="D461" s="273"/>
      <c r="E461" s="229"/>
      <c r="F461" s="229"/>
      <c r="G461" s="229"/>
    </row>
    <row r="462" spans="1:7" ht="15">
      <c r="A462" s="225"/>
      <c r="B462" s="226"/>
      <c r="C462" s="227"/>
      <c r="D462" s="273"/>
      <c r="E462" s="229"/>
      <c r="F462" s="229"/>
      <c r="G462" s="229"/>
    </row>
    <row r="463" spans="1:7" ht="15">
      <c r="A463" s="225"/>
      <c r="B463" s="226"/>
      <c r="C463" s="227"/>
      <c r="D463" s="273"/>
      <c r="E463" s="229"/>
      <c r="F463" s="229"/>
      <c r="G463" s="229"/>
    </row>
    <row r="464" spans="1:7" ht="15">
      <c r="A464" s="225"/>
      <c r="B464" s="226"/>
      <c r="C464" s="227"/>
      <c r="D464" s="273"/>
      <c r="E464" s="229"/>
      <c r="F464" s="229"/>
      <c r="G464" s="229"/>
    </row>
    <row r="465" spans="1:7" ht="15">
      <c r="A465" s="225"/>
      <c r="B465" s="226"/>
      <c r="C465" s="227"/>
      <c r="D465" s="273"/>
      <c r="E465" s="229"/>
      <c r="F465" s="229"/>
      <c r="G465" s="229"/>
    </row>
    <row r="466" spans="1:7" ht="15">
      <c r="A466" s="225"/>
      <c r="B466" s="226"/>
      <c r="C466" s="227"/>
      <c r="D466" s="273"/>
      <c r="E466" s="229"/>
      <c r="F466" s="229"/>
      <c r="G466" s="229"/>
    </row>
    <row r="467" spans="1:7" ht="15">
      <c r="A467" s="225"/>
      <c r="B467" s="226"/>
      <c r="C467" s="227"/>
      <c r="D467" s="273"/>
      <c r="E467" s="229"/>
      <c r="F467" s="229"/>
      <c r="G467" s="229"/>
    </row>
    <row r="468" spans="1:7" ht="15">
      <c r="A468" s="225"/>
      <c r="B468" s="226"/>
      <c r="C468" s="227"/>
      <c r="D468" s="273"/>
      <c r="E468" s="229"/>
      <c r="F468" s="229"/>
      <c r="G468" s="229"/>
    </row>
    <row r="469" spans="1:7" ht="15">
      <c r="A469" s="225"/>
      <c r="B469" s="226"/>
      <c r="C469" s="227"/>
      <c r="D469" s="273"/>
      <c r="E469" s="229"/>
      <c r="F469" s="229"/>
      <c r="G469" s="229"/>
    </row>
    <row r="470" spans="1:7" ht="15">
      <c r="A470" s="225"/>
      <c r="B470" s="226"/>
      <c r="C470" s="227"/>
      <c r="D470" s="273"/>
      <c r="E470" s="229"/>
      <c r="F470" s="229"/>
      <c r="G470" s="229"/>
    </row>
    <row r="471" spans="1:7" ht="15">
      <c r="A471" s="225"/>
      <c r="B471" s="226"/>
      <c r="C471" s="227"/>
      <c r="D471" s="273"/>
      <c r="E471" s="229"/>
      <c r="F471" s="229"/>
      <c r="G471" s="229"/>
    </row>
    <row r="472" spans="1:7" ht="15">
      <c r="A472" s="225"/>
      <c r="B472" s="226"/>
      <c r="C472" s="227"/>
      <c r="D472" s="273"/>
      <c r="E472" s="229"/>
      <c r="F472" s="229"/>
      <c r="G472" s="229"/>
    </row>
    <row r="473" spans="1:7" ht="15">
      <c r="A473" s="225"/>
      <c r="B473" s="226"/>
      <c r="C473" s="227"/>
      <c r="D473" s="273"/>
      <c r="E473" s="229"/>
      <c r="F473" s="229"/>
      <c r="G473" s="229"/>
    </row>
    <row r="474" spans="1:7" ht="15">
      <c r="A474" s="225"/>
      <c r="B474" s="226"/>
      <c r="C474" s="227"/>
      <c r="D474" s="273"/>
      <c r="E474" s="229"/>
      <c r="F474" s="229"/>
      <c r="G474" s="229"/>
    </row>
    <row r="475" spans="1:7" ht="15">
      <c r="A475" s="225"/>
      <c r="B475" s="226"/>
      <c r="C475" s="227"/>
      <c r="D475" s="273"/>
      <c r="E475" s="229"/>
      <c r="F475" s="229"/>
      <c r="G475" s="229"/>
    </row>
    <row r="476" spans="1:7" ht="15">
      <c r="A476" s="225"/>
      <c r="B476" s="226"/>
      <c r="C476" s="227"/>
      <c r="D476" s="273"/>
      <c r="E476" s="229"/>
      <c r="F476" s="229"/>
      <c r="G476" s="229"/>
    </row>
    <row r="477" spans="1:7" ht="15">
      <c r="A477" s="225"/>
      <c r="B477" s="226"/>
      <c r="C477" s="227"/>
      <c r="D477" s="273"/>
      <c r="E477" s="229"/>
      <c r="F477" s="229"/>
      <c r="G477" s="229"/>
    </row>
    <row r="478" spans="1:7" ht="15">
      <c r="A478" s="225"/>
      <c r="B478" s="226"/>
      <c r="C478" s="227"/>
      <c r="D478" s="273"/>
      <c r="E478" s="229"/>
      <c r="F478" s="229"/>
      <c r="G478" s="229"/>
    </row>
    <row r="479" spans="1:7" ht="15">
      <c r="A479" s="225"/>
      <c r="B479" s="226"/>
      <c r="C479" s="227"/>
      <c r="D479" s="273"/>
      <c r="E479" s="229"/>
      <c r="F479" s="229"/>
      <c r="G479" s="229"/>
    </row>
    <row r="480" spans="1:7" ht="15">
      <c r="A480" s="225"/>
      <c r="B480" s="226"/>
      <c r="C480" s="227"/>
      <c r="D480" s="273"/>
      <c r="E480" s="229"/>
      <c r="F480" s="229"/>
      <c r="G480" s="229"/>
    </row>
    <row r="481" spans="1:7" ht="15">
      <c r="A481" s="225"/>
      <c r="B481" s="226"/>
      <c r="C481" s="227"/>
      <c r="D481" s="273"/>
      <c r="E481" s="229"/>
      <c r="F481" s="229"/>
      <c r="G481" s="229"/>
    </row>
    <row r="482" spans="1:7" ht="15">
      <c r="A482" s="225"/>
      <c r="B482" s="226"/>
      <c r="C482" s="227"/>
      <c r="D482" s="273"/>
      <c r="E482" s="229"/>
      <c r="F482" s="229"/>
      <c r="G482" s="229"/>
    </row>
    <row r="483" spans="1:7" ht="15">
      <c r="A483" s="225"/>
      <c r="B483" s="226"/>
      <c r="C483" s="227"/>
      <c r="D483" s="273"/>
      <c r="E483" s="229"/>
      <c r="F483" s="229"/>
      <c r="G483" s="229"/>
    </row>
    <row r="484" spans="1:7" ht="15">
      <c r="A484" s="225"/>
      <c r="B484" s="226"/>
      <c r="C484" s="227"/>
      <c r="D484" s="273"/>
      <c r="E484" s="229"/>
      <c r="F484" s="229"/>
      <c r="G484" s="229"/>
    </row>
    <row r="485" spans="1:7" ht="15">
      <c r="A485" s="225"/>
      <c r="B485" s="226"/>
      <c r="C485" s="227"/>
      <c r="D485" s="273"/>
      <c r="E485" s="229"/>
      <c r="F485" s="229"/>
      <c r="G485" s="229"/>
    </row>
    <row r="486" spans="1:7" ht="15">
      <c r="A486" s="225"/>
      <c r="B486" s="226"/>
      <c r="C486" s="227"/>
      <c r="D486" s="273"/>
      <c r="E486" s="229"/>
      <c r="F486" s="229"/>
      <c r="G486" s="229"/>
    </row>
    <row r="487" spans="1:7" ht="15">
      <c r="A487" s="225"/>
      <c r="B487" s="226"/>
      <c r="C487" s="227"/>
      <c r="D487" s="273"/>
      <c r="E487" s="229"/>
      <c r="F487" s="229"/>
      <c r="G487" s="229"/>
    </row>
    <row r="488" spans="1:7" ht="15">
      <c r="A488" s="225"/>
      <c r="B488" s="226"/>
      <c r="C488" s="227"/>
      <c r="D488" s="273"/>
      <c r="E488" s="229"/>
      <c r="F488" s="229"/>
      <c r="G488" s="229"/>
    </row>
    <row r="489" spans="1:7" ht="15">
      <c r="A489" s="225"/>
      <c r="B489" s="226"/>
      <c r="C489" s="227"/>
      <c r="D489" s="273"/>
      <c r="E489" s="229"/>
      <c r="F489" s="229"/>
      <c r="G489" s="229"/>
    </row>
    <row r="490" spans="1:7" ht="15">
      <c r="A490" s="225"/>
      <c r="B490" s="226"/>
      <c r="C490" s="227"/>
      <c r="D490" s="273"/>
      <c r="E490" s="229"/>
      <c r="F490" s="229"/>
      <c r="G490" s="229"/>
    </row>
    <row r="491" spans="1:7" ht="15">
      <c r="A491" s="225"/>
      <c r="B491" s="226"/>
      <c r="C491" s="227"/>
      <c r="D491" s="273"/>
      <c r="E491" s="229"/>
      <c r="F491" s="229"/>
      <c r="G491" s="229"/>
    </row>
    <row r="492" spans="1:7" ht="15">
      <c r="A492" s="225"/>
      <c r="B492" s="226"/>
      <c r="C492" s="227"/>
      <c r="D492" s="273"/>
      <c r="E492" s="229"/>
      <c r="F492" s="229"/>
      <c r="G492" s="229"/>
    </row>
    <row r="493" spans="1:7" ht="15">
      <c r="A493" s="225"/>
      <c r="B493" s="226"/>
      <c r="C493" s="227"/>
      <c r="D493" s="273"/>
      <c r="E493" s="229"/>
      <c r="F493" s="229"/>
      <c r="G493" s="229"/>
    </row>
    <row r="494" spans="1:7" ht="15">
      <c r="A494" s="225"/>
      <c r="B494" s="226"/>
      <c r="C494" s="227"/>
      <c r="D494" s="273"/>
      <c r="E494" s="229"/>
      <c r="F494" s="229"/>
      <c r="G494" s="229"/>
    </row>
    <row r="495" spans="1:7" ht="15">
      <c r="A495" s="225"/>
      <c r="B495" s="226"/>
      <c r="C495" s="227"/>
      <c r="D495" s="273"/>
      <c r="E495" s="229"/>
      <c r="F495" s="229"/>
      <c r="G495" s="229"/>
    </row>
    <row r="496" spans="1:7" ht="15">
      <c r="A496" s="225"/>
      <c r="B496" s="226"/>
      <c r="C496" s="227"/>
      <c r="D496" s="273"/>
      <c r="E496" s="229"/>
      <c r="F496" s="229"/>
      <c r="G496" s="229"/>
    </row>
    <row r="497" spans="1:7" ht="15">
      <c r="A497" s="225"/>
      <c r="B497" s="226"/>
      <c r="C497" s="227"/>
      <c r="D497" s="273"/>
      <c r="E497" s="229"/>
      <c r="F497" s="229"/>
      <c r="G497" s="229"/>
    </row>
    <row r="498" spans="1:7" ht="15">
      <c r="A498" s="225"/>
      <c r="B498" s="226"/>
      <c r="C498" s="227"/>
      <c r="D498" s="273"/>
      <c r="E498" s="229"/>
      <c r="F498" s="229"/>
      <c r="G498" s="229"/>
    </row>
    <row r="499" spans="1:7" ht="15">
      <c r="A499" s="225"/>
      <c r="B499" s="226"/>
      <c r="C499" s="227"/>
      <c r="D499" s="273"/>
      <c r="E499" s="229"/>
      <c r="F499" s="229"/>
      <c r="G499" s="229"/>
    </row>
    <row r="500" spans="1:7" ht="15">
      <c r="A500" s="225"/>
      <c r="B500" s="226"/>
      <c r="C500" s="227"/>
      <c r="D500" s="273"/>
      <c r="E500" s="229"/>
      <c r="F500" s="229"/>
      <c r="G500" s="229"/>
    </row>
    <row r="501" spans="1:7" ht="15">
      <c r="A501" s="225"/>
      <c r="B501" s="226"/>
      <c r="C501" s="227"/>
      <c r="D501" s="273"/>
      <c r="E501" s="229"/>
      <c r="F501" s="229"/>
      <c r="G501" s="229"/>
    </row>
    <row r="502" spans="1:7" ht="15">
      <c r="A502" s="225"/>
      <c r="B502" s="226"/>
      <c r="C502" s="227"/>
      <c r="D502" s="273"/>
      <c r="E502" s="229"/>
      <c r="F502" s="229"/>
      <c r="G502" s="229"/>
    </row>
    <row r="503" spans="1:7" ht="15">
      <c r="A503" s="225"/>
      <c r="B503" s="226"/>
      <c r="C503" s="227"/>
      <c r="D503" s="273"/>
      <c r="E503" s="229"/>
      <c r="F503" s="229"/>
      <c r="G503" s="229"/>
    </row>
    <row r="504" spans="1:7" ht="15">
      <c r="A504" s="225"/>
      <c r="B504" s="226"/>
      <c r="C504" s="227"/>
      <c r="D504" s="273"/>
      <c r="E504" s="229"/>
      <c r="F504" s="229"/>
      <c r="G504" s="229"/>
    </row>
    <row r="505" spans="1:7" ht="15">
      <c r="A505" s="225"/>
      <c r="B505" s="226"/>
      <c r="C505" s="227"/>
      <c r="D505" s="273"/>
      <c r="E505" s="229"/>
      <c r="F505" s="229"/>
      <c r="G505" s="229"/>
    </row>
    <row r="506" spans="1:7" ht="15">
      <c r="A506" s="225"/>
      <c r="B506" s="226"/>
      <c r="C506" s="227"/>
      <c r="D506" s="273"/>
      <c r="E506" s="229"/>
      <c r="F506" s="229"/>
      <c r="G506" s="229"/>
    </row>
    <row r="507" spans="1:7" ht="15">
      <c r="A507" s="225"/>
      <c r="B507" s="226"/>
      <c r="C507" s="227"/>
      <c r="D507" s="273"/>
      <c r="E507" s="229"/>
      <c r="F507" s="229"/>
      <c r="G507" s="229"/>
    </row>
    <row r="508" spans="1:7" ht="15">
      <c r="A508" s="225"/>
      <c r="B508" s="226"/>
      <c r="C508" s="227"/>
      <c r="D508" s="273"/>
      <c r="E508" s="229"/>
      <c r="F508" s="229"/>
      <c r="G508" s="229"/>
    </row>
    <row r="509" spans="1:7" ht="15">
      <c r="A509" s="225"/>
      <c r="B509" s="226"/>
      <c r="C509" s="227"/>
      <c r="D509" s="273"/>
      <c r="E509" s="229"/>
      <c r="F509" s="229"/>
      <c r="G509" s="229"/>
    </row>
    <row r="510" spans="1:7" ht="15">
      <c r="A510" s="225"/>
      <c r="B510" s="226"/>
      <c r="C510" s="227"/>
      <c r="D510" s="273"/>
      <c r="E510" s="229"/>
      <c r="F510" s="229"/>
      <c r="G510" s="229"/>
    </row>
    <row r="511" spans="1:7" ht="15">
      <c r="A511" s="225"/>
      <c r="B511" s="226"/>
      <c r="C511" s="227"/>
      <c r="D511" s="273"/>
      <c r="E511" s="229"/>
      <c r="F511" s="229"/>
      <c r="G511" s="229"/>
    </row>
    <row r="512" spans="1:7" ht="15">
      <c r="A512" s="225"/>
      <c r="B512" s="226"/>
      <c r="C512" s="227"/>
      <c r="D512" s="273"/>
      <c r="E512" s="229"/>
      <c r="F512" s="229"/>
      <c r="G512" s="229"/>
    </row>
    <row r="513" spans="1:7" ht="15">
      <c r="A513" s="225"/>
      <c r="B513" s="226"/>
      <c r="C513" s="227"/>
      <c r="D513" s="273"/>
      <c r="E513" s="229"/>
      <c r="F513" s="229"/>
      <c r="G513" s="229"/>
    </row>
    <row r="514" spans="1:7" ht="15">
      <c r="A514" s="225"/>
      <c r="B514" s="226"/>
      <c r="C514" s="227"/>
      <c r="D514" s="273"/>
      <c r="E514" s="229"/>
      <c r="F514" s="229"/>
      <c r="G514" s="229"/>
    </row>
    <row r="515" spans="1:7" ht="15">
      <c r="A515" s="225"/>
      <c r="B515" s="226"/>
      <c r="C515" s="227"/>
      <c r="D515" s="273"/>
      <c r="E515" s="229"/>
      <c r="F515" s="229"/>
      <c r="G515" s="229"/>
    </row>
    <row r="516" spans="1:7" ht="15">
      <c r="A516" s="225"/>
      <c r="B516" s="226"/>
      <c r="C516" s="227"/>
      <c r="D516" s="273"/>
      <c r="E516" s="229"/>
      <c r="F516" s="229"/>
      <c r="G516" s="229"/>
    </row>
    <row r="517" spans="1:7" ht="15">
      <c r="A517" s="225"/>
      <c r="B517" s="226"/>
      <c r="C517" s="227"/>
      <c r="D517" s="273"/>
      <c r="E517" s="229"/>
      <c r="F517" s="229"/>
      <c r="G517" s="229"/>
    </row>
    <row r="518" spans="1:7" ht="15">
      <c r="A518" s="225"/>
      <c r="B518" s="226"/>
      <c r="C518" s="227"/>
      <c r="D518" s="273"/>
      <c r="E518" s="229"/>
      <c r="F518" s="229"/>
      <c r="G518" s="229"/>
    </row>
    <row r="519" spans="1:7" ht="15">
      <c r="A519" s="225"/>
      <c r="B519" s="226"/>
      <c r="C519" s="227"/>
      <c r="D519" s="273"/>
      <c r="E519" s="229"/>
      <c r="F519" s="229"/>
      <c r="G519" s="229"/>
    </row>
    <row r="520" spans="1:7" ht="15">
      <c r="A520" s="225"/>
      <c r="B520" s="226"/>
      <c r="C520" s="227"/>
      <c r="D520" s="273"/>
      <c r="E520" s="229"/>
      <c r="F520" s="229"/>
      <c r="G520" s="229"/>
    </row>
    <row r="521" spans="1:7" ht="15">
      <c r="A521" s="225"/>
      <c r="B521" s="226"/>
      <c r="C521" s="227"/>
      <c r="D521" s="273"/>
      <c r="E521" s="229"/>
      <c r="F521" s="229"/>
      <c r="G521" s="229"/>
    </row>
    <row r="522" spans="1:7" ht="15">
      <c r="A522" s="225"/>
      <c r="B522" s="226"/>
      <c r="C522" s="227"/>
      <c r="D522" s="273"/>
      <c r="E522" s="229"/>
      <c r="F522" s="229"/>
      <c r="G522" s="229"/>
    </row>
    <row r="523" spans="1:7" ht="15">
      <c r="A523" s="225"/>
      <c r="B523" s="226"/>
      <c r="C523" s="227"/>
      <c r="D523" s="273"/>
      <c r="E523" s="229"/>
      <c r="F523" s="229"/>
      <c r="G523" s="229"/>
    </row>
    <row r="524" spans="1:7" ht="15">
      <c r="A524" s="225"/>
      <c r="B524" s="226"/>
      <c r="C524" s="227"/>
      <c r="D524" s="273"/>
      <c r="E524" s="229"/>
      <c r="F524" s="229"/>
      <c r="G524" s="229"/>
    </row>
    <row r="525" spans="1:7" ht="15">
      <c r="A525" s="225"/>
      <c r="B525" s="226"/>
      <c r="C525" s="227"/>
      <c r="D525" s="273"/>
      <c r="E525" s="229"/>
      <c r="F525" s="229"/>
      <c r="G525" s="229"/>
    </row>
    <row r="526" spans="1:7" ht="15">
      <c r="A526" s="225"/>
      <c r="B526" s="226"/>
      <c r="C526" s="227"/>
      <c r="D526" s="273"/>
      <c r="E526" s="229"/>
      <c r="F526" s="229"/>
      <c r="G526" s="229"/>
    </row>
    <row r="527" spans="1:7" ht="15">
      <c r="A527" s="225"/>
      <c r="B527" s="226"/>
      <c r="C527" s="227"/>
      <c r="D527" s="273"/>
      <c r="E527" s="229"/>
      <c r="F527" s="229"/>
      <c r="G527" s="229"/>
    </row>
    <row r="528" spans="1:7" ht="15">
      <c r="A528" s="225"/>
      <c r="B528" s="226"/>
      <c r="C528" s="227"/>
      <c r="D528" s="273"/>
      <c r="E528" s="229"/>
      <c r="F528" s="229"/>
      <c r="G528" s="229"/>
    </row>
    <row r="529" spans="1:7" ht="15">
      <c r="A529" s="225"/>
      <c r="B529" s="226"/>
      <c r="C529" s="227"/>
      <c r="D529" s="273"/>
      <c r="E529" s="229"/>
      <c r="F529" s="229"/>
      <c r="G529" s="229"/>
    </row>
    <row r="530" spans="1:7" ht="15">
      <c r="A530" s="225"/>
      <c r="B530" s="226"/>
      <c r="C530" s="227"/>
      <c r="D530" s="273"/>
      <c r="E530" s="229"/>
      <c r="F530" s="229"/>
      <c r="G530" s="229"/>
    </row>
    <row r="531" spans="1:7" ht="15">
      <c r="A531" s="225"/>
      <c r="B531" s="226"/>
      <c r="C531" s="227"/>
      <c r="D531" s="273"/>
      <c r="E531" s="229"/>
      <c r="F531" s="229"/>
      <c r="G531" s="229"/>
    </row>
    <row r="532" spans="1:7" ht="15">
      <c r="A532" s="225"/>
      <c r="B532" s="226"/>
      <c r="C532" s="227"/>
      <c r="D532" s="273"/>
      <c r="E532" s="229"/>
      <c r="F532" s="229"/>
      <c r="G532" s="229"/>
    </row>
    <row r="533" spans="1:7" ht="15">
      <c r="A533" s="225"/>
      <c r="B533" s="226"/>
      <c r="C533" s="227"/>
      <c r="D533" s="273"/>
      <c r="E533" s="229"/>
      <c r="F533" s="229"/>
      <c r="G533" s="229"/>
    </row>
    <row r="534" spans="1:7" ht="15">
      <c r="A534" s="225"/>
      <c r="B534" s="226"/>
      <c r="C534" s="227"/>
      <c r="D534" s="273"/>
      <c r="E534" s="229"/>
      <c r="F534" s="229"/>
      <c r="G534" s="229"/>
    </row>
    <row r="535" spans="1:7" ht="15">
      <c r="A535" s="225"/>
      <c r="B535" s="226"/>
      <c r="C535" s="227"/>
      <c r="D535" s="273"/>
      <c r="E535" s="229"/>
      <c r="F535" s="229"/>
      <c r="G535" s="229"/>
    </row>
    <row r="536" spans="1:7" ht="15">
      <c r="A536" s="225"/>
      <c r="B536" s="226"/>
      <c r="C536" s="227"/>
      <c r="D536" s="273"/>
      <c r="E536" s="229"/>
      <c r="F536" s="229"/>
      <c r="G536" s="229"/>
    </row>
    <row r="537" spans="1:7" ht="15">
      <c r="A537" s="225"/>
      <c r="B537" s="226"/>
      <c r="C537" s="227"/>
      <c r="D537" s="273"/>
      <c r="E537" s="229"/>
      <c r="F537" s="229"/>
      <c r="G537" s="229"/>
    </row>
    <row r="538" spans="1:7" ht="15">
      <c r="A538" s="225"/>
      <c r="B538" s="226"/>
      <c r="C538" s="227"/>
      <c r="D538" s="273"/>
      <c r="E538" s="229"/>
      <c r="F538" s="229"/>
      <c r="G538" s="229"/>
    </row>
    <row r="539" spans="1:7" ht="15">
      <c r="A539" s="225"/>
      <c r="B539" s="226"/>
      <c r="C539" s="227"/>
      <c r="D539" s="273"/>
      <c r="E539" s="229"/>
      <c r="F539" s="229"/>
      <c r="G539" s="229"/>
    </row>
    <row r="540" spans="1:7" ht="15">
      <c r="A540" s="225"/>
      <c r="B540" s="226"/>
      <c r="C540" s="227"/>
      <c r="D540" s="273"/>
      <c r="E540" s="229"/>
      <c r="F540" s="229"/>
      <c r="G540" s="229"/>
    </row>
    <row r="541" spans="1:7" ht="15">
      <c r="A541" s="225"/>
      <c r="B541" s="226"/>
      <c r="C541" s="227"/>
      <c r="D541" s="273"/>
      <c r="E541" s="229"/>
      <c r="F541" s="229"/>
      <c r="G541" s="229"/>
    </row>
    <row r="542" spans="1:7" ht="15">
      <c r="A542" s="225"/>
      <c r="B542" s="226"/>
      <c r="C542" s="227"/>
      <c r="D542" s="273"/>
      <c r="E542" s="229"/>
      <c r="F542" s="229"/>
      <c r="G542" s="229"/>
    </row>
    <row r="543" spans="1:7" ht="15">
      <c r="A543" s="225"/>
      <c r="B543" s="226"/>
      <c r="C543" s="227"/>
      <c r="D543" s="273"/>
      <c r="E543" s="229"/>
      <c r="F543" s="229"/>
      <c r="G543" s="229"/>
    </row>
    <row r="544" spans="1:7" ht="15">
      <c r="A544" s="225"/>
      <c r="B544" s="226"/>
      <c r="C544" s="227"/>
      <c r="D544" s="273"/>
      <c r="E544" s="229"/>
      <c r="F544" s="229"/>
      <c r="G544" s="229"/>
    </row>
    <row r="545" spans="1:7" ht="15">
      <c r="A545" s="225"/>
      <c r="B545" s="226"/>
      <c r="C545" s="227"/>
      <c r="D545" s="273"/>
      <c r="E545" s="229"/>
      <c r="F545" s="229"/>
      <c r="G545" s="229"/>
    </row>
    <row r="546" spans="1:7" ht="15">
      <c r="A546" s="225"/>
      <c r="B546" s="226"/>
      <c r="C546" s="227"/>
      <c r="D546" s="273"/>
      <c r="E546" s="229"/>
      <c r="F546" s="229"/>
      <c r="G546" s="229"/>
    </row>
    <row r="547" spans="1:7" ht="15">
      <c r="A547" s="225"/>
      <c r="B547" s="226"/>
      <c r="C547" s="227"/>
      <c r="D547" s="273"/>
      <c r="E547" s="229"/>
      <c r="F547" s="229"/>
      <c r="G547" s="229"/>
    </row>
    <row r="548" spans="1:7" ht="15">
      <c r="A548" s="225"/>
      <c r="B548" s="226"/>
      <c r="C548" s="227"/>
      <c r="D548" s="273"/>
      <c r="E548" s="229"/>
      <c r="F548" s="229"/>
      <c r="G548" s="229"/>
    </row>
    <row r="549" spans="1:7" ht="15">
      <c r="A549" s="225"/>
      <c r="B549" s="226"/>
      <c r="C549" s="227"/>
      <c r="D549" s="273"/>
      <c r="E549" s="229"/>
      <c r="F549" s="229"/>
      <c r="G549" s="229"/>
    </row>
    <row r="550" spans="1:7" ht="15">
      <c r="A550" s="225"/>
      <c r="B550" s="226"/>
      <c r="C550" s="227"/>
      <c r="D550" s="273"/>
      <c r="E550" s="229"/>
      <c r="F550" s="229"/>
      <c r="G550" s="229"/>
    </row>
    <row r="551" spans="1:7" ht="15">
      <c r="A551" s="225"/>
      <c r="B551" s="226"/>
      <c r="C551" s="227"/>
      <c r="D551" s="273"/>
      <c r="E551" s="229"/>
      <c r="F551" s="229"/>
      <c r="G551" s="229"/>
    </row>
    <row r="552" spans="1:7" ht="15">
      <c r="A552" s="225"/>
      <c r="B552" s="226"/>
      <c r="C552" s="227"/>
      <c r="D552" s="273"/>
      <c r="E552" s="229"/>
      <c r="F552" s="229"/>
      <c r="G552" s="229"/>
    </row>
    <row r="553" spans="1:7" ht="15">
      <c r="A553" s="225"/>
      <c r="B553" s="226"/>
      <c r="C553" s="227"/>
      <c r="D553" s="273"/>
      <c r="E553" s="229"/>
      <c r="F553" s="229"/>
      <c r="G553" s="229"/>
    </row>
    <row r="554" spans="1:7" ht="15">
      <c r="A554" s="225"/>
      <c r="B554" s="226"/>
      <c r="C554" s="227"/>
      <c r="D554" s="273"/>
      <c r="E554" s="229"/>
      <c r="F554" s="229"/>
      <c r="G554" s="229"/>
    </row>
    <row r="555" spans="1:7" ht="15">
      <c r="A555" s="225"/>
      <c r="B555" s="226"/>
      <c r="C555" s="227"/>
      <c r="D555" s="273"/>
      <c r="E555" s="229"/>
      <c r="F555" s="229"/>
      <c r="G555" s="229"/>
    </row>
    <row r="556" spans="1:7" ht="15">
      <c r="A556" s="225"/>
      <c r="B556" s="226"/>
      <c r="C556" s="227"/>
      <c r="D556" s="273"/>
      <c r="E556" s="229"/>
      <c r="F556" s="229"/>
      <c r="G556" s="229"/>
    </row>
    <row r="557" spans="1:7" ht="15">
      <c r="A557" s="225"/>
      <c r="B557" s="226"/>
      <c r="C557" s="227"/>
      <c r="D557" s="273"/>
      <c r="E557" s="229"/>
      <c r="F557" s="229"/>
      <c r="G557" s="229"/>
    </row>
    <row r="558" spans="1:7" ht="15">
      <c r="A558" s="225"/>
      <c r="B558" s="226"/>
      <c r="C558" s="227"/>
      <c r="D558" s="273"/>
      <c r="E558" s="229"/>
      <c r="F558" s="229"/>
      <c r="G558" s="229"/>
    </row>
    <row r="559" spans="1:7" ht="15">
      <c r="A559" s="225"/>
      <c r="B559" s="226"/>
      <c r="C559" s="227"/>
      <c r="D559" s="273"/>
      <c r="E559" s="229"/>
      <c r="F559" s="229"/>
      <c r="G559" s="229"/>
    </row>
    <row r="560" spans="1:7" ht="15">
      <c r="A560" s="225"/>
      <c r="B560" s="226"/>
      <c r="C560" s="227"/>
      <c r="D560" s="273"/>
      <c r="E560" s="229"/>
      <c r="F560" s="229"/>
      <c r="G560" s="229"/>
    </row>
    <row r="561" spans="1:7" ht="15">
      <c r="A561" s="225"/>
      <c r="B561" s="226"/>
      <c r="C561" s="227"/>
      <c r="D561" s="273"/>
      <c r="E561" s="229"/>
      <c r="F561" s="229"/>
      <c r="G561" s="229"/>
    </row>
    <row r="562" spans="1:7" ht="15">
      <c r="A562" s="225"/>
      <c r="B562" s="226"/>
      <c r="C562" s="227"/>
      <c r="D562" s="273"/>
      <c r="E562" s="229"/>
      <c r="F562" s="229"/>
      <c r="G562" s="229"/>
    </row>
    <row r="563" spans="1:7" ht="15">
      <c r="A563" s="225"/>
      <c r="B563" s="226"/>
      <c r="C563" s="227"/>
      <c r="D563" s="273"/>
      <c r="E563" s="229"/>
      <c r="F563" s="229"/>
      <c r="G563" s="229"/>
    </row>
    <row r="564" spans="1:7" ht="15">
      <c r="A564" s="225"/>
      <c r="B564" s="226"/>
      <c r="C564" s="227"/>
      <c r="D564" s="273"/>
      <c r="E564" s="229"/>
      <c r="F564" s="229"/>
      <c r="G564" s="229"/>
    </row>
    <row r="565" spans="1:7" ht="15">
      <c r="A565" s="225"/>
      <c r="B565" s="226"/>
      <c r="C565" s="227"/>
      <c r="D565" s="273"/>
      <c r="E565" s="229"/>
      <c r="F565" s="229"/>
      <c r="G565" s="229"/>
    </row>
    <row r="566" spans="1:7" ht="15">
      <c r="A566" s="225"/>
      <c r="B566" s="226"/>
      <c r="C566" s="227"/>
      <c r="D566" s="273"/>
      <c r="E566" s="229"/>
      <c r="F566" s="229"/>
      <c r="G566" s="229"/>
    </row>
    <row r="567" spans="1:7" ht="15">
      <c r="A567" s="225"/>
      <c r="B567" s="226"/>
      <c r="C567" s="227"/>
      <c r="D567" s="273"/>
      <c r="E567" s="229"/>
      <c r="F567" s="229"/>
      <c r="G567" s="229"/>
    </row>
    <row r="568" spans="1:7" ht="15">
      <c r="A568" s="225"/>
      <c r="B568" s="226"/>
      <c r="C568" s="227"/>
      <c r="D568" s="273"/>
      <c r="E568" s="229"/>
      <c r="F568" s="229"/>
      <c r="G568" s="229"/>
    </row>
    <row r="569" spans="1:7" ht="15">
      <c r="A569" s="225"/>
      <c r="B569" s="226"/>
      <c r="C569" s="227"/>
      <c r="D569" s="273"/>
      <c r="E569" s="229"/>
      <c r="F569" s="229"/>
      <c r="G569" s="229"/>
    </row>
    <row r="570" spans="1:7" ht="15">
      <c r="A570" s="225"/>
      <c r="B570" s="226"/>
      <c r="C570" s="227"/>
      <c r="D570" s="273"/>
      <c r="E570" s="229"/>
      <c r="F570" s="229"/>
      <c r="G570" s="229"/>
    </row>
    <row r="571" spans="1:7" ht="15">
      <c r="A571" s="225"/>
      <c r="B571" s="226"/>
      <c r="C571" s="227"/>
      <c r="D571" s="273"/>
      <c r="E571" s="229"/>
      <c r="F571" s="229"/>
      <c r="G571" s="229"/>
    </row>
    <row r="572" spans="1:7" ht="15">
      <c r="A572" s="225"/>
      <c r="B572" s="226"/>
      <c r="C572" s="227"/>
      <c r="D572" s="273"/>
      <c r="E572" s="229"/>
      <c r="F572" s="229"/>
      <c r="G572" s="229"/>
    </row>
    <row r="573" spans="1:7" ht="15">
      <c r="A573" s="225"/>
      <c r="B573" s="226"/>
      <c r="C573" s="227"/>
      <c r="D573" s="273"/>
      <c r="E573" s="229"/>
      <c r="F573" s="229"/>
      <c r="G573" s="229"/>
    </row>
    <row r="574" spans="1:7" ht="15">
      <c r="A574" s="225"/>
      <c r="B574" s="226"/>
      <c r="C574" s="227"/>
      <c r="D574" s="273"/>
      <c r="E574" s="229"/>
      <c r="F574" s="229"/>
      <c r="G574" s="229"/>
    </row>
    <row r="575" spans="1:7" ht="15">
      <c r="A575" s="225"/>
      <c r="B575" s="226"/>
      <c r="C575" s="227"/>
      <c r="D575" s="273"/>
      <c r="E575" s="229"/>
      <c r="F575" s="229"/>
      <c r="G575" s="229"/>
    </row>
    <row r="576" spans="1:7" ht="15">
      <c r="A576" s="225"/>
      <c r="B576" s="226"/>
      <c r="C576" s="227"/>
      <c r="D576" s="273"/>
      <c r="E576" s="229"/>
      <c r="F576" s="229"/>
      <c r="G576" s="229"/>
    </row>
    <row r="577" spans="1:7" ht="15">
      <c r="A577" s="225"/>
      <c r="B577" s="226"/>
      <c r="C577" s="227"/>
      <c r="D577" s="273"/>
      <c r="E577" s="229"/>
      <c r="F577" s="229"/>
      <c r="G577" s="229"/>
    </row>
    <row r="578" spans="1:7" ht="15">
      <c r="A578" s="225"/>
      <c r="B578" s="226"/>
      <c r="C578" s="227"/>
      <c r="D578" s="273"/>
      <c r="E578" s="229"/>
      <c r="F578" s="229"/>
      <c r="G578" s="229"/>
    </row>
    <row r="579" spans="1:7" ht="15">
      <c r="A579" s="225"/>
      <c r="B579" s="226"/>
      <c r="C579" s="227"/>
      <c r="D579" s="273"/>
      <c r="E579" s="229"/>
      <c r="F579" s="229"/>
      <c r="G579" s="229"/>
    </row>
    <row r="580" spans="1:7" ht="15">
      <c r="A580" s="225"/>
      <c r="B580" s="226"/>
      <c r="C580" s="227"/>
      <c r="D580" s="273"/>
      <c r="E580" s="229"/>
      <c r="F580" s="229"/>
      <c r="G580" s="229"/>
    </row>
    <row r="581" spans="1:7" ht="15">
      <c r="A581" s="225"/>
      <c r="B581" s="226"/>
      <c r="C581" s="227"/>
      <c r="D581" s="273"/>
      <c r="E581" s="229"/>
      <c r="F581" s="229"/>
      <c r="G581" s="229"/>
    </row>
    <row r="582" spans="1:7" ht="15">
      <c r="A582" s="225"/>
      <c r="B582" s="226"/>
      <c r="C582" s="227"/>
      <c r="D582" s="273"/>
      <c r="E582" s="229"/>
      <c r="F582" s="229"/>
      <c r="G582" s="229"/>
    </row>
    <row r="583" spans="1:7" ht="15">
      <c r="A583" s="225"/>
      <c r="B583" s="226"/>
      <c r="C583" s="227"/>
      <c r="D583" s="273"/>
      <c r="E583" s="229"/>
      <c r="F583" s="229"/>
      <c r="G583" s="229"/>
    </row>
    <row r="584" spans="1:7" ht="15">
      <c r="A584" s="225"/>
      <c r="B584" s="226"/>
      <c r="C584" s="227"/>
      <c r="D584" s="273"/>
      <c r="E584" s="229"/>
      <c r="F584" s="229"/>
      <c r="G584" s="229"/>
    </row>
    <row r="585" spans="1:7" ht="15">
      <c r="A585" s="225"/>
      <c r="B585" s="226"/>
      <c r="C585" s="227"/>
      <c r="D585" s="273"/>
      <c r="E585" s="229"/>
      <c r="F585" s="229"/>
      <c r="G585" s="229"/>
    </row>
    <row r="586" spans="1:7" ht="15">
      <c r="A586" s="225"/>
      <c r="B586" s="226"/>
      <c r="C586" s="227"/>
      <c r="D586" s="273"/>
      <c r="E586" s="229"/>
      <c r="F586" s="229"/>
      <c r="G586" s="229"/>
    </row>
    <row r="587" spans="1:7" ht="15">
      <c r="A587" s="225"/>
      <c r="B587" s="226"/>
      <c r="C587" s="227"/>
      <c r="D587" s="273"/>
      <c r="E587" s="229"/>
      <c r="F587" s="229"/>
      <c r="G587" s="229"/>
    </row>
    <row r="588" spans="1:7" ht="15">
      <c r="A588" s="225"/>
      <c r="B588" s="226"/>
      <c r="C588" s="227"/>
      <c r="D588" s="273"/>
      <c r="E588" s="229"/>
      <c r="F588" s="229"/>
      <c r="G588" s="229"/>
    </row>
    <row r="589" spans="1:7" ht="15">
      <c r="A589" s="225"/>
      <c r="B589" s="226"/>
      <c r="C589" s="227"/>
      <c r="D589" s="273"/>
      <c r="E589" s="229"/>
      <c r="F589" s="229"/>
      <c r="G589" s="229"/>
    </row>
    <row r="590" spans="1:7" ht="15">
      <c r="A590" s="225"/>
      <c r="B590" s="226"/>
      <c r="C590" s="227"/>
      <c r="D590" s="273"/>
      <c r="E590" s="229"/>
      <c r="F590" s="229"/>
      <c r="G590" s="229"/>
    </row>
    <row r="591" spans="1:7" ht="15">
      <c r="A591" s="225"/>
      <c r="B591" s="226"/>
      <c r="C591" s="227"/>
      <c r="D591" s="273"/>
      <c r="E591" s="229"/>
      <c r="F591" s="229"/>
      <c r="G591" s="229"/>
    </row>
    <row r="592" spans="1:7" ht="15">
      <c r="A592" s="225"/>
      <c r="B592" s="226"/>
      <c r="C592" s="227"/>
      <c r="D592" s="273"/>
      <c r="E592" s="229"/>
      <c r="F592" s="229"/>
      <c r="G592" s="229"/>
    </row>
    <row r="593" spans="1:7" ht="15">
      <c r="A593" s="225"/>
      <c r="B593" s="226"/>
      <c r="C593" s="227"/>
      <c r="D593" s="273"/>
      <c r="E593" s="229"/>
      <c r="F593" s="229"/>
      <c r="G593" s="229"/>
    </row>
    <row r="594" spans="1:7" ht="15">
      <c r="A594" s="225"/>
      <c r="B594" s="226"/>
      <c r="C594" s="227"/>
      <c r="D594" s="273"/>
      <c r="E594" s="229"/>
      <c r="F594" s="229"/>
      <c r="G594" s="229"/>
    </row>
    <row r="595" spans="1:7" ht="15">
      <c r="A595" s="225"/>
      <c r="B595" s="226"/>
      <c r="C595" s="227"/>
      <c r="D595" s="273"/>
      <c r="E595" s="229"/>
      <c r="F595" s="229"/>
      <c r="G595" s="229"/>
    </row>
    <row r="596" spans="1:7" ht="15">
      <c r="A596" s="225"/>
      <c r="B596" s="226"/>
      <c r="C596" s="227"/>
      <c r="D596" s="273"/>
      <c r="E596" s="229"/>
      <c r="F596" s="229"/>
      <c r="G596" s="229"/>
    </row>
    <row r="597" spans="1:7" ht="15">
      <c r="A597" s="225"/>
      <c r="B597" s="226"/>
      <c r="C597" s="227"/>
      <c r="D597" s="273"/>
      <c r="E597" s="229"/>
      <c r="F597" s="229"/>
      <c r="G597" s="229"/>
    </row>
    <row r="598" spans="1:7" ht="15">
      <c r="A598" s="225"/>
      <c r="B598" s="226"/>
      <c r="C598" s="227"/>
      <c r="D598" s="273"/>
      <c r="E598" s="229"/>
      <c r="F598" s="229"/>
      <c r="G598" s="229"/>
    </row>
    <row r="599" spans="1:7" ht="15">
      <c r="A599" s="225"/>
      <c r="B599" s="226"/>
      <c r="C599" s="227"/>
      <c r="D599" s="273"/>
      <c r="E599" s="229"/>
      <c r="F599" s="229"/>
      <c r="G599" s="229"/>
    </row>
    <row r="600" spans="1:7" ht="15">
      <c r="A600" s="225"/>
      <c r="B600" s="226"/>
      <c r="C600" s="227"/>
      <c r="D600" s="273"/>
      <c r="E600" s="229"/>
      <c r="F600" s="229"/>
      <c r="G600" s="229"/>
    </row>
    <row r="601" spans="1:7" ht="15">
      <c r="A601" s="225"/>
      <c r="B601" s="226"/>
      <c r="C601" s="227"/>
      <c r="D601" s="273"/>
      <c r="E601" s="229"/>
      <c r="F601" s="229"/>
      <c r="G601" s="229"/>
    </row>
    <row r="602" spans="1:7" ht="15">
      <c r="A602" s="225"/>
      <c r="B602" s="226"/>
      <c r="C602" s="227"/>
      <c r="D602" s="273"/>
      <c r="E602" s="229"/>
      <c r="F602" s="229"/>
      <c r="G602" s="229"/>
    </row>
    <row r="603" spans="1:7" ht="15">
      <c r="A603" s="225"/>
      <c r="B603" s="226"/>
      <c r="C603" s="227"/>
      <c r="D603" s="273"/>
      <c r="E603" s="229"/>
      <c r="F603" s="229"/>
      <c r="G603" s="229"/>
    </row>
    <row r="604" spans="1:7" ht="15">
      <c r="A604" s="225"/>
      <c r="B604" s="226"/>
      <c r="C604" s="227"/>
      <c r="D604" s="273"/>
      <c r="E604" s="229"/>
      <c r="F604" s="229"/>
      <c r="G604" s="229"/>
    </row>
    <row r="605" spans="1:7" ht="15">
      <c r="A605" s="225"/>
      <c r="B605" s="226"/>
      <c r="C605" s="227"/>
      <c r="D605" s="273"/>
      <c r="E605" s="229"/>
      <c r="F605" s="229"/>
      <c r="G605" s="229"/>
    </row>
    <row r="606" spans="1:7" ht="15">
      <c r="A606" s="225"/>
      <c r="B606" s="226"/>
      <c r="C606" s="227"/>
      <c r="D606" s="273"/>
      <c r="E606" s="229"/>
      <c r="F606" s="229"/>
      <c r="G606" s="229"/>
    </row>
    <row r="607" spans="1:7" ht="15">
      <c r="A607" s="225"/>
      <c r="B607" s="226"/>
      <c r="C607" s="227"/>
      <c r="D607" s="273"/>
      <c r="E607" s="229"/>
      <c r="F607" s="229"/>
      <c r="G607" s="229"/>
    </row>
    <row r="608" spans="1:7" ht="15">
      <c r="A608" s="225"/>
      <c r="B608" s="226"/>
      <c r="C608" s="227"/>
      <c r="D608" s="273"/>
      <c r="E608" s="229"/>
      <c r="F608" s="229"/>
      <c r="G608" s="229"/>
    </row>
    <row r="609" spans="1:7" ht="15">
      <c r="A609" s="225"/>
      <c r="B609" s="226"/>
      <c r="C609" s="227"/>
      <c r="D609" s="273"/>
      <c r="E609" s="229"/>
      <c r="F609" s="229"/>
      <c r="G609" s="229"/>
    </row>
    <row r="610" spans="1:7" ht="15">
      <c r="A610" s="225"/>
      <c r="B610" s="226"/>
      <c r="C610" s="227"/>
      <c r="D610" s="273"/>
      <c r="E610" s="229"/>
      <c r="F610" s="229"/>
      <c r="G610" s="229"/>
    </row>
    <row r="611" spans="1:7" ht="15">
      <c r="A611" s="225"/>
      <c r="B611" s="226"/>
      <c r="C611" s="227"/>
      <c r="D611" s="273"/>
      <c r="E611" s="229"/>
      <c r="F611" s="229"/>
      <c r="G611" s="229"/>
    </row>
    <row r="612" spans="1:7" ht="15">
      <c r="A612" s="225"/>
      <c r="B612" s="226"/>
      <c r="C612" s="227"/>
      <c r="D612" s="273"/>
      <c r="E612" s="229"/>
      <c r="F612" s="229"/>
      <c r="G612" s="229"/>
    </row>
    <row r="613" spans="1:7" ht="15">
      <c r="A613" s="225"/>
      <c r="B613" s="226"/>
      <c r="C613" s="227"/>
      <c r="D613" s="273"/>
      <c r="E613" s="229"/>
      <c r="F613" s="229"/>
      <c r="G613" s="229"/>
    </row>
    <row r="614" spans="1:7" ht="15">
      <c r="A614" s="225"/>
      <c r="B614" s="226"/>
      <c r="C614" s="227"/>
      <c r="D614" s="273"/>
      <c r="E614" s="229"/>
      <c r="F614" s="229"/>
      <c r="G614" s="229"/>
    </row>
    <row r="615" spans="1:7" ht="15">
      <c r="A615" s="225"/>
      <c r="B615" s="226"/>
      <c r="C615" s="227"/>
      <c r="D615" s="273"/>
      <c r="E615" s="229"/>
      <c r="F615" s="229"/>
      <c r="G615" s="229"/>
    </row>
    <row r="616" spans="1:7" ht="15">
      <c r="A616" s="225"/>
      <c r="B616" s="226"/>
      <c r="C616" s="227"/>
      <c r="D616" s="273"/>
      <c r="E616" s="229"/>
      <c r="F616" s="229"/>
      <c r="G616" s="229"/>
    </row>
    <row r="617" spans="1:7" ht="15">
      <c r="A617" s="225"/>
      <c r="B617" s="226"/>
      <c r="C617" s="227"/>
      <c r="D617" s="273"/>
      <c r="E617" s="229"/>
      <c r="F617" s="229"/>
      <c r="G617" s="229"/>
    </row>
    <row r="618" spans="1:7" ht="15">
      <c r="A618" s="225"/>
      <c r="B618" s="226"/>
      <c r="C618" s="227"/>
      <c r="D618" s="273"/>
      <c r="E618" s="229"/>
      <c r="F618" s="229"/>
      <c r="G618" s="229"/>
    </row>
    <row r="619" spans="1:7" ht="15">
      <c r="A619" s="225"/>
      <c r="B619" s="226"/>
      <c r="C619" s="227"/>
      <c r="D619" s="273"/>
      <c r="E619" s="229"/>
      <c r="F619" s="229"/>
      <c r="G619" s="229"/>
    </row>
    <row r="620" spans="1:7" ht="15">
      <c r="A620" s="225"/>
      <c r="B620" s="226"/>
      <c r="C620" s="227"/>
      <c r="D620" s="273"/>
      <c r="E620" s="229"/>
      <c r="F620" s="229"/>
      <c r="G620" s="229"/>
    </row>
    <row r="621" spans="1:7" ht="15">
      <c r="A621" s="225"/>
      <c r="B621" s="226"/>
      <c r="C621" s="227"/>
      <c r="D621" s="273"/>
      <c r="E621" s="229"/>
      <c r="F621" s="229"/>
      <c r="G621" s="229"/>
    </row>
    <row r="622" spans="1:7" ht="15">
      <c r="A622" s="225"/>
      <c r="B622" s="226"/>
      <c r="C622" s="227"/>
      <c r="D622" s="273"/>
      <c r="E622" s="229"/>
      <c r="F622" s="229"/>
      <c r="G622" s="229"/>
    </row>
    <row r="623" spans="1:7" ht="15">
      <c r="A623" s="225"/>
      <c r="B623" s="226"/>
      <c r="C623" s="227"/>
      <c r="D623" s="273"/>
      <c r="E623" s="229"/>
      <c r="F623" s="229"/>
      <c r="G623" s="229"/>
    </row>
    <row r="624" spans="1:7" ht="15">
      <c r="A624" s="225"/>
      <c r="B624" s="226"/>
      <c r="C624" s="227"/>
      <c r="D624" s="273"/>
      <c r="E624" s="229"/>
      <c r="F624" s="229"/>
      <c r="G624" s="229"/>
    </row>
    <row r="625" spans="1:7" ht="15">
      <c r="A625" s="225"/>
      <c r="B625" s="226"/>
      <c r="C625" s="227"/>
      <c r="D625" s="273"/>
      <c r="E625" s="229"/>
      <c r="F625" s="229"/>
      <c r="G625" s="229"/>
    </row>
    <row r="626" spans="1:7" ht="15">
      <c r="A626" s="225"/>
      <c r="B626" s="226"/>
      <c r="C626" s="227"/>
      <c r="D626" s="273"/>
      <c r="E626" s="229"/>
      <c r="F626" s="229"/>
      <c r="G626" s="229"/>
    </row>
    <row r="627" spans="1:7" ht="15">
      <c r="A627" s="225"/>
      <c r="B627" s="226"/>
      <c r="C627" s="227"/>
      <c r="D627" s="273"/>
      <c r="E627" s="229"/>
      <c r="F627" s="229"/>
      <c r="G627" s="229"/>
    </row>
    <row r="628" spans="1:7" ht="15">
      <c r="A628" s="225"/>
      <c r="B628" s="226"/>
      <c r="C628" s="227"/>
      <c r="D628" s="273"/>
      <c r="E628" s="229"/>
      <c r="F628" s="229"/>
      <c r="G628" s="229"/>
    </row>
    <row r="629" spans="1:7" ht="15">
      <c r="A629" s="225"/>
      <c r="B629" s="226"/>
      <c r="C629" s="227"/>
      <c r="D629" s="273"/>
      <c r="E629" s="229"/>
      <c r="F629" s="229"/>
      <c r="G629" s="229"/>
    </row>
    <row r="630" spans="1:7" ht="15">
      <c r="A630" s="225"/>
      <c r="B630" s="226"/>
      <c r="C630" s="227"/>
      <c r="D630" s="273"/>
      <c r="E630" s="229"/>
      <c r="F630" s="229"/>
      <c r="G630" s="229"/>
    </row>
    <row r="631" spans="1:7" ht="15">
      <c r="A631" s="225"/>
      <c r="B631" s="226"/>
      <c r="C631" s="227"/>
      <c r="D631" s="273"/>
      <c r="E631" s="229"/>
      <c r="F631" s="229"/>
      <c r="G631" s="229"/>
    </row>
    <row r="632" spans="1:7" ht="15">
      <c r="A632" s="225"/>
      <c r="B632" s="226"/>
      <c r="C632" s="227"/>
      <c r="D632" s="273"/>
      <c r="E632" s="229"/>
      <c r="F632" s="229"/>
      <c r="G632" s="229"/>
    </row>
    <row r="633" spans="1:7" ht="15">
      <c r="A633" s="225"/>
      <c r="B633" s="226"/>
      <c r="C633" s="227"/>
      <c r="D633" s="273"/>
      <c r="E633" s="229"/>
      <c r="F633" s="229"/>
      <c r="G633" s="229"/>
    </row>
    <row r="634" spans="1:7" ht="15">
      <c r="A634" s="225"/>
      <c r="B634" s="226"/>
      <c r="C634" s="227"/>
      <c r="D634" s="273"/>
      <c r="E634" s="229"/>
      <c r="F634" s="229"/>
      <c r="G634" s="229"/>
    </row>
    <row r="635" spans="1:7" ht="15">
      <c r="A635" s="225"/>
      <c r="B635" s="226"/>
      <c r="C635" s="227"/>
      <c r="D635" s="273"/>
      <c r="E635" s="229"/>
      <c r="F635" s="229"/>
      <c r="G635" s="229"/>
    </row>
    <row r="636" spans="1:7" ht="15">
      <c r="A636" s="225"/>
      <c r="B636" s="226"/>
      <c r="C636" s="227"/>
      <c r="D636" s="273"/>
      <c r="E636" s="229"/>
      <c r="F636" s="229"/>
      <c r="G636" s="229"/>
    </row>
    <row r="637" spans="1:7" ht="15">
      <c r="A637" s="225"/>
      <c r="B637" s="226"/>
      <c r="C637" s="227"/>
      <c r="D637" s="273"/>
      <c r="E637" s="229"/>
      <c r="F637" s="229"/>
      <c r="G637" s="229"/>
    </row>
    <row r="638" spans="1:7" ht="15">
      <c r="A638" s="225"/>
      <c r="B638" s="226"/>
      <c r="C638" s="227"/>
      <c r="D638" s="273"/>
      <c r="E638" s="229"/>
      <c r="F638" s="229"/>
      <c r="G638" s="229"/>
    </row>
    <row r="639" spans="1:7" ht="15">
      <c r="A639" s="225"/>
      <c r="B639" s="226"/>
      <c r="C639" s="227"/>
      <c r="D639" s="273"/>
      <c r="E639" s="229"/>
      <c r="F639" s="229"/>
      <c r="G639" s="229"/>
    </row>
    <row r="640" spans="1:7" ht="15">
      <c r="A640" s="225"/>
      <c r="B640" s="226"/>
      <c r="C640" s="227"/>
      <c r="D640" s="273"/>
      <c r="E640" s="229"/>
      <c r="F640" s="229"/>
      <c r="G640" s="229"/>
    </row>
    <row r="641" spans="1:7" ht="15">
      <c r="A641" s="225"/>
      <c r="B641" s="226"/>
      <c r="C641" s="227"/>
      <c r="D641" s="273"/>
      <c r="E641" s="229"/>
      <c r="F641" s="229"/>
      <c r="G641" s="229"/>
    </row>
    <row r="642" spans="1:7" ht="15">
      <c r="A642" s="225"/>
      <c r="B642" s="226"/>
      <c r="C642" s="227"/>
      <c r="D642" s="273"/>
      <c r="E642" s="229"/>
      <c r="F642" s="229"/>
      <c r="G642" s="229"/>
    </row>
    <row r="643" spans="1:7" ht="15">
      <c r="A643" s="225"/>
      <c r="B643" s="226"/>
      <c r="C643" s="227"/>
      <c r="D643" s="273"/>
      <c r="E643" s="229"/>
      <c r="F643" s="229"/>
      <c r="G643" s="229"/>
    </row>
    <row r="644" spans="1:7" ht="15">
      <c r="A644" s="225"/>
      <c r="B644" s="226"/>
      <c r="C644" s="227"/>
      <c r="D644" s="273"/>
      <c r="E644" s="229"/>
      <c r="F644" s="229"/>
      <c r="G644" s="229"/>
    </row>
    <row r="645" spans="1:7" ht="15">
      <c r="A645" s="225"/>
      <c r="B645" s="226"/>
      <c r="C645" s="227"/>
      <c r="D645" s="273"/>
      <c r="E645" s="229"/>
      <c r="F645" s="229"/>
      <c r="G645" s="229"/>
    </row>
    <row r="646" spans="1:7" ht="15">
      <c r="A646" s="225"/>
      <c r="B646" s="226"/>
      <c r="C646" s="227"/>
      <c r="D646" s="273"/>
      <c r="E646" s="229"/>
      <c r="F646" s="229"/>
      <c r="G646" s="229"/>
    </row>
    <row r="647" spans="1:7" ht="15">
      <c r="A647" s="225"/>
      <c r="B647" s="226"/>
      <c r="C647" s="227"/>
      <c r="D647" s="273"/>
      <c r="E647" s="229"/>
      <c r="F647" s="229"/>
      <c r="G647" s="229"/>
    </row>
    <row r="648" spans="1:7" ht="15">
      <c r="A648" s="225"/>
      <c r="B648" s="226"/>
      <c r="C648" s="227"/>
      <c r="D648" s="273"/>
      <c r="E648" s="229"/>
      <c r="F648" s="229"/>
      <c r="G648" s="229"/>
    </row>
    <row r="649" spans="1:7" ht="15">
      <c r="A649" s="225"/>
      <c r="B649" s="226"/>
      <c r="C649" s="227"/>
      <c r="D649" s="273"/>
      <c r="E649" s="229"/>
      <c r="F649" s="229"/>
      <c r="G649" s="229"/>
    </row>
    <row r="650" spans="1:7" ht="15">
      <c r="A650" s="225"/>
      <c r="B650" s="226"/>
      <c r="C650" s="227"/>
      <c r="D650" s="273"/>
      <c r="E650" s="229"/>
      <c r="F650" s="229"/>
      <c r="G650" s="229"/>
    </row>
    <row r="651" spans="1:7" ht="15">
      <c r="A651" s="225"/>
      <c r="B651" s="226"/>
      <c r="C651" s="227"/>
      <c r="D651" s="273"/>
      <c r="E651" s="229"/>
      <c r="F651" s="229"/>
      <c r="G651" s="229"/>
    </row>
    <row r="652" spans="1:7" ht="15">
      <c r="A652" s="225"/>
      <c r="B652" s="226"/>
      <c r="C652" s="227"/>
      <c r="D652" s="273"/>
      <c r="E652" s="229"/>
      <c r="F652" s="229"/>
      <c r="G652" s="229"/>
    </row>
    <row r="653" spans="1:7" ht="15">
      <c r="A653" s="225"/>
      <c r="B653" s="226"/>
      <c r="C653" s="227"/>
      <c r="D653" s="273"/>
      <c r="E653" s="229"/>
      <c r="F653" s="229"/>
      <c r="G653" s="229"/>
    </row>
    <row r="654" spans="1:7" ht="15">
      <c r="A654" s="225"/>
      <c r="B654" s="226"/>
      <c r="C654" s="227"/>
      <c r="D654" s="273"/>
      <c r="E654" s="229"/>
      <c r="F654" s="229"/>
      <c r="G654" s="229"/>
    </row>
    <row r="655" spans="1:7" ht="15">
      <c r="A655" s="225"/>
      <c r="B655" s="226"/>
      <c r="C655" s="227"/>
      <c r="D655" s="273"/>
      <c r="E655" s="229"/>
      <c r="F655" s="229"/>
      <c r="G655" s="229"/>
    </row>
    <row r="656" spans="1:7" ht="15">
      <c r="A656" s="225"/>
      <c r="B656" s="226"/>
      <c r="C656" s="227"/>
      <c r="D656" s="273"/>
      <c r="E656" s="229"/>
      <c r="F656" s="229"/>
      <c r="G656" s="229"/>
    </row>
    <row r="657" spans="1:7" ht="15">
      <c r="A657" s="225"/>
      <c r="B657" s="226"/>
      <c r="C657" s="227"/>
      <c r="D657" s="273"/>
      <c r="E657" s="229"/>
      <c r="F657" s="229"/>
      <c r="G657" s="229"/>
    </row>
    <row r="658" spans="1:7" ht="15">
      <c r="A658" s="225"/>
      <c r="B658" s="226"/>
      <c r="C658" s="227"/>
      <c r="D658" s="273"/>
      <c r="E658" s="229"/>
      <c r="F658" s="229"/>
      <c r="G658" s="229"/>
    </row>
    <row r="659" spans="1:7" ht="15">
      <c r="A659" s="225"/>
      <c r="B659" s="226"/>
      <c r="C659" s="227"/>
      <c r="D659" s="273"/>
      <c r="E659" s="229"/>
      <c r="F659" s="229"/>
      <c r="G659" s="229"/>
    </row>
    <row r="660" spans="1:7" ht="15">
      <c r="A660" s="225"/>
      <c r="B660" s="226"/>
      <c r="C660" s="227"/>
      <c r="D660" s="273"/>
      <c r="E660" s="229"/>
      <c r="F660" s="229"/>
      <c r="G660" s="229"/>
    </row>
    <row r="661" spans="1:7" ht="15">
      <c r="A661" s="225"/>
      <c r="B661" s="226"/>
      <c r="C661" s="227"/>
      <c r="D661" s="273"/>
      <c r="E661" s="229"/>
      <c r="F661" s="229"/>
      <c r="G661" s="229"/>
    </row>
    <row r="662" spans="1:7" ht="15">
      <c r="A662" s="225"/>
      <c r="B662" s="226"/>
      <c r="C662" s="227"/>
      <c r="D662" s="273"/>
      <c r="E662" s="229"/>
      <c r="F662" s="229"/>
      <c r="G662" s="229"/>
    </row>
    <row r="663" spans="1:7" ht="15">
      <c r="A663" s="225"/>
      <c r="B663" s="226"/>
      <c r="C663" s="227"/>
      <c r="D663" s="273"/>
      <c r="E663" s="229"/>
      <c r="F663" s="229"/>
      <c r="G663" s="229"/>
    </row>
    <row r="664" spans="1:7" ht="15">
      <c r="A664" s="225"/>
      <c r="B664" s="226"/>
      <c r="C664" s="227"/>
      <c r="D664" s="273"/>
      <c r="E664" s="229"/>
      <c r="F664" s="229"/>
      <c r="G664" s="229"/>
    </row>
    <row r="665" spans="1:7" ht="15">
      <c r="A665" s="225"/>
      <c r="B665" s="226"/>
      <c r="C665" s="227"/>
      <c r="D665" s="273"/>
      <c r="E665" s="229"/>
      <c r="F665" s="229"/>
      <c r="G665" s="229"/>
    </row>
    <row r="666" spans="1:7" ht="15">
      <c r="A666" s="225"/>
      <c r="B666" s="226"/>
      <c r="C666" s="227"/>
      <c r="D666" s="273"/>
      <c r="E666" s="229"/>
      <c r="F666" s="229"/>
      <c r="G666" s="229"/>
    </row>
    <row r="667" spans="1:7" ht="15">
      <c r="A667" s="225"/>
      <c r="B667" s="226"/>
      <c r="C667" s="227"/>
      <c r="D667" s="273"/>
      <c r="E667" s="229"/>
      <c r="F667" s="229"/>
      <c r="G667" s="229"/>
    </row>
    <row r="668" spans="1:7" ht="15">
      <c r="A668" s="225"/>
      <c r="B668" s="226"/>
      <c r="C668" s="227"/>
      <c r="D668" s="273"/>
      <c r="E668" s="229"/>
      <c r="F668" s="229"/>
      <c r="G668" s="229"/>
    </row>
    <row r="669" spans="1:7" ht="15">
      <c r="A669" s="225"/>
      <c r="B669" s="226"/>
      <c r="C669" s="227"/>
      <c r="D669" s="273"/>
      <c r="E669" s="229"/>
      <c r="F669" s="229"/>
      <c r="G669" s="229"/>
    </row>
    <row r="670" spans="1:7" ht="15">
      <c r="A670" s="225"/>
      <c r="B670" s="226"/>
      <c r="C670" s="227"/>
      <c r="D670" s="273"/>
      <c r="E670" s="229"/>
      <c r="F670" s="229"/>
      <c r="G670" s="229"/>
    </row>
    <row r="671" spans="1:7" ht="15">
      <c r="A671" s="225"/>
      <c r="B671" s="226"/>
      <c r="C671" s="227"/>
      <c r="D671" s="273"/>
      <c r="E671" s="229"/>
      <c r="F671" s="229"/>
      <c r="G671" s="229"/>
    </row>
    <row r="672" spans="1:7" ht="15">
      <c r="A672" s="225"/>
      <c r="B672" s="226"/>
      <c r="C672" s="227"/>
      <c r="D672" s="273"/>
      <c r="E672" s="229"/>
      <c r="F672" s="229"/>
      <c r="G672" s="229"/>
    </row>
    <row r="673" spans="1:7" ht="15">
      <c r="A673" s="225"/>
      <c r="B673" s="226"/>
      <c r="C673" s="227"/>
      <c r="D673" s="273"/>
      <c r="E673" s="229"/>
      <c r="F673" s="229"/>
      <c r="G673" s="229"/>
    </row>
    <row r="674" spans="1:7" ht="15">
      <c r="A674" s="225"/>
      <c r="B674" s="226"/>
      <c r="C674" s="227"/>
      <c r="D674" s="273"/>
      <c r="E674" s="229"/>
      <c r="F674" s="229"/>
      <c r="G674" s="229"/>
    </row>
    <row r="675" spans="1:7" ht="15">
      <c r="A675" s="225"/>
      <c r="B675" s="226"/>
      <c r="C675" s="227"/>
      <c r="D675" s="273"/>
      <c r="E675" s="229"/>
      <c r="F675" s="229"/>
      <c r="G675" s="229"/>
    </row>
    <row r="676" spans="1:7" ht="15">
      <c r="A676" s="225"/>
      <c r="B676" s="226"/>
      <c r="C676" s="227"/>
      <c r="D676" s="273"/>
      <c r="E676" s="229"/>
      <c r="F676" s="229"/>
      <c r="G676" s="229"/>
    </row>
    <row r="677" spans="1:7" ht="15">
      <c r="A677" s="225"/>
      <c r="B677" s="226"/>
      <c r="C677" s="227"/>
      <c r="D677" s="273"/>
      <c r="E677" s="229"/>
      <c r="F677" s="229"/>
      <c r="G677" s="229"/>
    </row>
    <row r="678" spans="1:7" ht="15">
      <c r="A678" s="225"/>
      <c r="B678" s="226"/>
      <c r="C678" s="227"/>
      <c r="D678" s="273"/>
      <c r="E678" s="229"/>
      <c r="F678" s="229"/>
      <c r="G678" s="229"/>
    </row>
    <row r="679" spans="1:7" ht="15">
      <c r="A679" s="225"/>
      <c r="B679" s="226"/>
      <c r="C679" s="227"/>
      <c r="D679" s="273"/>
      <c r="E679" s="229"/>
      <c r="F679" s="229"/>
      <c r="G679" s="229"/>
    </row>
    <row r="680" spans="1:7" ht="15">
      <c r="A680" s="225"/>
      <c r="B680" s="226"/>
      <c r="C680" s="227"/>
      <c r="D680" s="273"/>
      <c r="E680" s="229"/>
      <c r="F680" s="229"/>
      <c r="G680" s="229"/>
    </row>
    <row r="681" spans="1:7" ht="15">
      <c r="A681" s="225"/>
      <c r="B681" s="226"/>
      <c r="C681" s="227"/>
      <c r="D681" s="273"/>
      <c r="E681" s="229"/>
      <c r="F681" s="229"/>
      <c r="G681" s="229"/>
    </row>
    <row r="682" spans="1:7" ht="15">
      <c r="A682" s="225"/>
      <c r="B682" s="226"/>
      <c r="C682" s="227"/>
      <c r="D682" s="273"/>
      <c r="E682" s="229"/>
      <c r="F682" s="229"/>
      <c r="G682" s="229"/>
    </row>
    <row r="683" spans="1:7" ht="15">
      <c r="A683" s="225"/>
      <c r="B683" s="226"/>
      <c r="C683" s="227"/>
      <c r="D683" s="273"/>
      <c r="E683" s="229"/>
      <c r="F683" s="229"/>
      <c r="G683" s="229"/>
    </row>
    <row r="684" spans="1:7" ht="15">
      <c r="A684" s="225"/>
      <c r="B684" s="226"/>
      <c r="C684" s="227"/>
      <c r="D684" s="273"/>
      <c r="E684" s="229"/>
      <c r="F684" s="229"/>
      <c r="G684" s="229"/>
    </row>
    <row r="685" spans="1:7" ht="15">
      <c r="A685" s="225"/>
      <c r="B685" s="226"/>
      <c r="C685" s="227"/>
      <c r="D685" s="273"/>
      <c r="E685" s="229"/>
      <c r="F685" s="229"/>
      <c r="G685" s="229"/>
    </row>
    <row r="686" spans="1:7" ht="15">
      <c r="A686" s="225"/>
      <c r="B686" s="226"/>
      <c r="C686" s="227"/>
      <c r="D686" s="273"/>
      <c r="E686" s="229"/>
      <c r="F686" s="229"/>
      <c r="G686" s="229"/>
    </row>
    <row r="687" spans="1:7" ht="15">
      <c r="A687" s="225"/>
      <c r="B687" s="226"/>
      <c r="C687" s="227"/>
      <c r="D687" s="273"/>
      <c r="E687" s="229"/>
      <c r="F687" s="229"/>
      <c r="G687" s="229"/>
    </row>
    <row r="688" spans="1:7" ht="15">
      <c r="A688" s="225"/>
      <c r="B688" s="226"/>
      <c r="C688" s="227"/>
      <c r="D688" s="273"/>
      <c r="E688" s="229"/>
      <c r="F688" s="229"/>
      <c r="G688" s="229"/>
    </row>
    <row r="689" spans="1:7" ht="15">
      <c r="A689" s="225"/>
      <c r="B689" s="226"/>
      <c r="C689" s="227"/>
      <c r="D689" s="273"/>
      <c r="E689" s="229"/>
      <c r="F689" s="229"/>
      <c r="G689" s="229"/>
    </row>
    <row r="690" spans="1:7" ht="15">
      <c r="A690" s="225"/>
      <c r="B690" s="226"/>
      <c r="C690" s="227"/>
      <c r="D690" s="273"/>
      <c r="E690" s="229"/>
      <c r="F690" s="229"/>
      <c r="G690" s="229"/>
    </row>
    <row r="691" spans="1:7" ht="15">
      <c r="A691" s="225"/>
      <c r="B691" s="226"/>
      <c r="C691" s="227"/>
      <c r="D691" s="273"/>
      <c r="E691" s="229"/>
      <c r="F691" s="229"/>
      <c r="G691" s="229"/>
    </row>
    <row r="692" spans="1:7" ht="15">
      <c r="A692" s="225"/>
      <c r="B692" s="226"/>
      <c r="C692" s="227"/>
      <c r="D692" s="273"/>
      <c r="E692" s="229"/>
      <c r="F692" s="229"/>
      <c r="G692" s="229"/>
    </row>
    <row r="693" spans="1:7" ht="15">
      <c r="A693" s="225"/>
      <c r="B693" s="226"/>
      <c r="C693" s="227"/>
      <c r="D693" s="273"/>
      <c r="E693" s="229"/>
      <c r="F693" s="229"/>
      <c r="G693" s="229"/>
    </row>
    <row r="694" spans="1:7" ht="15">
      <c r="A694" s="225"/>
      <c r="B694" s="226"/>
      <c r="C694" s="227"/>
      <c r="D694" s="273"/>
      <c r="E694" s="229"/>
      <c r="F694" s="229"/>
      <c r="G694" s="229"/>
    </row>
    <row r="695" spans="1:7" ht="15">
      <c r="A695" s="225"/>
      <c r="B695" s="226"/>
      <c r="C695" s="227"/>
      <c r="D695" s="273"/>
      <c r="E695" s="229"/>
      <c r="F695" s="229"/>
      <c r="G695" s="229"/>
    </row>
    <row r="696" spans="1:7" ht="15">
      <c r="A696" s="225"/>
      <c r="B696" s="226"/>
      <c r="C696" s="227"/>
      <c r="D696" s="273"/>
      <c r="E696" s="229"/>
      <c r="F696" s="229"/>
      <c r="G696" s="229"/>
    </row>
    <row r="697" spans="1:7" ht="15">
      <c r="A697" s="225"/>
      <c r="B697" s="226"/>
      <c r="C697" s="227"/>
      <c r="D697" s="273"/>
      <c r="E697" s="229"/>
      <c r="F697" s="229"/>
      <c r="G697" s="229"/>
    </row>
    <row r="698" spans="1:7" ht="15">
      <c r="A698" s="225"/>
      <c r="B698" s="226"/>
      <c r="C698" s="227"/>
      <c r="D698" s="273"/>
      <c r="E698" s="229"/>
      <c r="F698" s="229"/>
      <c r="G698" s="229"/>
    </row>
    <row r="699" spans="1:7" ht="15">
      <c r="A699" s="225"/>
      <c r="B699" s="226"/>
      <c r="C699" s="227"/>
      <c r="D699" s="273"/>
      <c r="E699" s="229"/>
      <c r="F699" s="229"/>
      <c r="G699" s="229"/>
    </row>
    <row r="700" spans="1:7" ht="15">
      <c r="A700" s="225"/>
      <c r="B700" s="226"/>
      <c r="C700" s="227"/>
      <c r="D700" s="273"/>
      <c r="E700" s="229"/>
      <c r="F700" s="229"/>
      <c r="G700" s="229"/>
    </row>
    <row r="701" spans="1:7" ht="15">
      <c r="A701" s="225"/>
      <c r="B701" s="226"/>
      <c r="C701" s="227"/>
      <c r="D701" s="273"/>
      <c r="E701" s="229"/>
      <c r="F701" s="229"/>
      <c r="G701" s="229"/>
    </row>
    <row r="702" spans="1:7" ht="15">
      <c r="A702" s="225"/>
      <c r="B702" s="226"/>
      <c r="C702" s="227"/>
      <c r="D702" s="273"/>
      <c r="E702" s="229"/>
      <c r="F702" s="229"/>
      <c r="G702" s="229"/>
    </row>
    <row r="703" spans="1:7" ht="15">
      <c r="A703" s="225"/>
      <c r="B703" s="226"/>
      <c r="C703" s="227"/>
      <c r="D703" s="273"/>
      <c r="E703" s="229"/>
      <c r="F703" s="229"/>
      <c r="G703" s="229"/>
    </row>
    <row r="704" spans="1:7" ht="15">
      <c r="A704" s="225"/>
      <c r="B704" s="226"/>
      <c r="C704" s="227"/>
      <c r="D704" s="273"/>
      <c r="E704" s="229"/>
      <c r="F704" s="229"/>
      <c r="G704" s="229"/>
    </row>
    <row r="705" spans="1:7" ht="15">
      <c r="A705" s="225"/>
      <c r="B705" s="226"/>
      <c r="C705" s="227"/>
      <c r="D705" s="273"/>
      <c r="E705" s="229"/>
      <c r="F705" s="229"/>
      <c r="G705" s="229"/>
    </row>
    <row r="706" spans="1:7" ht="15">
      <c r="A706" s="225"/>
      <c r="B706" s="226"/>
      <c r="C706" s="227"/>
      <c r="D706" s="273"/>
      <c r="E706" s="229"/>
      <c r="F706" s="229"/>
      <c r="G706" s="229"/>
    </row>
    <row r="707" spans="1:7" ht="15">
      <c r="A707" s="225"/>
      <c r="B707" s="226"/>
      <c r="C707" s="227"/>
      <c r="D707" s="273"/>
      <c r="E707" s="229"/>
      <c r="F707" s="229"/>
      <c r="G707" s="229"/>
    </row>
    <row r="708" spans="1:7" ht="15">
      <c r="A708" s="225"/>
      <c r="B708" s="226"/>
      <c r="C708" s="227"/>
      <c r="D708" s="273"/>
      <c r="E708" s="229"/>
      <c r="F708" s="229"/>
      <c r="G708" s="229"/>
    </row>
    <row r="709" spans="1:7" ht="15">
      <c r="A709" s="225"/>
      <c r="B709" s="226"/>
      <c r="C709" s="227"/>
      <c r="D709" s="273"/>
      <c r="E709" s="229"/>
      <c r="F709" s="229"/>
      <c r="G709" s="229"/>
    </row>
    <row r="710" spans="1:7" ht="15">
      <c r="A710" s="225"/>
      <c r="B710" s="226"/>
      <c r="C710" s="227"/>
      <c r="D710" s="273"/>
      <c r="E710" s="229"/>
      <c r="F710" s="229"/>
      <c r="G710" s="229"/>
    </row>
    <row r="711" spans="1:7" ht="15">
      <c r="A711" s="225"/>
      <c r="B711" s="226"/>
      <c r="C711" s="227"/>
      <c r="D711" s="273"/>
      <c r="E711" s="229"/>
      <c r="F711" s="229"/>
      <c r="G711" s="229"/>
    </row>
    <row r="712" spans="1:7" ht="15">
      <c r="A712" s="225"/>
      <c r="B712" s="226"/>
      <c r="C712" s="227"/>
      <c r="D712" s="273"/>
      <c r="E712" s="229"/>
      <c r="F712" s="229"/>
      <c r="G712" s="229"/>
    </row>
    <row r="713" spans="1:7" ht="15">
      <c r="A713" s="225"/>
      <c r="B713" s="226"/>
      <c r="C713" s="227"/>
      <c r="D713" s="273"/>
      <c r="E713" s="229"/>
      <c r="F713" s="229"/>
      <c r="G713" s="229"/>
    </row>
    <row r="714" spans="1:7" ht="15">
      <c r="A714" s="225"/>
      <c r="B714" s="226"/>
      <c r="C714" s="227"/>
      <c r="D714" s="273"/>
      <c r="E714" s="229"/>
      <c r="F714" s="229"/>
      <c r="G714" s="229"/>
    </row>
    <row r="715" spans="1:7" ht="15">
      <c r="A715" s="225"/>
      <c r="B715" s="226"/>
      <c r="C715" s="227"/>
      <c r="D715" s="273"/>
      <c r="E715" s="229"/>
      <c r="F715" s="229"/>
      <c r="G715" s="229"/>
    </row>
    <row r="716" spans="1:7" ht="15">
      <c r="A716" s="225"/>
      <c r="B716" s="226"/>
      <c r="C716" s="227"/>
      <c r="D716" s="273"/>
      <c r="E716" s="229"/>
      <c r="F716" s="229"/>
      <c r="G716" s="229"/>
    </row>
    <row r="717" spans="1:7" ht="15">
      <c r="A717" s="225"/>
      <c r="B717" s="226"/>
      <c r="C717" s="227"/>
      <c r="D717" s="273"/>
      <c r="E717" s="229"/>
      <c r="F717" s="229"/>
      <c r="G717" s="229"/>
    </row>
    <row r="718" spans="1:7" ht="15">
      <c r="A718" s="225"/>
      <c r="B718" s="226"/>
      <c r="C718" s="227"/>
      <c r="D718" s="273"/>
      <c r="E718" s="229"/>
      <c r="F718" s="229"/>
      <c r="G718" s="229"/>
    </row>
    <row r="719" spans="1:7" ht="15">
      <c r="A719" s="225"/>
      <c r="B719" s="226"/>
      <c r="C719" s="227"/>
      <c r="D719" s="273"/>
      <c r="E719" s="229"/>
      <c r="F719" s="229"/>
      <c r="G719" s="229"/>
    </row>
    <row r="720" spans="1:7" ht="15">
      <c r="A720" s="225"/>
      <c r="B720" s="226"/>
      <c r="C720" s="227"/>
      <c r="D720" s="273"/>
      <c r="E720" s="229"/>
      <c r="F720" s="229"/>
      <c r="G720" s="229"/>
    </row>
    <row r="721" spans="1:7" ht="15">
      <c r="A721" s="225"/>
      <c r="B721" s="226"/>
      <c r="C721" s="227"/>
      <c r="D721" s="273"/>
      <c r="E721" s="229"/>
      <c r="F721" s="229"/>
      <c r="G721" s="229"/>
    </row>
    <row r="722" spans="1:7" ht="15">
      <c r="A722" s="225"/>
      <c r="B722" s="226"/>
      <c r="C722" s="227"/>
      <c r="D722" s="273"/>
      <c r="E722" s="229"/>
      <c r="F722" s="229"/>
      <c r="G722" s="229"/>
    </row>
    <row r="723" spans="1:7" ht="15">
      <c r="A723" s="225"/>
      <c r="B723" s="226"/>
      <c r="C723" s="227"/>
      <c r="D723" s="273"/>
      <c r="E723" s="229"/>
      <c r="F723" s="229"/>
      <c r="G723" s="229"/>
    </row>
    <row r="724" spans="1:7" ht="15">
      <c r="A724" s="225"/>
      <c r="B724" s="226"/>
      <c r="C724" s="227"/>
      <c r="D724" s="273"/>
      <c r="E724" s="229"/>
      <c r="F724" s="229"/>
      <c r="G724" s="229"/>
    </row>
    <row r="725" spans="1:7" ht="15">
      <c r="A725" s="225"/>
      <c r="B725" s="226"/>
      <c r="C725" s="227"/>
      <c r="D725" s="273"/>
      <c r="E725" s="229"/>
      <c r="F725" s="229"/>
      <c r="G725" s="229"/>
    </row>
    <row r="726" spans="1:7" ht="15">
      <c r="A726" s="225"/>
      <c r="B726" s="226"/>
      <c r="C726" s="227"/>
      <c r="D726" s="273"/>
      <c r="E726" s="229"/>
      <c r="F726" s="229"/>
      <c r="G726" s="229"/>
    </row>
    <row r="727" spans="1:7" ht="15">
      <c r="A727" s="225"/>
      <c r="B727" s="226"/>
      <c r="C727" s="227"/>
      <c r="D727" s="273"/>
      <c r="E727" s="229"/>
      <c r="F727" s="229"/>
      <c r="G727" s="229"/>
    </row>
    <row r="728" spans="1:7" ht="15">
      <c r="A728" s="225"/>
      <c r="B728" s="226"/>
      <c r="C728" s="227"/>
      <c r="D728" s="273"/>
      <c r="E728" s="229"/>
      <c r="F728" s="229"/>
      <c r="G728" s="229"/>
    </row>
    <row r="729" spans="1:7" ht="15">
      <c r="A729" s="225"/>
      <c r="B729" s="226"/>
      <c r="C729" s="227"/>
      <c r="D729" s="273"/>
      <c r="E729" s="229"/>
      <c r="F729" s="229"/>
      <c r="G729" s="229"/>
    </row>
    <row r="730" spans="1:7" ht="15">
      <c r="A730" s="225"/>
      <c r="B730" s="226"/>
      <c r="C730" s="227"/>
      <c r="D730" s="273"/>
      <c r="E730" s="229"/>
      <c r="F730" s="229"/>
      <c r="G730" s="229"/>
    </row>
    <row r="731" spans="1:7" ht="15">
      <c r="A731" s="225"/>
      <c r="B731" s="226"/>
      <c r="C731" s="227"/>
      <c r="D731" s="273"/>
      <c r="E731" s="229"/>
      <c r="F731" s="229"/>
      <c r="G731" s="229"/>
    </row>
    <row r="732" spans="1:7" ht="15">
      <c r="A732" s="225"/>
      <c r="B732" s="226"/>
      <c r="C732" s="227"/>
      <c r="D732" s="273"/>
      <c r="E732" s="229"/>
      <c r="F732" s="229"/>
      <c r="G732" s="229"/>
    </row>
    <row r="733" spans="1:7" ht="15">
      <c r="A733" s="225"/>
      <c r="B733" s="226"/>
      <c r="C733" s="227"/>
      <c r="D733" s="273"/>
      <c r="E733" s="229"/>
      <c r="F733" s="229"/>
      <c r="G733" s="229"/>
    </row>
    <row r="734" spans="1:7" ht="15">
      <c r="A734" s="225"/>
      <c r="B734" s="226"/>
      <c r="C734" s="227"/>
      <c r="D734" s="273"/>
      <c r="E734" s="229"/>
      <c r="F734" s="229"/>
      <c r="G734" s="229"/>
    </row>
    <row r="735" spans="1:7" ht="15">
      <c r="A735" s="225"/>
      <c r="B735" s="226"/>
      <c r="C735" s="227"/>
      <c r="D735" s="273"/>
      <c r="E735" s="229"/>
      <c r="F735" s="229"/>
      <c r="G735" s="229"/>
    </row>
    <row r="736" spans="1:7" ht="15">
      <c r="A736" s="225"/>
      <c r="B736" s="226"/>
      <c r="C736" s="227"/>
      <c r="D736" s="273"/>
      <c r="E736" s="229"/>
      <c r="F736" s="229"/>
      <c r="G736" s="229"/>
    </row>
    <row r="737" spans="1:7" ht="15">
      <c r="A737" s="225"/>
      <c r="B737" s="226"/>
      <c r="C737" s="227"/>
      <c r="D737" s="273"/>
      <c r="E737" s="229"/>
      <c r="F737" s="229"/>
      <c r="G737" s="229"/>
    </row>
    <row r="738" spans="1:7" ht="15">
      <c r="A738" s="225"/>
      <c r="B738" s="226"/>
      <c r="C738" s="227"/>
      <c r="D738" s="273"/>
      <c r="E738" s="229"/>
      <c r="F738" s="229"/>
      <c r="G738" s="229"/>
    </row>
    <row r="739" spans="1:7" ht="15">
      <c r="A739" s="225"/>
      <c r="B739" s="226"/>
      <c r="C739" s="227"/>
      <c r="D739" s="273"/>
      <c r="E739" s="229"/>
      <c r="F739" s="229"/>
      <c r="G739" s="229"/>
    </row>
    <row r="740" spans="1:7" ht="15">
      <c r="A740" s="225"/>
      <c r="B740" s="226"/>
      <c r="C740" s="227"/>
      <c r="D740" s="273"/>
      <c r="E740" s="229"/>
      <c r="F740" s="229"/>
      <c r="G740" s="229"/>
    </row>
    <row r="741" spans="1:7" ht="15">
      <c r="A741" s="225"/>
      <c r="B741" s="226"/>
      <c r="C741" s="227"/>
      <c r="D741" s="273"/>
      <c r="E741" s="229"/>
      <c r="F741" s="229"/>
      <c r="G741" s="229"/>
    </row>
    <row r="742" spans="1:7" ht="15">
      <c r="A742" s="225"/>
      <c r="B742" s="226"/>
      <c r="C742" s="227"/>
      <c r="D742" s="273"/>
      <c r="E742" s="229"/>
      <c r="F742" s="229"/>
      <c r="G742" s="229"/>
    </row>
    <row r="743" spans="1:7" ht="15">
      <c r="A743" s="225"/>
      <c r="B743" s="226"/>
      <c r="C743" s="227"/>
      <c r="D743" s="273"/>
      <c r="E743" s="229"/>
      <c r="F743" s="229"/>
      <c r="G743" s="229"/>
    </row>
    <row r="744" spans="1:7" ht="15">
      <c r="A744" s="225"/>
      <c r="B744" s="226"/>
      <c r="C744" s="227"/>
      <c r="D744" s="273"/>
      <c r="E744" s="229"/>
      <c r="F744" s="229"/>
      <c r="G744" s="229"/>
    </row>
    <row r="745" spans="1:7" ht="15">
      <c r="A745" s="225"/>
      <c r="B745" s="226"/>
      <c r="C745" s="227"/>
      <c r="D745" s="273"/>
      <c r="E745" s="229"/>
      <c r="F745" s="229"/>
      <c r="G745" s="229"/>
    </row>
    <row r="746" spans="1:7" ht="15">
      <c r="A746" s="225"/>
      <c r="B746" s="226"/>
      <c r="C746" s="227"/>
      <c r="D746" s="273"/>
      <c r="E746" s="229"/>
      <c r="F746" s="229"/>
      <c r="G746" s="229"/>
    </row>
    <row r="747" spans="1:7" ht="15">
      <c r="A747" s="225"/>
      <c r="B747" s="226"/>
      <c r="C747" s="227"/>
      <c r="D747" s="273"/>
      <c r="E747" s="229"/>
      <c r="F747" s="229"/>
      <c r="G747" s="229"/>
    </row>
    <row r="748" spans="1:7" ht="15">
      <c r="A748" s="225"/>
      <c r="B748" s="226"/>
      <c r="C748" s="227"/>
      <c r="D748" s="273"/>
      <c r="E748" s="229"/>
      <c r="F748" s="229"/>
      <c r="G748" s="229"/>
    </row>
    <row r="749" spans="1:7" ht="15">
      <c r="A749" s="225"/>
      <c r="B749" s="226"/>
      <c r="C749" s="227"/>
      <c r="D749" s="273"/>
      <c r="E749" s="229"/>
      <c r="F749" s="229"/>
      <c r="G749" s="229"/>
    </row>
    <row r="750" spans="1:7" ht="15">
      <c r="A750" s="225"/>
      <c r="B750" s="226"/>
      <c r="C750" s="227"/>
      <c r="D750" s="273"/>
      <c r="E750" s="229"/>
      <c r="F750" s="229"/>
      <c r="G750" s="229"/>
    </row>
    <row r="751" spans="1:7" ht="15">
      <c r="A751" s="225"/>
      <c r="B751" s="226"/>
      <c r="C751" s="227"/>
      <c r="D751" s="273"/>
      <c r="E751" s="229"/>
      <c r="F751" s="229"/>
      <c r="G751" s="229"/>
    </row>
    <row r="752" spans="1:7" ht="15">
      <c r="A752" s="225"/>
      <c r="B752" s="226"/>
      <c r="C752" s="227"/>
      <c r="D752" s="273"/>
      <c r="E752" s="229"/>
      <c r="F752" s="229"/>
      <c r="G752" s="229"/>
    </row>
    <row r="753" spans="1:7" ht="15">
      <c r="A753" s="225"/>
      <c r="B753" s="226"/>
      <c r="C753" s="227"/>
      <c r="D753" s="273"/>
      <c r="E753" s="229"/>
      <c r="F753" s="229"/>
      <c r="G753" s="229"/>
    </row>
    <row r="754" spans="1:7" ht="15">
      <c r="A754" s="225"/>
      <c r="B754" s="226"/>
      <c r="C754" s="227"/>
      <c r="D754" s="273"/>
      <c r="E754" s="229"/>
      <c r="F754" s="229"/>
      <c r="G754" s="229"/>
    </row>
    <row r="755" spans="1:7" ht="15">
      <c r="A755" s="225"/>
      <c r="B755" s="226"/>
      <c r="C755" s="227"/>
      <c r="D755" s="273"/>
      <c r="E755" s="229"/>
      <c r="F755" s="229"/>
      <c r="G755" s="229"/>
    </row>
    <row r="756" spans="1:7" ht="15">
      <c r="A756" s="225"/>
      <c r="B756" s="226"/>
      <c r="C756" s="227"/>
      <c r="D756" s="273"/>
      <c r="E756" s="229"/>
      <c r="F756" s="229"/>
      <c r="G756" s="229"/>
    </row>
    <row r="757" spans="1:7" ht="15">
      <c r="A757" s="225"/>
      <c r="B757" s="226"/>
      <c r="C757" s="227"/>
      <c r="D757" s="273"/>
      <c r="E757" s="229"/>
      <c r="F757" s="229"/>
      <c r="G757" s="229"/>
    </row>
    <row r="758" spans="1:7" ht="15">
      <c r="A758" s="225"/>
      <c r="B758" s="226"/>
      <c r="C758" s="227"/>
      <c r="D758" s="273"/>
      <c r="E758" s="229"/>
      <c r="F758" s="229"/>
      <c r="G758" s="229"/>
    </row>
    <row r="759" spans="1:7" ht="15">
      <c r="A759" s="225"/>
      <c r="B759" s="226"/>
      <c r="C759" s="227"/>
      <c r="D759" s="273"/>
      <c r="E759" s="229"/>
      <c r="F759" s="229"/>
      <c r="G759" s="229"/>
    </row>
    <row r="760" spans="1:7" ht="15">
      <c r="A760" s="225"/>
      <c r="B760" s="226"/>
      <c r="C760" s="227"/>
      <c r="D760" s="273"/>
      <c r="E760" s="229"/>
      <c r="F760" s="229"/>
      <c r="G760" s="229"/>
    </row>
    <row r="761" spans="1:7" ht="15">
      <c r="A761" s="225"/>
      <c r="B761" s="226"/>
      <c r="C761" s="227"/>
      <c r="D761" s="273"/>
      <c r="E761" s="229"/>
      <c r="F761" s="229"/>
      <c r="G761" s="229"/>
    </row>
    <row r="762" spans="1:7" ht="15">
      <c r="A762" s="225"/>
      <c r="B762" s="226"/>
      <c r="C762" s="227"/>
      <c r="D762" s="273"/>
      <c r="E762" s="229"/>
      <c r="F762" s="229"/>
      <c r="G762" s="229"/>
    </row>
    <row r="763" spans="1:7" ht="15">
      <c r="A763" s="225"/>
      <c r="B763" s="226"/>
      <c r="C763" s="227"/>
      <c r="D763" s="273"/>
      <c r="E763" s="229"/>
      <c r="F763" s="229"/>
      <c r="G763" s="229"/>
    </row>
    <row r="764" spans="1:7" ht="15">
      <c r="A764" s="225"/>
      <c r="B764" s="226"/>
      <c r="C764" s="227"/>
      <c r="D764" s="273"/>
      <c r="E764" s="229"/>
      <c r="F764" s="229"/>
      <c r="G764" s="229"/>
    </row>
    <row r="765" spans="1:7" ht="15">
      <c r="A765" s="225"/>
      <c r="B765" s="226"/>
      <c r="C765" s="227"/>
      <c r="D765" s="273"/>
      <c r="E765" s="229"/>
      <c r="F765" s="229"/>
      <c r="G765" s="229"/>
    </row>
    <row r="766" spans="1:7" ht="15">
      <c r="A766" s="225"/>
      <c r="B766" s="226"/>
      <c r="C766" s="227"/>
      <c r="D766" s="273"/>
      <c r="E766" s="229"/>
      <c r="F766" s="229"/>
      <c r="G766" s="229"/>
    </row>
    <row r="767" spans="1:7" ht="15">
      <c r="A767" s="225"/>
      <c r="B767" s="226"/>
      <c r="C767" s="227"/>
      <c r="D767" s="273"/>
      <c r="E767" s="229"/>
      <c r="F767" s="229"/>
      <c r="G767" s="229"/>
    </row>
    <row r="768" spans="1:7" ht="15">
      <c r="A768" s="225"/>
      <c r="B768" s="226"/>
      <c r="C768" s="227"/>
      <c r="D768" s="273"/>
      <c r="E768" s="229"/>
      <c r="F768" s="229"/>
      <c r="G768" s="229"/>
    </row>
    <row r="769" spans="1:7" ht="15">
      <c r="A769" s="225"/>
      <c r="B769" s="226"/>
      <c r="C769" s="227"/>
      <c r="D769" s="273"/>
      <c r="E769" s="229"/>
      <c r="F769" s="229"/>
      <c r="G769" s="229"/>
    </row>
    <row r="770" spans="1:7" ht="15">
      <c r="A770" s="225"/>
      <c r="B770" s="226"/>
      <c r="C770" s="227"/>
      <c r="D770" s="273"/>
      <c r="E770" s="229"/>
      <c r="F770" s="229"/>
      <c r="G770" s="229"/>
    </row>
    <row r="771" spans="1:7" ht="15">
      <c r="A771" s="225"/>
      <c r="B771" s="226"/>
      <c r="C771" s="227"/>
      <c r="D771" s="273"/>
      <c r="E771" s="229"/>
      <c r="F771" s="229"/>
      <c r="G771" s="229"/>
    </row>
    <row r="772" spans="1:7" ht="15">
      <c r="A772" s="225"/>
      <c r="B772" s="226"/>
      <c r="C772" s="227"/>
      <c r="D772" s="273"/>
      <c r="E772" s="229"/>
      <c r="F772" s="229"/>
      <c r="G772" s="229"/>
    </row>
    <row r="773" spans="1:7" ht="15">
      <c r="A773" s="225"/>
      <c r="B773" s="226"/>
      <c r="C773" s="227"/>
      <c r="D773" s="273"/>
      <c r="E773" s="229"/>
      <c r="F773" s="229"/>
      <c r="G773" s="229"/>
    </row>
    <row r="774" spans="1:7" ht="15">
      <c r="A774" s="225"/>
      <c r="B774" s="226"/>
      <c r="C774" s="227"/>
      <c r="D774" s="273"/>
      <c r="E774" s="229"/>
      <c r="F774" s="229"/>
      <c r="G774" s="229"/>
    </row>
    <row r="775" spans="1:7" ht="15">
      <c r="A775" s="225"/>
      <c r="B775" s="226"/>
      <c r="C775" s="227"/>
      <c r="D775" s="273"/>
      <c r="E775" s="229"/>
      <c r="F775" s="229"/>
      <c r="G775" s="229"/>
    </row>
    <row r="776" spans="1:7" ht="15">
      <c r="A776" s="225"/>
      <c r="B776" s="226"/>
      <c r="C776" s="227"/>
      <c r="D776" s="273"/>
      <c r="E776" s="229"/>
      <c r="F776" s="229"/>
      <c r="G776" s="229"/>
    </row>
    <row r="777" spans="1:7" ht="15">
      <c r="A777" s="225"/>
      <c r="B777" s="226"/>
      <c r="C777" s="227"/>
      <c r="D777" s="273"/>
      <c r="E777" s="229"/>
      <c r="F777" s="229"/>
      <c r="G777" s="229"/>
    </row>
    <row r="778" spans="1:7" ht="15">
      <c r="A778" s="225"/>
      <c r="B778" s="226"/>
      <c r="C778" s="227"/>
      <c r="D778" s="273"/>
      <c r="E778" s="229"/>
      <c r="F778" s="229"/>
      <c r="G778" s="229"/>
    </row>
    <row r="779" spans="1:7" ht="15">
      <c r="A779" s="225"/>
      <c r="B779" s="226"/>
      <c r="C779" s="227"/>
      <c r="D779" s="273"/>
      <c r="E779" s="229"/>
      <c r="F779" s="229"/>
      <c r="G779" s="229"/>
    </row>
    <row r="780" spans="1:7" ht="15">
      <c r="A780" s="225"/>
      <c r="B780" s="226"/>
      <c r="C780" s="227"/>
      <c r="D780" s="273"/>
      <c r="E780" s="229"/>
      <c r="F780" s="229"/>
      <c r="G780" s="229"/>
    </row>
    <row r="781" spans="1:7" ht="15">
      <c r="A781" s="225"/>
      <c r="B781" s="226"/>
      <c r="C781" s="227"/>
      <c r="D781" s="273"/>
      <c r="E781" s="229"/>
      <c r="F781" s="229"/>
      <c r="G781" s="229"/>
    </row>
    <row r="782" spans="1:7" ht="15">
      <c r="A782" s="225"/>
      <c r="B782" s="226"/>
      <c r="C782" s="227"/>
      <c r="D782" s="273"/>
      <c r="E782" s="229"/>
      <c r="F782" s="229"/>
      <c r="G782" s="229"/>
    </row>
    <row r="783" spans="1:7" ht="15">
      <c r="A783" s="225"/>
      <c r="B783" s="226"/>
      <c r="C783" s="227"/>
      <c r="D783" s="273"/>
      <c r="E783" s="229"/>
      <c r="F783" s="229"/>
      <c r="G783" s="229"/>
    </row>
    <row r="784" spans="1:7" ht="15">
      <c r="A784" s="225"/>
      <c r="B784" s="226"/>
      <c r="C784" s="227"/>
      <c r="D784" s="273"/>
      <c r="E784" s="229"/>
      <c r="F784" s="229"/>
      <c r="G784" s="229"/>
    </row>
    <row r="785" spans="1:7" ht="15">
      <c r="A785" s="225"/>
      <c r="B785" s="226"/>
      <c r="C785" s="227"/>
      <c r="D785" s="273"/>
      <c r="E785" s="229"/>
      <c r="F785" s="229"/>
      <c r="G785" s="229"/>
    </row>
    <row r="786" spans="1:7" ht="15">
      <c r="A786" s="225"/>
      <c r="B786" s="226"/>
      <c r="C786" s="227"/>
      <c r="D786" s="273"/>
      <c r="E786" s="229"/>
      <c r="F786" s="229"/>
      <c r="G786" s="229"/>
    </row>
    <row r="787" spans="1:7" ht="15">
      <c r="A787" s="225"/>
      <c r="B787" s="226"/>
      <c r="C787" s="227"/>
      <c r="D787" s="273"/>
      <c r="E787" s="229"/>
      <c r="F787" s="229"/>
      <c r="G787" s="229"/>
    </row>
    <row r="788" spans="1:7" ht="15">
      <c r="A788" s="225"/>
      <c r="B788" s="226"/>
      <c r="C788" s="227"/>
      <c r="D788" s="273"/>
      <c r="E788" s="229"/>
      <c r="F788" s="229"/>
      <c r="G788" s="229"/>
    </row>
    <row r="789" spans="1:7" ht="15">
      <c r="A789" s="225"/>
      <c r="B789" s="226"/>
      <c r="C789" s="227"/>
      <c r="D789" s="273"/>
      <c r="E789" s="229"/>
      <c r="F789" s="229"/>
      <c r="G789" s="229"/>
    </row>
    <row r="790" spans="1:7" ht="15">
      <c r="A790" s="225"/>
      <c r="B790" s="226"/>
      <c r="C790" s="227"/>
      <c r="D790" s="273"/>
      <c r="E790" s="229"/>
      <c r="F790" s="229"/>
      <c r="G790" s="229"/>
    </row>
    <row r="791" spans="1:7" ht="15">
      <c r="A791" s="225"/>
      <c r="B791" s="226"/>
      <c r="C791" s="227"/>
      <c r="D791" s="273"/>
      <c r="E791" s="229"/>
      <c r="F791" s="229"/>
      <c r="G791" s="229"/>
    </row>
    <row r="792" spans="1:7" ht="15">
      <c r="A792" s="225"/>
      <c r="B792" s="226"/>
      <c r="C792" s="227"/>
      <c r="D792" s="273"/>
      <c r="E792" s="229"/>
      <c r="F792" s="229"/>
      <c r="G792" s="229"/>
    </row>
    <row r="793" spans="1:7" ht="15">
      <c r="A793" s="225"/>
      <c r="B793" s="226"/>
      <c r="C793" s="227"/>
      <c r="D793" s="273"/>
      <c r="E793" s="229"/>
      <c r="F793" s="229"/>
      <c r="G793" s="229"/>
    </row>
    <row r="794" spans="1:7" ht="15">
      <c r="A794" s="225"/>
      <c r="B794" s="226"/>
      <c r="C794" s="227"/>
      <c r="D794" s="273"/>
      <c r="E794" s="229"/>
      <c r="F794" s="229"/>
      <c r="G794" s="229"/>
    </row>
    <row r="795" spans="1:7" ht="15">
      <c r="A795" s="225"/>
      <c r="B795" s="226"/>
      <c r="C795" s="227"/>
      <c r="D795" s="273"/>
      <c r="E795" s="229"/>
      <c r="F795" s="229"/>
      <c r="G795" s="229"/>
    </row>
    <row r="796" spans="1:7" ht="15">
      <c r="A796" s="225"/>
      <c r="B796" s="226"/>
      <c r="C796" s="227"/>
      <c r="D796" s="273"/>
      <c r="E796" s="229"/>
      <c r="F796" s="229"/>
      <c r="G796" s="229"/>
    </row>
    <row r="797" spans="1:7" ht="15">
      <c r="A797" s="225"/>
      <c r="B797" s="226"/>
      <c r="C797" s="227"/>
      <c r="D797" s="273"/>
      <c r="E797" s="229"/>
      <c r="F797" s="229"/>
      <c r="G797" s="229"/>
    </row>
    <row r="798" spans="1:7" ht="15">
      <c r="A798" s="225"/>
      <c r="B798" s="226"/>
      <c r="C798" s="227"/>
      <c r="D798" s="273"/>
      <c r="E798" s="229"/>
      <c r="F798" s="229"/>
      <c r="G798" s="229"/>
    </row>
    <row r="799" spans="1:7" ht="15">
      <c r="A799" s="225"/>
      <c r="B799" s="226"/>
      <c r="C799" s="227"/>
      <c r="D799" s="273"/>
      <c r="E799" s="229"/>
      <c r="F799" s="229"/>
      <c r="G799" s="229"/>
    </row>
    <row r="800" spans="1:7" ht="15">
      <c r="A800" s="225"/>
      <c r="B800" s="226"/>
      <c r="C800" s="227"/>
      <c r="D800" s="273"/>
      <c r="E800" s="229"/>
      <c r="F800" s="229"/>
      <c r="G800" s="229"/>
    </row>
    <row r="801" spans="1:7" ht="15">
      <c r="A801" s="225"/>
      <c r="B801" s="226"/>
      <c r="C801" s="227"/>
      <c r="D801" s="273"/>
      <c r="E801" s="229"/>
      <c r="F801" s="229"/>
      <c r="G801" s="229"/>
    </row>
    <row r="802" spans="1:7" ht="15">
      <c r="A802" s="225"/>
      <c r="B802" s="226"/>
      <c r="C802" s="227"/>
      <c r="D802" s="273"/>
      <c r="E802" s="229"/>
      <c r="F802" s="229"/>
      <c r="G802" s="229"/>
    </row>
    <row r="803" spans="1:7" ht="15">
      <c r="A803" s="225"/>
      <c r="B803" s="226"/>
      <c r="C803" s="227"/>
      <c r="D803" s="273"/>
      <c r="E803" s="229"/>
      <c r="F803" s="229"/>
      <c r="G803" s="229"/>
    </row>
    <row r="804" spans="1:7" ht="15">
      <c r="A804" s="225"/>
      <c r="B804" s="226"/>
      <c r="C804" s="227"/>
      <c r="D804" s="273"/>
      <c r="E804" s="229"/>
      <c r="F804" s="229"/>
      <c r="G804" s="229"/>
    </row>
    <row r="805" spans="1:7" ht="15">
      <c r="A805" s="225"/>
      <c r="B805" s="226"/>
      <c r="C805" s="227"/>
      <c r="D805" s="273"/>
      <c r="E805" s="229"/>
      <c r="F805" s="229"/>
      <c r="G805" s="229"/>
    </row>
    <row r="806" spans="1:7" ht="15">
      <c r="A806" s="225"/>
      <c r="B806" s="226"/>
      <c r="C806" s="227"/>
      <c r="D806" s="273"/>
      <c r="E806" s="229"/>
      <c r="F806" s="229"/>
      <c r="G806" s="229"/>
    </row>
    <row r="807" spans="1:7" ht="15">
      <c r="A807" s="225"/>
      <c r="B807" s="226"/>
      <c r="C807" s="227"/>
      <c r="D807" s="273"/>
      <c r="E807" s="229"/>
      <c r="F807" s="229"/>
      <c r="G807" s="229"/>
    </row>
    <row r="808" spans="1:7" ht="15">
      <c r="A808" s="225"/>
      <c r="B808" s="226"/>
      <c r="C808" s="227"/>
      <c r="D808" s="273"/>
      <c r="E808" s="229"/>
      <c r="F808" s="229"/>
      <c r="G808" s="229"/>
    </row>
    <row r="809" spans="1:7" ht="15">
      <c r="A809" s="225"/>
      <c r="B809" s="226"/>
      <c r="C809" s="227"/>
      <c r="D809" s="273"/>
      <c r="E809" s="229"/>
      <c r="F809" s="229"/>
      <c r="G809" s="229"/>
    </row>
    <row r="810" spans="1:7" ht="15">
      <c r="A810" s="225"/>
      <c r="B810" s="226"/>
      <c r="C810" s="227"/>
      <c r="D810" s="273"/>
      <c r="E810" s="229"/>
      <c r="F810" s="229"/>
      <c r="G810" s="229"/>
    </row>
    <row r="811" spans="1:7" ht="15">
      <c r="A811" s="225"/>
      <c r="B811" s="226"/>
      <c r="C811" s="227"/>
      <c r="D811" s="273"/>
      <c r="E811" s="229"/>
      <c r="F811" s="229"/>
      <c r="G811" s="229"/>
    </row>
    <row r="812" spans="1:7" ht="15">
      <c r="A812" s="225"/>
      <c r="B812" s="226"/>
      <c r="C812" s="227"/>
      <c r="D812" s="273"/>
      <c r="E812" s="229"/>
      <c r="F812" s="229"/>
      <c r="G812" s="229"/>
    </row>
    <row r="813" spans="1:7" ht="15">
      <c r="A813" s="225"/>
      <c r="B813" s="226"/>
      <c r="C813" s="227"/>
      <c r="D813" s="273"/>
      <c r="E813" s="229"/>
      <c r="F813" s="229"/>
      <c r="G813" s="229"/>
    </row>
    <row r="814" spans="1:7" ht="15">
      <c r="A814" s="225"/>
      <c r="B814" s="226"/>
      <c r="C814" s="227"/>
      <c r="D814" s="273"/>
      <c r="E814" s="229"/>
      <c r="F814" s="229"/>
      <c r="G814" s="229"/>
    </row>
    <row r="815" spans="1:7" ht="15">
      <c r="A815" s="225"/>
      <c r="B815" s="226"/>
      <c r="C815" s="227"/>
      <c r="D815" s="273"/>
      <c r="E815" s="229"/>
      <c r="F815" s="229"/>
      <c r="G815" s="229"/>
    </row>
    <row r="816" spans="1:7" ht="15">
      <c r="A816" s="225"/>
      <c r="B816" s="226"/>
      <c r="C816" s="227"/>
      <c r="D816" s="273"/>
      <c r="E816" s="229"/>
      <c r="F816" s="229"/>
      <c r="G816" s="229"/>
    </row>
    <row r="817" spans="1:7" ht="15">
      <c r="A817" s="225"/>
      <c r="B817" s="226"/>
      <c r="C817" s="227"/>
      <c r="D817" s="273"/>
      <c r="E817" s="229"/>
      <c r="F817" s="229"/>
      <c r="G817" s="229"/>
    </row>
    <row r="818" spans="1:7" ht="15">
      <c r="A818" s="225"/>
      <c r="B818" s="226"/>
      <c r="C818" s="227"/>
      <c r="D818" s="273"/>
      <c r="E818" s="229"/>
      <c r="F818" s="229"/>
      <c r="G818" s="229"/>
    </row>
    <row r="819" spans="1:7" ht="15">
      <c r="A819" s="225"/>
      <c r="B819" s="226"/>
      <c r="C819" s="227"/>
      <c r="D819" s="273"/>
      <c r="E819" s="229"/>
      <c r="F819" s="229"/>
      <c r="G819" s="229"/>
    </row>
    <row r="820" spans="1:7" ht="15">
      <c r="A820" s="225"/>
      <c r="B820" s="226"/>
      <c r="C820" s="227"/>
      <c r="D820" s="273"/>
      <c r="E820" s="229"/>
      <c r="F820" s="229"/>
      <c r="G820" s="229"/>
    </row>
    <row r="821" spans="1:7" ht="15">
      <c r="A821" s="225"/>
      <c r="B821" s="226"/>
      <c r="C821" s="227"/>
      <c r="D821" s="273"/>
      <c r="E821" s="229"/>
      <c r="F821" s="229"/>
      <c r="G821" s="229"/>
    </row>
    <row r="822" spans="1:7" ht="15">
      <c r="A822" s="225"/>
      <c r="B822" s="226"/>
      <c r="C822" s="227"/>
      <c r="D822" s="273"/>
      <c r="E822" s="229"/>
      <c r="F822" s="229"/>
      <c r="G822" s="229"/>
    </row>
    <row r="823" spans="1:7" ht="15">
      <c r="A823" s="225"/>
      <c r="B823" s="226"/>
      <c r="C823" s="227"/>
      <c r="D823" s="273"/>
      <c r="E823" s="229"/>
      <c r="F823" s="229"/>
      <c r="G823" s="229"/>
    </row>
    <row r="824" spans="1:7" ht="15">
      <c r="A824" s="225"/>
      <c r="B824" s="226"/>
      <c r="C824" s="227"/>
      <c r="D824" s="273"/>
      <c r="E824" s="229"/>
      <c r="F824" s="229"/>
      <c r="G824" s="229"/>
    </row>
    <row r="825" spans="1:7" ht="15">
      <c r="A825" s="225"/>
      <c r="B825" s="226"/>
      <c r="C825" s="227"/>
      <c r="D825" s="273"/>
      <c r="E825" s="229"/>
      <c r="F825" s="229"/>
      <c r="G825" s="229"/>
    </row>
    <row r="826" spans="1:7" ht="15">
      <c r="A826" s="225"/>
      <c r="B826" s="226"/>
      <c r="C826" s="227"/>
      <c r="D826" s="273"/>
      <c r="E826" s="229"/>
      <c r="F826" s="229"/>
      <c r="G826" s="229"/>
    </row>
    <row r="827" spans="1:7" ht="15">
      <c r="A827" s="225"/>
      <c r="B827" s="226"/>
      <c r="C827" s="227"/>
      <c r="D827" s="273"/>
      <c r="E827" s="229"/>
      <c r="F827" s="229"/>
      <c r="G827" s="229"/>
    </row>
    <row r="828" spans="1:7" ht="15">
      <c r="A828" s="225"/>
      <c r="B828" s="226"/>
      <c r="C828" s="227"/>
      <c r="D828" s="273"/>
      <c r="E828" s="229"/>
      <c r="F828" s="229"/>
      <c r="G828" s="229"/>
    </row>
    <row r="829" spans="1:7" ht="15">
      <c r="A829" s="225"/>
      <c r="B829" s="226"/>
      <c r="C829" s="227"/>
      <c r="D829" s="273"/>
      <c r="E829" s="229"/>
      <c r="F829" s="229"/>
      <c r="G829" s="229"/>
    </row>
    <row r="830" spans="1:7" ht="15">
      <c r="A830" s="225"/>
      <c r="B830" s="226"/>
      <c r="C830" s="227"/>
      <c r="D830" s="273"/>
      <c r="E830" s="229"/>
      <c r="F830" s="229"/>
      <c r="G830" s="229"/>
    </row>
    <row r="831" spans="1:7" ht="15">
      <c r="A831" s="225"/>
      <c r="B831" s="226"/>
      <c r="C831" s="227"/>
      <c r="D831" s="273"/>
      <c r="E831" s="229"/>
      <c r="F831" s="229"/>
      <c r="G831" s="229"/>
    </row>
    <row r="832" spans="1:7" ht="15">
      <c r="A832" s="225"/>
      <c r="B832" s="226"/>
      <c r="C832" s="227"/>
      <c r="D832" s="273"/>
      <c r="E832" s="229"/>
      <c r="F832" s="229"/>
      <c r="G832" s="229"/>
    </row>
    <row r="833" spans="1:7" ht="15">
      <c r="A833" s="225"/>
      <c r="B833" s="226"/>
      <c r="C833" s="227"/>
      <c r="D833" s="273"/>
      <c r="E833" s="229"/>
      <c r="F833" s="229"/>
      <c r="G833" s="229"/>
    </row>
    <row r="834" spans="1:7" ht="15">
      <c r="A834" s="225"/>
      <c r="B834" s="226"/>
      <c r="C834" s="227"/>
      <c r="D834" s="273"/>
      <c r="E834" s="229"/>
      <c r="F834" s="229"/>
      <c r="G834" s="229"/>
    </row>
    <row r="835" spans="1:7" ht="15">
      <c r="A835" s="225"/>
      <c r="B835" s="226"/>
      <c r="C835" s="227"/>
      <c r="D835" s="273"/>
      <c r="E835" s="229"/>
      <c r="F835" s="229"/>
      <c r="G835" s="229"/>
    </row>
    <row r="836" spans="1:7" ht="15">
      <c r="A836" s="225"/>
      <c r="B836" s="226"/>
      <c r="C836" s="227"/>
      <c r="D836" s="273"/>
      <c r="E836" s="229"/>
      <c r="F836" s="229"/>
      <c r="G836" s="229"/>
    </row>
    <row r="837" spans="1:7" ht="15">
      <c r="A837" s="225"/>
      <c r="B837" s="226"/>
      <c r="C837" s="227"/>
      <c r="D837" s="273"/>
      <c r="E837" s="229"/>
      <c r="F837" s="229"/>
      <c r="G837" s="229"/>
    </row>
    <row r="838" spans="1:7" ht="15">
      <c r="A838" s="225"/>
      <c r="B838" s="226"/>
      <c r="C838" s="227"/>
      <c r="D838" s="273"/>
      <c r="E838" s="229"/>
      <c r="F838" s="229"/>
      <c r="G838" s="229"/>
    </row>
    <row r="839" spans="1:7" ht="15">
      <c r="A839" s="225"/>
      <c r="B839" s="226"/>
      <c r="C839" s="227"/>
      <c r="D839" s="273"/>
      <c r="E839" s="229"/>
      <c r="F839" s="229"/>
      <c r="G839" s="229"/>
    </row>
    <row r="840" spans="1:7" ht="15">
      <c r="A840" s="225"/>
      <c r="B840" s="226"/>
      <c r="C840" s="227"/>
      <c r="D840" s="273"/>
      <c r="E840" s="229"/>
      <c r="F840" s="229"/>
      <c r="G840" s="229"/>
    </row>
    <row r="841" spans="1:7" ht="15">
      <c r="A841" s="225"/>
      <c r="B841" s="226"/>
      <c r="C841" s="227"/>
      <c r="D841" s="273"/>
      <c r="E841" s="229"/>
      <c r="F841" s="229"/>
      <c r="G841" s="229"/>
    </row>
    <row r="842" spans="1:7" ht="15">
      <c r="A842" s="225"/>
      <c r="B842" s="226"/>
      <c r="C842" s="227"/>
      <c r="D842" s="273"/>
      <c r="E842" s="229"/>
      <c r="F842" s="229"/>
      <c r="G842" s="229"/>
    </row>
    <row r="843" spans="1:7" ht="15">
      <c r="A843" s="225"/>
      <c r="B843" s="226"/>
      <c r="C843" s="227"/>
      <c r="D843" s="273"/>
      <c r="E843" s="229"/>
      <c r="F843" s="229"/>
      <c r="G843" s="229"/>
    </row>
    <row r="844" spans="1:7" ht="15">
      <c r="A844" s="225"/>
      <c r="B844" s="226"/>
      <c r="C844" s="227"/>
      <c r="D844" s="273"/>
      <c r="E844" s="229"/>
      <c r="F844" s="229"/>
      <c r="G844" s="229"/>
    </row>
    <row r="845" spans="1:7" ht="15">
      <c r="A845" s="225"/>
      <c r="B845" s="226"/>
      <c r="C845" s="227"/>
      <c r="D845" s="273"/>
      <c r="E845" s="229"/>
      <c r="F845" s="229"/>
      <c r="G845" s="229"/>
    </row>
    <row r="846" spans="1:7" ht="15">
      <c r="A846" s="225"/>
      <c r="B846" s="226"/>
      <c r="C846" s="227"/>
      <c r="D846" s="273"/>
      <c r="E846" s="229"/>
      <c r="F846" s="229"/>
      <c r="G846" s="229"/>
    </row>
    <row r="847" spans="1:7" ht="15">
      <c r="A847" s="225"/>
      <c r="B847" s="226"/>
      <c r="C847" s="227"/>
      <c r="D847" s="273"/>
      <c r="E847" s="229"/>
      <c r="F847" s="229"/>
      <c r="G847" s="229"/>
    </row>
    <row r="848" spans="1:7" ht="15">
      <c r="A848" s="225"/>
      <c r="B848" s="226"/>
      <c r="C848" s="227"/>
      <c r="D848" s="273"/>
      <c r="E848" s="229"/>
      <c r="F848" s="229"/>
      <c r="G848" s="229"/>
    </row>
    <row r="849" spans="1:7" ht="15">
      <c r="A849" s="225"/>
      <c r="B849" s="226"/>
      <c r="C849" s="227"/>
      <c r="D849" s="273"/>
      <c r="E849" s="229"/>
      <c r="F849" s="229"/>
      <c r="G849" s="229"/>
    </row>
    <row r="850" spans="1:7" ht="15">
      <c r="A850" s="225"/>
      <c r="B850" s="226"/>
      <c r="C850" s="227"/>
      <c r="D850" s="273"/>
      <c r="E850" s="229"/>
      <c r="F850" s="229"/>
      <c r="G850" s="229"/>
    </row>
    <row r="851" spans="1:7" ht="15">
      <c r="A851" s="225"/>
      <c r="B851" s="226"/>
      <c r="C851" s="227"/>
      <c r="D851" s="273"/>
      <c r="E851" s="229"/>
      <c r="F851" s="229"/>
      <c r="G851" s="229"/>
    </row>
    <row r="852" spans="1:7" ht="15">
      <c r="A852" s="225"/>
      <c r="B852" s="226"/>
      <c r="C852" s="227"/>
      <c r="D852" s="273"/>
      <c r="E852" s="229"/>
      <c r="F852" s="229"/>
      <c r="G852" s="229"/>
    </row>
    <row r="853" spans="1:7" ht="15">
      <c r="A853" s="225"/>
      <c r="B853" s="226"/>
      <c r="C853" s="227"/>
      <c r="D853" s="273"/>
      <c r="E853" s="229"/>
      <c r="F853" s="229"/>
      <c r="G853" s="229"/>
    </row>
    <row r="854" spans="1:7" ht="15">
      <c r="A854" s="225"/>
      <c r="B854" s="226"/>
      <c r="C854" s="227"/>
      <c r="D854" s="273"/>
      <c r="E854" s="229"/>
      <c r="F854" s="229"/>
      <c r="G854" s="229"/>
    </row>
    <row r="855" spans="1:7" ht="15">
      <c r="A855" s="225"/>
      <c r="B855" s="226"/>
      <c r="C855" s="227"/>
      <c r="D855" s="273"/>
      <c r="E855" s="229"/>
      <c r="F855" s="229"/>
      <c r="G855" s="229"/>
    </row>
    <row r="856" spans="1:7" ht="15">
      <c r="A856" s="225"/>
      <c r="B856" s="226"/>
      <c r="C856" s="227"/>
      <c r="D856" s="273"/>
      <c r="E856" s="229"/>
      <c r="F856" s="229"/>
      <c r="G856" s="229"/>
    </row>
    <row r="857" spans="1:7" ht="15">
      <c r="A857" s="225"/>
      <c r="B857" s="226"/>
      <c r="C857" s="227"/>
      <c r="D857" s="273"/>
      <c r="E857" s="229"/>
      <c r="F857" s="229"/>
      <c r="G857" s="229"/>
    </row>
    <row r="858" spans="1:7" ht="15">
      <c r="A858" s="225"/>
      <c r="B858" s="226"/>
      <c r="C858" s="227"/>
      <c r="D858" s="273"/>
      <c r="E858" s="229"/>
      <c r="F858" s="229"/>
      <c r="G858" s="229"/>
    </row>
    <row r="859" spans="1:7" ht="15">
      <c r="A859" s="225"/>
      <c r="B859" s="226"/>
      <c r="C859" s="227"/>
      <c r="D859" s="273"/>
      <c r="E859" s="229"/>
      <c r="F859" s="229"/>
      <c r="G859" s="229"/>
    </row>
    <row r="860" spans="1:7" ht="15">
      <c r="A860" s="225"/>
      <c r="B860" s="226"/>
      <c r="C860" s="227"/>
      <c r="D860" s="273"/>
      <c r="E860" s="229"/>
      <c r="F860" s="229"/>
      <c r="G860" s="229"/>
    </row>
    <row r="861" spans="1:7" ht="15">
      <c r="A861" s="225"/>
      <c r="B861" s="226"/>
      <c r="C861" s="227"/>
      <c r="D861" s="273"/>
      <c r="E861" s="229"/>
      <c r="F861" s="229"/>
      <c r="G861" s="229"/>
    </row>
    <row r="862" spans="1:7" ht="15">
      <c r="A862" s="225"/>
      <c r="B862" s="226"/>
      <c r="C862" s="227"/>
      <c r="D862" s="273"/>
      <c r="E862" s="229"/>
      <c r="F862" s="229"/>
      <c r="G862" s="229"/>
    </row>
    <row r="863" spans="1:7" ht="15">
      <c r="A863" s="225"/>
      <c r="B863" s="226"/>
      <c r="C863" s="227"/>
      <c r="D863" s="273"/>
      <c r="E863" s="229"/>
      <c r="F863" s="229"/>
      <c r="G863" s="229"/>
    </row>
    <row r="864" spans="1:7" ht="15">
      <c r="A864" s="225"/>
      <c r="B864" s="226"/>
      <c r="C864" s="227"/>
      <c r="D864" s="273"/>
      <c r="E864" s="229"/>
      <c r="F864" s="229"/>
      <c r="G864" s="229"/>
    </row>
    <row r="865" spans="1:7" ht="15">
      <c r="A865" s="225"/>
      <c r="B865" s="226"/>
      <c r="C865" s="227"/>
      <c r="D865" s="273"/>
      <c r="E865" s="229"/>
      <c r="F865" s="229"/>
      <c r="G865" s="229"/>
    </row>
    <row r="866" spans="1:7" ht="15">
      <c r="A866" s="225"/>
      <c r="B866" s="226"/>
      <c r="C866" s="227"/>
      <c r="D866" s="273"/>
      <c r="E866" s="229"/>
      <c r="F866" s="229"/>
      <c r="G866" s="229"/>
    </row>
    <row r="867" spans="1:7" ht="15">
      <c r="A867" s="225"/>
      <c r="B867" s="226"/>
      <c r="C867" s="227"/>
      <c r="D867" s="273"/>
      <c r="E867" s="229"/>
      <c r="F867" s="229"/>
      <c r="G867" s="229"/>
    </row>
    <row r="868" spans="1:7" ht="15">
      <c r="A868" s="225"/>
      <c r="B868" s="226"/>
      <c r="C868" s="227"/>
      <c r="D868" s="273"/>
      <c r="E868" s="229"/>
      <c r="F868" s="229"/>
      <c r="G868" s="229"/>
    </row>
    <row r="869" spans="1:7" ht="15">
      <c r="A869" s="225"/>
      <c r="B869" s="226"/>
      <c r="C869" s="227"/>
      <c r="D869" s="273"/>
      <c r="E869" s="229"/>
      <c r="F869" s="229"/>
      <c r="G869" s="229"/>
    </row>
    <row r="870" spans="1:7" ht="15">
      <c r="A870" s="225"/>
      <c r="B870" s="226"/>
      <c r="C870" s="227"/>
      <c r="D870" s="273"/>
      <c r="E870" s="229"/>
      <c r="F870" s="229"/>
      <c r="G870" s="229"/>
    </row>
    <row r="871" spans="1:7" ht="15">
      <c r="A871" s="225"/>
      <c r="B871" s="226"/>
      <c r="C871" s="227"/>
      <c r="D871" s="273"/>
      <c r="E871" s="229"/>
      <c r="F871" s="229"/>
      <c r="G871" s="229"/>
    </row>
    <row r="872" spans="1:7" ht="15">
      <c r="A872" s="225"/>
      <c r="B872" s="226"/>
      <c r="C872" s="227"/>
      <c r="D872" s="273"/>
      <c r="E872" s="229"/>
      <c r="F872" s="229"/>
      <c r="G872" s="229"/>
    </row>
    <row r="873" spans="1:7" ht="15">
      <c r="A873" s="225"/>
      <c r="B873" s="226"/>
      <c r="C873" s="227"/>
      <c r="D873" s="273"/>
      <c r="E873" s="229"/>
      <c r="F873" s="229"/>
      <c r="G873" s="229"/>
    </row>
    <row r="874" spans="1:7" ht="15">
      <c r="A874" s="225"/>
      <c r="B874" s="226"/>
      <c r="C874" s="227"/>
      <c r="D874" s="273"/>
      <c r="E874" s="229"/>
      <c r="F874" s="229"/>
      <c r="G874" s="229"/>
    </row>
    <row r="875" spans="1:7" ht="15">
      <c r="A875" s="225"/>
      <c r="B875" s="226"/>
      <c r="C875" s="227"/>
      <c r="D875" s="273"/>
      <c r="E875" s="229"/>
      <c r="F875" s="229"/>
      <c r="G875" s="229"/>
    </row>
    <row r="876" spans="1:7" ht="15">
      <c r="A876" s="225"/>
      <c r="B876" s="226"/>
      <c r="C876" s="227"/>
      <c r="D876" s="273"/>
      <c r="E876" s="229"/>
      <c r="F876" s="229"/>
      <c r="G876" s="229"/>
    </row>
    <row r="877" spans="1:7" ht="15">
      <c r="A877" s="225"/>
      <c r="B877" s="226"/>
      <c r="C877" s="227"/>
      <c r="D877" s="273"/>
      <c r="E877" s="229"/>
      <c r="F877" s="229"/>
      <c r="G877" s="229"/>
    </row>
    <row r="878" spans="1:7" ht="15">
      <c r="A878" s="225"/>
      <c r="B878" s="226"/>
      <c r="C878" s="227"/>
      <c r="D878" s="273"/>
      <c r="E878" s="229"/>
      <c r="F878" s="229"/>
      <c r="G878" s="229"/>
    </row>
    <row r="879" spans="1:7" ht="15">
      <c r="A879" s="225"/>
      <c r="B879" s="226"/>
      <c r="C879" s="227"/>
      <c r="D879" s="273"/>
      <c r="E879" s="229"/>
      <c r="F879" s="229"/>
      <c r="G879" s="229"/>
    </row>
    <row r="880" spans="1:7" ht="15">
      <c r="A880" s="225"/>
      <c r="B880" s="226"/>
      <c r="C880" s="227"/>
      <c r="D880" s="273"/>
      <c r="E880" s="229"/>
      <c r="F880" s="229"/>
      <c r="G880" s="229"/>
    </row>
    <row r="881" spans="1:7" ht="15">
      <c r="A881" s="225"/>
      <c r="B881" s="226"/>
      <c r="C881" s="227"/>
      <c r="D881" s="273"/>
      <c r="E881" s="229"/>
      <c r="F881" s="229"/>
      <c r="G881" s="229"/>
    </row>
    <row r="882" spans="1:7" ht="15">
      <c r="A882" s="225"/>
      <c r="B882" s="226"/>
      <c r="C882" s="227"/>
      <c r="D882" s="273"/>
      <c r="E882" s="229"/>
      <c r="F882" s="229"/>
      <c r="G882" s="229"/>
    </row>
    <row r="883" spans="1:7" ht="15">
      <c r="A883" s="225"/>
      <c r="B883" s="226"/>
      <c r="C883" s="227"/>
      <c r="D883" s="273"/>
      <c r="E883" s="229"/>
      <c r="F883" s="229"/>
      <c r="G883" s="229"/>
    </row>
    <row r="884" spans="1:7" ht="15">
      <c r="A884" s="225"/>
      <c r="B884" s="226"/>
      <c r="C884" s="227"/>
      <c r="D884" s="273"/>
      <c r="E884" s="229"/>
      <c r="F884" s="229"/>
      <c r="G884" s="229"/>
    </row>
    <row r="885" spans="1:7" ht="15">
      <c r="A885" s="225"/>
      <c r="B885" s="226"/>
      <c r="C885" s="227"/>
      <c r="D885" s="273"/>
      <c r="E885" s="229"/>
      <c r="F885" s="229"/>
      <c r="G885" s="229"/>
    </row>
    <row r="886" spans="1:7" ht="15">
      <c r="A886" s="225"/>
      <c r="B886" s="226"/>
      <c r="C886" s="227"/>
      <c r="D886" s="273"/>
      <c r="E886" s="229"/>
      <c r="F886" s="229"/>
      <c r="G886" s="229"/>
    </row>
    <row r="887" spans="1:7" ht="15">
      <c r="A887" s="225"/>
      <c r="B887" s="226"/>
      <c r="C887" s="227"/>
      <c r="D887" s="273"/>
      <c r="E887" s="229"/>
      <c r="F887" s="229"/>
      <c r="G887" s="229"/>
    </row>
    <row r="888" spans="1:7" ht="15">
      <c r="A888" s="225"/>
      <c r="B888" s="226"/>
      <c r="C888" s="227"/>
      <c r="D888" s="273"/>
      <c r="E888" s="229"/>
      <c r="F888" s="229"/>
      <c r="G888" s="229"/>
    </row>
    <row r="889" spans="1:7" ht="15">
      <c r="A889" s="225"/>
      <c r="B889" s="226"/>
      <c r="C889" s="227"/>
      <c r="D889" s="273"/>
      <c r="E889" s="229"/>
      <c r="F889" s="229"/>
      <c r="G889" s="229"/>
    </row>
    <row r="890" spans="1:7" ht="15">
      <c r="A890" s="225"/>
      <c r="B890" s="226"/>
      <c r="C890" s="227"/>
      <c r="D890" s="273"/>
      <c r="E890" s="229"/>
      <c r="F890" s="229"/>
      <c r="G890" s="229"/>
    </row>
    <row r="891" spans="1:7" ht="15">
      <c r="A891" s="225"/>
      <c r="B891" s="226"/>
      <c r="C891" s="227"/>
      <c r="D891" s="273"/>
      <c r="E891" s="229"/>
      <c r="F891" s="229"/>
      <c r="G891" s="229"/>
    </row>
    <row r="892" spans="1:7" ht="15">
      <c r="A892" s="225"/>
      <c r="B892" s="226"/>
      <c r="C892" s="227"/>
      <c r="D892" s="273"/>
      <c r="E892" s="229"/>
      <c r="F892" s="229"/>
      <c r="G892" s="229"/>
    </row>
    <row r="893" spans="1:7" ht="15">
      <c r="A893" s="225"/>
      <c r="B893" s="226"/>
      <c r="C893" s="227"/>
      <c r="D893" s="273"/>
      <c r="E893" s="229"/>
      <c r="F893" s="229"/>
      <c r="G893" s="229"/>
    </row>
    <row r="894" spans="1:7" ht="15">
      <c r="A894" s="225"/>
      <c r="B894" s="226"/>
      <c r="C894" s="227"/>
      <c r="D894" s="273"/>
      <c r="E894" s="229"/>
      <c r="F894" s="229"/>
      <c r="G894" s="229"/>
    </row>
    <row r="895" spans="1:7" ht="15">
      <c r="A895" s="225"/>
      <c r="B895" s="226"/>
      <c r="C895" s="227"/>
      <c r="D895" s="273"/>
      <c r="E895" s="229"/>
      <c r="F895" s="229"/>
      <c r="G895" s="229"/>
    </row>
    <row r="896" spans="1:7" ht="15">
      <c r="A896" s="225"/>
      <c r="B896" s="226"/>
      <c r="C896" s="227"/>
      <c r="D896" s="273"/>
      <c r="E896" s="229"/>
      <c r="F896" s="229"/>
      <c r="G896" s="229"/>
    </row>
    <row r="897" spans="1:7" ht="15">
      <c r="A897" s="225"/>
      <c r="B897" s="226"/>
      <c r="C897" s="227"/>
      <c r="D897" s="273"/>
      <c r="E897" s="229"/>
      <c r="F897" s="229"/>
      <c r="G897" s="229"/>
    </row>
    <row r="898" spans="1:7" ht="15">
      <c r="A898" s="225"/>
      <c r="B898" s="226"/>
      <c r="C898" s="227"/>
      <c r="D898" s="273"/>
      <c r="E898" s="229"/>
      <c r="F898" s="229"/>
      <c r="G898" s="229"/>
    </row>
    <row r="899" spans="1:7" ht="15">
      <c r="A899" s="225"/>
      <c r="B899" s="226"/>
      <c r="C899" s="227"/>
      <c r="D899" s="273"/>
      <c r="E899" s="229"/>
      <c r="F899" s="229"/>
      <c r="G899" s="229"/>
    </row>
    <row r="900" spans="1:7" ht="15">
      <c r="A900" s="225"/>
      <c r="B900" s="226"/>
      <c r="C900" s="227"/>
      <c r="D900" s="273"/>
      <c r="E900" s="229"/>
      <c r="F900" s="229"/>
      <c r="G900" s="229"/>
    </row>
    <row r="901" spans="1:7" ht="15">
      <c r="A901" s="225"/>
      <c r="B901" s="226"/>
      <c r="C901" s="227"/>
      <c r="D901" s="273"/>
      <c r="E901" s="229"/>
      <c r="F901" s="229"/>
      <c r="G901" s="229"/>
    </row>
    <row r="902" spans="1:7" ht="15">
      <c r="A902" s="225"/>
      <c r="B902" s="226"/>
      <c r="C902" s="227"/>
      <c r="D902" s="273"/>
      <c r="E902" s="229"/>
      <c r="F902" s="229"/>
      <c r="G902" s="229"/>
    </row>
    <row r="903" spans="1:7" ht="15">
      <c r="A903" s="225"/>
      <c r="B903" s="226"/>
      <c r="C903" s="227"/>
      <c r="D903" s="273"/>
      <c r="E903" s="229"/>
      <c r="F903" s="229"/>
      <c r="G903" s="229"/>
    </row>
    <row r="904" spans="1:7" ht="15">
      <c r="A904" s="225"/>
      <c r="B904" s="226"/>
      <c r="C904" s="227"/>
      <c r="D904" s="273"/>
      <c r="E904" s="229"/>
      <c r="F904" s="229"/>
      <c r="G904" s="229"/>
    </row>
    <row r="905" spans="1:7" ht="15">
      <c r="A905" s="225"/>
      <c r="B905" s="226"/>
      <c r="C905" s="227"/>
      <c r="D905" s="273"/>
      <c r="E905" s="229"/>
      <c r="F905" s="229"/>
      <c r="G905" s="229"/>
    </row>
    <row r="906" spans="1:7" ht="15">
      <c r="A906" s="225"/>
      <c r="B906" s="226"/>
      <c r="C906" s="227"/>
      <c r="D906" s="273"/>
      <c r="E906" s="229"/>
      <c r="F906" s="229"/>
      <c r="G906" s="229"/>
    </row>
    <row r="907" spans="1:7" ht="15">
      <c r="A907" s="225"/>
      <c r="B907" s="226"/>
      <c r="C907" s="227"/>
      <c r="D907" s="273"/>
      <c r="E907" s="229"/>
      <c r="F907" s="229"/>
      <c r="G907" s="229"/>
    </row>
    <row r="908" spans="1:7" ht="15">
      <c r="A908" s="225"/>
      <c r="B908" s="226"/>
      <c r="C908" s="227"/>
      <c r="D908" s="273"/>
      <c r="E908" s="229"/>
      <c r="F908" s="229"/>
      <c r="G908" s="229"/>
    </row>
    <row r="909" spans="1:7" ht="15">
      <c r="A909" s="225"/>
      <c r="B909" s="226"/>
      <c r="C909" s="227"/>
      <c r="D909" s="273"/>
      <c r="E909" s="229"/>
      <c r="F909" s="229"/>
      <c r="G909" s="229"/>
    </row>
    <row r="910" spans="1:7" ht="15">
      <c r="A910" s="225"/>
      <c r="B910" s="226"/>
      <c r="C910" s="227"/>
      <c r="D910" s="273"/>
      <c r="E910" s="229"/>
      <c r="F910" s="229"/>
      <c r="G910" s="229"/>
    </row>
    <row r="911" spans="1:7" ht="15">
      <c r="A911" s="225"/>
      <c r="B911" s="226"/>
      <c r="C911" s="227"/>
      <c r="D911" s="273"/>
      <c r="E911" s="229"/>
      <c r="F911" s="229"/>
      <c r="G911" s="229"/>
    </row>
    <row r="912" spans="1:7" ht="15">
      <c r="A912" s="225"/>
      <c r="B912" s="226"/>
      <c r="C912" s="227"/>
      <c r="D912" s="273"/>
      <c r="E912" s="229"/>
      <c r="F912" s="229"/>
      <c r="G912" s="229"/>
    </row>
    <row r="913" spans="1:7" ht="15">
      <c r="A913" s="225"/>
      <c r="B913" s="226"/>
      <c r="C913" s="227"/>
      <c r="D913" s="273"/>
      <c r="E913" s="229"/>
      <c r="F913" s="229"/>
      <c r="G913" s="229"/>
    </row>
    <row r="914" spans="1:7" ht="15">
      <c r="A914" s="225"/>
      <c r="B914" s="226"/>
      <c r="C914" s="227"/>
      <c r="D914" s="273"/>
      <c r="E914" s="229"/>
      <c r="F914" s="229"/>
      <c r="G914" s="229"/>
    </row>
    <row r="915" spans="1:7" ht="15">
      <c r="A915" s="225"/>
      <c r="B915" s="226"/>
      <c r="C915" s="227"/>
      <c r="D915" s="273"/>
      <c r="E915" s="229"/>
      <c r="F915" s="229"/>
      <c r="G915" s="229"/>
    </row>
    <row r="916" spans="1:7" ht="15">
      <c r="A916" s="225"/>
      <c r="B916" s="226"/>
      <c r="C916" s="227"/>
      <c r="D916" s="273"/>
      <c r="E916" s="229"/>
      <c r="F916" s="229"/>
      <c r="G916" s="229"/>
    </row>
    <row r="917" spans="1:7" ht="15">
      <c r="A917" s="225"/>
      <c r="B917" s="226"/>
      <c r="C917" s="227"/>
      <c r="D917" s="273"/>
      <c r="E917" s="229"/>
      <c r="F917" s="229"/>
      <c r="G917" s="229"/>
    </row>
    <row r="918" spans="1:7" ht="15">
      <c r="A918" s="225"/>
      <c r="B918" s="226"/>
      <c r="C918" s="227"/>
      <c r="D918" s="273"/>
      <c r="E918" s="229"/>
      <c r="F918" s="229"/>
      <c r="G918" s="229"/>
    </row>
    <row r="919" spans="1:7" ht="15">
      <c r="A919" s="225"/>
      <c r="B919" s="226"/>
      <c r="C919" s="227"/>
      <c r="D919" s="273"/>
      <c r="E919" s="229"/>
      <c r="F919" s="229"/>
      <c r="G919" s="229"/>
    </row>
    <row r="920" spans="1:7" ht="15">
      <c r="A920" s="225"/>
      <c r="B920" s="226"/>
      <c r="C920" s="227"/>
      <c r="D920" s="273"/>
      <c r="E920" s="229"/>
      <c r="F920" s="229"/>
      <c r="G920" s="229"/>
    </row>
    <row r="921" spans="1:7" ht="15">
      <c r="A921" s="225"/>
      <c r="B921" s="226"/>
      <c r="C921" s="227"/>
      <c r="D921" s="273"/>
      <c r="E921" s="229"/>
      <c r="F921" s="229"/>
      <c r="G921" s="229"/>
    </row>
    <row r="922" spans="1:7" ht="15">
      <c r="A922" s="225"/>
      <c r="B922" s="226"/>
      <c r="C922" s="227"/>
      <c r="D922" s="273"/>
      <c r="E922" s="229"/>
      <c r="F922" s="229"/>
      <c r="G922" s="229"/>
    </row>
    <row r="923" spans="1:7" ht="15">
      <c r="A923" s="225"/>
      <c r="B923" s="226"/>
      <c r="C923" s="227"/>
      <c r="D923" s="273"/>
      <c r="E923" s="229"/>
      <c r="F923" s="229"/>
      <c r="G923" s="229"/>
    </row>
    <row r="924" spans="1:7" ht="15">
      <c r="A924" s="225"/>
      <c r="B924" s="226"/>
      <c r="C924" s="227"/>
      <c r="D924" s="273"/>
      <c r="E924" s="229"/>
      <c r="F924" s="229"/>
      <c r="G924" s="229"/>
    </row>
    <row r="925" spans="1:7" ht="15">
      <c r="A925" s="225"/>
      <c r="B925" s="226"/>
      <c r="C925" s="227"/>
      <c r="D925" s="273"/>
      <c r="E925" s="229"/>
      <c r="F925" s="229"/>
      <c r="G925" s="229"/>
    </row>
    <row r="926" spans="1:7" ht="15">
      <c r="A926" s="225"/>
      <c r="B926" s="226"/>
      <c r="C926" s="227"/>
      <c r="D926" s="273"/>
      <c r="E926" s="229"/>
      <c r="F926" s="229"/>
      <c r="G926" s="229"/>
    </row>
    <row r="927" spans="1:7" ht="15">
      <c r="A927" s="225"/>
      <c r="B927" s="226"/>
      <c r="C927" s="227"/>
      <c r="D927" s="273"/>
      <c r="E927" s="229"/>
      <c r="F927" s="229"/>
      <c r="G927" s="229"/>
    </row>
    <row r="928" spans="1:7" ht="15">
      <c r="A928" s="225"/>
      <c r="B928" s="226"/>
      <c r="C928" s="227"/>
      <c r="D928" s="273"/>
      <c r="E928" s="229"/>
      <c r="F928" s="229"/>
      <c r="G928" s="229"/>
    </row>
    <row r="929" spans="1:7" ht="15">
      <c r="A929" s="225"/>
      <c r="B929" s="226"/>
      <c r="C929" s="227"/>
      <c r="D929" s="273"/>
      <c r="E929" s="229"/>
      <c r="F929" s="229"/>
      <c r="G929" s="229"/>
    </row>
    <row r="930" spans="1:7" ht="15">
      <c r="A930" s="225"/>
      <c r="B930" s="226"/>
      <c r="C930" s="227"/>
      <c r="D930" s="273"/>
      <c r="E930" s="229"/>
      <c r="F930" s="229"/>
      <c r="G930" s="229"/>
    </row>
    <row r="931" spans="1:7" ht="15">
      <c r="A931" s="225"/>
      <c r="B931" s="226"/>
      <c r="C931" s="227"/>
      <c r="D931" s="273"/>
      <c r="E931" s="229"/>
      <c r="F931" s="229"/>
      <c r="G931" s="229"/>
    </row>
    <row r="932" spans="1:7" ht="15">
      <c r="A932" s="225"/>
      <c r="B932" s="226"/>
      <c r="C932" s="227"/>
      <c r="D932" s="273"/>
      <c r="E932" s="229"/>
      <c r="F932" s="229"/>
      <c r="G932" s="229"/>
    </row>
    <row r="933" spans="1:7" ht="15">
      <c r="A933" s="225"/>
      <c r="B933" s="226"/>
      <c r="C933" s="227"/>
      <c r="D933" s="273"/>
      <c r="E933" s="229"/>
      <c r="F933" s="229"/>
      <c r="G933" s="229"/>
    </row>
    <row r="934" spans="1:7" ht="15">
      <c r="A934" s="225"/>
      <c r="B934" s="226"/>
      <c r="C934" s="227"/>
      <c r="D934" s="273"/>
      <c r="E934" s="229"/>
      <c r="F934" s="229"/>
      <c r="G934" s="229"/>
    </row>
    <row r="935" spans="1:7" ht="15">
      <c r="A935" s="225"/>
      <c r="B935" s="226"/>
      <c r="C935" s="227"/>
      <c r="D935" s="273"/>
      <c r="E935" s="229"/>
      <c r="F935" s="229"/>
      <c r="G935" s="229"/>
    </row>
    <row r="936" spans="1:7" ht="15">
      <c r="A936" s="225"/>
      <c r="B936" s="226"/>
      <c r="C936" s="227"/>
      <c r="D936" s="273"/>
      <c r="E936" s="229"/>
      <c r="F936" s="229"/>
      <c r="G936" s="229"/>
    </row>
    <row r="937" spans="1:7" ht="15">
      <c r="A937" s="225"/>
      <c r="B937" s="226"/>
      <c r="C937" s="227"/>
      <c r="D937" s="273"/>
      <c r="E937" s="229"/>
      <c r="F937" s="229"/>
      <c r="G937" s="229"/>
    </row>
    <row r="938" spans="1:7" ht="15">
      <c r="A938" s="225"/>
      <c r="B938" s="226"/>
      <c r="C938" s="227"/>
      <c r="D938" s="273"/>
      <c r="E938" s="229"/>
      <c r="F938" s="229"/>
      <c r="G938" s="229"/>
    </row>
    <row r="939" spans="1:7" ht="15">
      <c r="A939" s="225"/>
      <c r="B939" s="226"/>
      <c r="C939" s="227"/>
      <c r="D939" s="273"/>
      <c r="E939" s="229"/>
      <c r="F939" s="229"/>
      <c r="G939" s="229"/>
    </row>
    <row r="940" spans="1:7" ht="15">
      <c r="A940" s="225"/>
      <c r="B940" s="226"/>
      <c r="C940" s="227"/>
      <c r="D940" s="273"/>
      <c r="E940" s="229"/>
      <c r="F940" s="229"/>
      <c r="G940" s="229"/>
    </row>
    <row r="941" spans="1:7" ht="15">
      <c r="A941" s="225"/>
      <c r="B941" s="226"/>
      <c r="C941" s="227"/>
      <c r="D941" s="273"/>
      <c r="E941" s="229"/>
      <c r="F941" s="229"/>
      <c r="G941" s="229"/>
    </row>
    <row r="942" spans="1:7" ht="15">
      <c r="A942" s="225"/>
      <c r="B942" s="226"/>
      <c r="C942" s="227"/>
      <c r="D942" s="273"/>
      <c r="E942" s="229"/>
      <c r="F942" s="229"/>
      <c r="G942" s="229"/>
    </row>
    <row r="943" spans="1:7" ht="15">
      <c r="A943" s="225"/>
      <c r="B943" s="226"/>
      <c r="C943" s="227"/>
      <c r="D943" s="273"/>
      <c r="E943" s="229"/>
      <c r="F943" s="229"/>
      <c r="G943" s="229"/>
    </row>
    <row r="944" spans="1:7" ht="15">
      <c r="A944" s="225"/>
      <c r="B944" s="226"/>
      <c r="C944" s="227"/>
      <c r="D944" s="273"/>
      <c r="E944" s="229"/>
      <c r="F944" s="229"/>
      <c r="G944" s="229"/>
    </row>
    <row r="945" spans="1:7" ht="15">
      <c r="A945" s="225"/>
      <c r="B945" s="226"/>
      <c r="C945" s="227"/>
      <c r="D945" s="273"/>
      <c r="E945" s="229"/>
      <c r="F945" s="229"/>
      <c r="G945" s="229"/>
    </row>
    <row r="946" spans="1:7" ht="15">
      <c r="A946" s="225"/>
      <c r="B946" s="226"/>
      <c r="C946" s="227"/>
      <c r="D946" s="273"/>
      <c r="E946" s="229"/>
      <c r="F946" s="229"/>
      <c r="G946" s="229"/>
    </row>
    <row r="947" spans="1:7" ht="15">
      <c r="A947" s="225"/>
      <c r="B947" s="226"/>
      <c r="C947" s="227"/>
      <c r="D947" s="273"/>
      <c r="E947" s="229"/>
      <c r="F947" s="229"/>
      <c r="G947" s="229"/>
    </row>
    <row r="948" spans="1:7" ht="15">
      <c r="A948" s="225"/>
      <c r="B948" s="226"/>
      <c r="C948" s="227"/>
      <c r="D948" s="273"/>
      <c r="E948" s="229"/>
      <c r="F948" s="229"/>
      <c r="G948" s="229"/>
    </row>
    <row r="949" spans="1:7" ht="15">
      <c r="A949" s="225"/>
      <c r="B949" s="226"/>
      <c r="C949" s="227"/>
      <c r="D949" s="273"/>
      <c r="E949" s="229"/>
      <c r="F949" s="229"/>
      <c r="G949" s="229"/>
    </row>
    <row r="950" spans="1:7" ht="15">
      <c r="A950" s="225"/>
      <c r="B950" s="226"/>
      <c r="C950" s="227"/>
      <c r="D950" s="273"/>
      <c r="E950" s="229"/>
      <c r="F950" s="229"/>
      <c r="G950" s="229"/>
    </row>
    <row r="951" spans="1:7" ht="15">
      <c r="A951" s="225"/>
      <c r="B951" s="226"/>
      <c r="C951" s="227"/>
      <c r="D951" s="273"/>
      <c r="E951" s="229"/>
      <c r="F951" s="229"/>
      <c r="G951" s="229"/>
    </row>
    <row r="952" spans="1:7" ht="15">
      <c r="A952" s="225"/>
      <c r="B952" s="226"/>
      <c r="C952" s="227"/>
      <c r="D952" s="273"/>
      <c r="E952" s="229"/>
      <c r="F952" s="229"/>
      <c r="G952" s="229"/>
    </row>
    <row r="953" spans="1:7" ht="15">
      <c r="A953" s="225"/>
      <c r="B953" s="226"/>
      <c r="C953" s="227"/>
      <c r="D953" s="273"/>
      <c r="E953" s="229"/>
      <c r="F953" s="229"/>
      <c r="G953" s="229"/>
    </row>
    <row r="954" spans="1:7" ht="15">
      <c r="A954" s="225"/>
      <c r="B954" s="226"/>
      <c r="C954" s="227"/>
      <c r="D954" s="273"/>
      <c r="E954" s="229"/>
      <c r="F954" s="229"/>
      <c r="G954" s="229"/>
    </row>
    <row r="955" spans="1:7" ht="15">
      <c r="A955" s="225"/>
      <c r="B955" s="226"/>
      <c r="C955" s="227"/>
      <c r="D955" s="273"/>
      <c r="E955" s="229"/>
      <c r="F955" s="229"/>
      <c r="G955" s="229"/>
    </row>
    <row r="956" spans="1:7" ht="15">
      <c r="A956" s="225"/>
      <c r="B956" s="226"/>
      <c r="C956" s="227"/>
      <c r="D956" s="273"/>
      <c r="E956" s="229"/>
      <c r="F956" s="229"/>
      <c r="G956" s="229"/>
    </row>
    <row r="957" spans="1:7" ht="15">
      <c r="A957" s="225"/>
      <c r="B957" s="226"/>
      <c r="C957" s="227"/>
      <c r="D957" s="273"/>
      <c r="E957" s="229"/>
      <c r="F957" s="229"/>
      <c r="G957" s="229"/>
    </row>
    <row r="958" spans="1:7" ht="15">
      <c r="A958" s="225"/>
      <c r="B958" s="226"/>
      <c r="C958" s="227"/>
      <c r="D958" s="273"/>
      <c r="E958" s="229"/>
      <c r="F958" s="229"/>
      <c r="G958" s="229"/>
    </row>
    <row r="959" spans="1:7" ht="15">
      <c r="A959" s="225"/>
      <c r="B959" s="226"/>
      <c r="C959" s="227"/>
      <c r="D959" s="273"/>
      <c r="E959" s="229"/>
      <c r="F959" s="229"/>
      <c r="G959" s="229"/>
    </row>
    <row r="960" spans="1:7" ht="15">
      <c r="A960" s="225"/>
      <c r="B960" s="226"/>
      <c r="C960" s="227"/>
      <c r="D960" s="273"/>
      <c r="E960" s="229"/>
      <c r="F960" s="229"/>
      <c r="G960" s="229"/>
    </row>
    <row r="961" spans="1:7" ht="15">
      <c r="A961" s="225"/>
      <c r="B961" s="226"/>
      <c r="C961" s="227"/>
      <c r="D961" s="273"/>
      <c r="E961" s="229"/>
      <c r="F961" s="229"/>
      <c r="G961" s="229"/>
    </row>
    <row r="962" spans="1:7" ht="15">
      <c r="A962" s="225"/>
      <c r="B962" s="226"/>
      <c r="C962" s="227"/>
      <c r="D962" s="273"/>
      <c r="E962" s="229"/>
      <c r="F962" s="229"/>
      <c r="G962" s="229"/>
    </row>
    <row r="963" spans="1:7" ht="15">
      <c r="A963" s="225"/>
      <c r="B963" s="226"/>
      <c r="C963" s="227"/>
      <c r="D963" s="273"/>
      <c r="E963" s="229"/>
      <c r="F963" s="229"/>
      <c r="G963" s="229"/>
    </row>
    <row r="964" spans="1:7" ht="15">
      <c r="A964" s="225"/>
      <c r="B964" s="226"/>
      <c r="C964" s="227"/>
      <c r="D964" s="273"/>
      <c r="E964" s="229"/>
      <c r="F964" s="229"/>
      <c r="G964" s="229"/>
    </row>
    <row r="965" spans="1:7" ht="15">
      <c r="A965" s="225"/>
      <c r="B965" s="226"/>
      <c r="C965" s="227"/>
      <c r="D965" s="273"/>
      <c r="E965" s="229"/>
      <c r="F965" s="229"/>
      <c r="G965" s="229"/>
    </row>
    <row r="966" spans="1:7" ht="15">
      <c r="A966" s="225"/>
      <c r="B966" s="226"/>
      <c r="C966" s="227"/>
      <c r="D966" s="273"/>
      <c r="E966" s="229"/>
      <c r="F966" s="229"/>
      <c r="G966" s="229"/>
    </row>
    <row r="967" spans="1:7" ht="15">
      <c r="A967" s="225"/>
      <c r="B967" s="226"/>
      <c r="C967" s="227"/>
      <c r="D967" s="273"/>
      <c r="E967" s="229"/>
      <c r="F967" s="229"/>
      <c r="G967" s="229"/>
    </row>
    <row r="968" spans="1:7" ht="15">
      <c r="A968" s="225"/>
      <c r="B968" s="226"/>
      <c r="C968" s="227"/>
      <c r="D968" s="273"/>
      <c r="E968" s="229"/>
      <c r="F968" s="229"/>
      <c r="G968" s="229"/>
    </row>
    <row r="969" spans="1:7" ht="15">
      <c r="A969" s="225"/>
      <c r="B969" s="226"/>
      <c r="C969" s="227"/>
      <c r="D969" s="273"/>
      <c r="E969" s="229"/>
      <c r="F969" s="229"/>
      <c r="G969" s="229"/>
    </row>
    <row r="970" spans="1:7" ht="15">
      <c r="A970" s="225"/>
      <c r="B970" s="226"/>
      <c r="C970" s="227"/>
      <c r="D970" s="273"/>
      <c r="E970" s="229"/>
      <c r="F970" s="229"/>
      <c r="G970" s="229"/>
    </row>
    <row r="971" spans="1:7" ht="15">
      <c r="A971" s="225"/>
      <c r="B971" s="226"/>
      <c r="C971" s="227"/>
      <c r="D971" s="273"/>
      <c r="E971" s="229"/>
      <c r="F971" s="229"/>
      <c r="G971" s="229"/>
    </row>
    <row r="972" spans="1:7" ht="15">
      <c r="A972" s="225"/>
      <c r="B972" s="226"/>
      <c r="C972" s="227"/>
      <c r="D972" s="273"/>
      <c r="E972" s="229"/>
      <c r="F972" s="229"/>
      <c r="G972" s="229"/>
    </row>
    <row r="973" spans="1:7" ht="15">
      <c r="A973" s="225"/>
      <c r="B973" s="226"/>
      <c r="C973" s="227"/>
      <c r="D973" s="273"/>
      <c r="E973" s="229"/>
      <c r="F973" s="229"/>
      <c r="G973" s="229"/>
    </row>
    <row r="974" spans="1:7" ht="15">
      <c r="A974" s="225"/>
      <c r="B974" s="226"/>
      <c r="C974" s="227"/>
      <c r="D974" s="273"/>
      <c r="E974" s="229"/>
      <c r="F974" s="229"/>
      <c r="G974" s="229"/>
    </row>
    <row r="975" spans="1:7" ht="15">
      <c r="A975" s="225"/>
      <c r="B975" s="226"/>
      <c r="C975" s="227"/>
      <c r="D975" s="273"/>
      <c r="E975" s="229"/>
      <c r="F975" s="229"/>
      <c r="G975" s="229"/>
    </row>
    <row r="976" spans="1:7" ht="15">
      <c r="A976" s="225"/>
      <c r="B976" s="226"/>
      <c r="C976" s="227"/>
      <c r="D976" s="273"/>
      <c r="E976" s="229"/>
      <c r="F976" s="229"/>
      <c r="G976" s="229"/>
    </row>
    <row r="977" spans="1:7" ht="15">
      <c r="A977" s="225"/>
      <c r="B977" s="226"/>
      <c r="C977" s="227"/>
      <c r="D977" s="273"/>
      <c r="E977" s="229"/>
      <c r="F977" s="229"/>
      <c r="G977" s="229"/>
    </row>
    <row r="978" spans="1:7" ht="15">
      <c r="A978" s="225"/>
      <c r="B978" s="226"/>
      <c r="C978" s="227"/>
      <c r="D978" s="273"/>
      <c r="E978" s="229"/>
      <c r="F978" s="229"/>
      <c r="G978" s="229"/>
    </row>
    <row r="979" spans="1:7" ht="15">
      <c r="A979" s="225"/>
      <c r="B979" s="226"/>
      <c r="C979" s="227"/>
      <c r="D979" s="273"/>
      <c r="E979" s="229"/>
      <c r="F979" s="229"/>
      <c r="G979" s="229"/>
    </row>
    <row r="980" spans="1:7" ht="15">
      <c r="A980" s="225"/>
      <c r="B980" s="226"/>
      <c r="C980" s="227"/>
      <c r="D980" s="273"/>
      <c r="E980" s="229"/>
      <c r="F980" s="229"/>
      <c r="G980" s="229"/>
    </row>
    <row r="981" spans="1:7" ht="15">
      <c r="A981" s="225"/>
      <c r="B981" s="226"/>
      <c r="C981" s="227"/>
      <c r="D981" s="273"/>
      <c r="E981" s="229"/>
      <c r="F981" s="229"/>
      <c r="G981" s="229"/>
    </row>
    <row r="982" spans="1:7" ht="15">
      <c r="A982" s="225"/>
      <c r="B982" s="226"/>
      <c r="C982" s="227"/>
      <c r="D982" s="273"/>
      <c r="E982" s="229"/>
      <c r="F982" s="229"/>
      <c r="G982" s="229"/>
    </row>
    <row r="983" spans="1:7" ht="15">
      <c r="A983" s="225"/>
      <c r="B983" s="226"/>
      <c r="C983" s="227"/>
      <c r="D983" s="273"/>
      <c r="E983" s="229"/>
      <c r="F983" s="229"/>
      <c r="G983" s="229"/>
    </row>
    <row r="984" spans="1:7" ht="15">
      <c r="A984" s="225"/>
      <c r="B984" s="226"/>
      <c r="C984" s="227"/>
      <c r="D984" s="273"/>
      <c r="E984" s="229"/>
      <c r="F984" s="229"/>
      <c r="G984" s="229"/>
    </row>
    <row r="985" spans="1:7" ht="15">
      <c r="A985" s="225"/>
      <c r="B985" s="226"/>
      <c r="C985" s="227"/>
      <c r="D985" s="273"/>
      <c r="E985" s="229"/>
      <c r="F985" s="229"/>
      <c r="G985" s="229"/>
    </row>
    <row r="986" spans="1:7" ht="15">
      <c r="A986" s="225"/>
      <c r="B986" s="226"/>
      <c r="C986" s="227"/>
      <c r="D986" s="273"/>
      <c r="E986" s="229"/>
      <c r="F986" s="229"/>
      <c r="G986" s="229"/>
    </row>
    <row r="987" spans="1:7" ht="15">
      <c r="A987" s="225"/>
      <c r="B987" s="226"/>
      <c r="C987" s="227"/>
      <c r="D987" s="273"/>
      <c r="E987" s="229"/>
      <c r="F987" s="229"/>
      <c r="G987" s="229"/>
    </row>
    <row r="988" spans="1:7" ht="15">
      <c r="A988" s="225"/>
      <c r="B988" s="226"/>
      <c r="C988" s="227"/>
      <c r="D988" s="273"/>
      <c r="E988" s="229"/>
      <c r="F988" s="229"/>
      <c r="G988" s="229"/>
    </row>
    <row r="989" spans="1:7" ht="15">
      <c r="A989" s="225"/>
      <c r="B989" s="226"/>
      <c r="C989" s="227"/>
      <c r="D989" s="273"/>
      <c r="E989" s="229"/>
      <c r="F989" s="229"/>
      <c r="G989" s="229"/>
    </row>
    <row r="990" spans="1:7" ht="15">
      <c r="A990" s="225"/>
      <c r="B990" s="226"/>
      <c r="C990" s="227"/>
      <c r="D990" s="273"/>
      <c r="E990" s="229"/>
      <c r="F990" s="229"/>
      <c r="G990" s="229"/>
    </row>
    <row r="991" spans="1:7" ht="15">
      <c r="A991" s="225"/>
      <c r="B991" s="226"/>
      <c r="C991" s="227"/>
      <c r="D991" s="273"/>
      <c r="E991" s="229"/>
      <c r="F991" s="229"/>
      <c r="G991" s="229"/>
    </row>
    <row r="992" spans="1:7" ht="15">
      <c r="A992" s="225"/>
      <c r="B992" s="226"/>
      <c r="C992" s="227"/>
      <c r="D992" s="273"/>
      <c r="E992" s="229"/>
      <c r="F992" s="229"/>
      <c r="G992" s="229"/>
    </row>
    <row r="993" spans="1:7" ht="15">
      <c r="A993" s="225"/>
      <c r="B993" s="226"/>
      <c r="C993" s="227"/>
      <c r="D993" s="273"/>
      <c r="E993" s="229"/>
      <c r="F993" s="229"/>
      <c r="G993" s="229"/>
    </row>
  </sheetData>
  <phoneticPr fontId="145"/>
  <conditionalFormatting sqref="A1:A993">
    <cfRule type="containsText" dxfId="827" priority="1" stopIfTrue="1" operator="containsText" text="Basic">
      <formula>NOT(ISERROR(SEARCH(("Basic"),(A1))))</formula>
    </cfRule>
    <cfRule type="containsText" dxfId="826" priority="2" stopIfTrue="1" operator="containsText" text="Pre Basi">
      <formula>NOT(ISERROR(SEARCH(("Pre Basi"),(A1))))</formula>
    </cfRule>
    <cfRule type="containsText" dxfId="825" priority="3" stopIfTrue="1" operator="containsText" text="Waist">
      <formula>NOT(ISERROR(SEARCH(("Waist"),(A1))))</formula>
    </cfRule>
    <cfRule type="containsText" dxfId="824" priority="4" stopIfTrue="1" operator="containsText" text="Hip&amp;Leg">
      <formula>NOT(ISERROR(SEARCH(("Hip&amp;Leg"),(A1))))</formula>
    </cfRule>
    <cfRule type="containsText" dxfId="823" priority="5" stopIfTrue="1" operator="containsText" text="HLS">
      <formula>NOT(ISERROR(SEARCH(("HLS"),(A1))))</formula>
    </cfRule>
    <cfRule type="containsText" dxfId="822" priority="6" stopIfTrue="1" operator="containsText" text="Back&amp;Ar">
      <formula>NOT(ISERROR(SEARCH(("Back&amp;Ar"),(A1))))</formula>
    </cfRule>
    <cfRule type="containsText" dxfId="821" priority="7" stopIfTrue="1" operator="containsText" text="Stretch">
      <formula>NOT(ISERROR(SEARCH(("Stretch"),(A1))))</formula>
    </cfRule>
    <cfRule type="containsText" dxfId="820" priority="8" stopIfTrue="1" operator="containsText" text="Advance">
      <formula>NOT(ISERROR(SEARCH(("Advance"),(A1))))</formula>
    </cfRule>
    <cfRule type="containsText" dxfId="819" priority="9" stopIfTrue="1" operator="containsText" text="Workout">
      <formula>NOT(ISERROR(SEARCH(("Workout"),(A1))))</formula>
    </cfRule>
    <cfRule type="containsText" dxfId="818" priority="10" stopIfTrue="1" operator="containsText" text="Fun">
      <formula>NOT(ISERROR(SEARCH(("Fun"),(A1))))</formula>
    </cfRule>
    <cfRule type="containsText" dxfId="817" priority="11" stopIfTrue="1" operator="containsText" text="Hip A">
      <formula>NOT(ISERROR(SEARCH(("Hip A"),(A1))))</formula>
    </cfRule>
    <cfRule type="containsText" dxfId="816" priority="12" stopIfTrue="1" operator="containsText" text="pilates">
      <formula>NOT(ISERROR(SEARCH(("pilates"),(A1))))</formula>
    </cfRule>
    <cfRule type="containsText" dxfId="815" priority="13" stopIfTrue="1" operator="containsText" text="Shape up">
      <formula>NOT(ISERROR(SEARCH(("Shape up"),(A1))))</formula>
    </cfRule>
    <cfRule type="containsText" dxfId="814" priority="14" stopIfTrue="1" operator="containsText" text="Xmas">
      <formula>NOT(ISERROR(SEARCH(("Xmas"),(A1))))</formula>
    </cfRule>
    <cfRule type="containsText" dxfId="813" priority="15" stopIfTrue="1" operator="containsText" text="jump">
      <formula>NOT(ISERROR(SEARCH(("jump"),(A1))))</formula>
    </cfRule>
    <cfRule type="containsText" dxfId="812" priority="16" stopIfTrue="1" operator="containsText" text="JCW">
      <formula>NOT(ISERROR(SEARCH(("JCW"),(A1))))</formula>
    </cfRule>
    <cfRule type="containsText" dxfId="811" priority="17" stopIfTrue="1" operator="containsText" text="Bodyl">
      <formula>NOT(ISERROR(SEARCH(("Bodyl"),(A1))))</formula>
    </cfRule>
    <cfRule type="containsText" dxfId="810" priority="18" stopIfTrue="1" operator="containsText" text="PH">
      <formula>NOT(ISERROR(SEARCH(("PH"),(A1))))</formula>
    </cfRule>
    <cfRule type="containsText" dxfId="809" priority="19" stopIfTrue="1" operator="containsText" text="WspXmas">
      <formula>NOT(ISERROR(SEARCH(("WspXmas"),(A1))))</formula>
    </cfRule>
    <cfRule type="containsText" dxfId="808" priority="20" stopIfTrue="1" operator="containsText" text="R&amp;S">
      <formula>NOT(ISERROR(SEARCH(("R&amp;S"),(A1))))</formula>
    </cfRule>
    <cfRule type="containsText" dxfId="807" priority="21" stopIfTrue="1" operator="containsText" text="PB">
      <formula>NOT(ISERROR(SEARCH(("PB"),(A1))))</formula>
    </cfRule>
    <cfRule type="containsText" dxfId="806" priority="22" stopIfTrue="1" operator="containsText" text="BP">
      <formula>NOT(ISERROR(SEARCH(("BP"),(A1))))</formula>
    </cfRule>
    <cfRule type="containsText" dxfId="805" priority="23" stopIfTrue="1" operator="containsText" text="PC">
      <formula>NOT(ISERROR(SEARCH(("PC"),(A1))))</formula>
    </cfRule>
    <cfRule type="containsText" dxfId="804" priority="24" stopIfTrue="1" operator="containsText" text="BS">
      <formula>NOT(ISERROR(SEARCH(("BS"),(A1))))</formula>
    </cfRule>
    <cfRule type="containsText" dxfId="803" priority="25" stopIfTrue="1" operator="containsText" text="HP">
      <formula>NOT(ISERROR(SEARCH(("HP"),(A1))))</formula>
    </cfRule>
    <cfRule type="containsText" dxfId="802" priority="26" stopIfTrue="1" operator="containsText" text="AS">
      <formula>NOT(ISERROR(SEARCH(("AS"),(A1))))</formula>
    </cfRule>
    <cfRule type="containsText" dxfId="801" priority="27" stopIfTrue="1" operator="containsText" text="btn">
      <formula>NOT(ISERROR(SEARCH(("btn"),(A1))))</formula>
    </cfRule>
    <cfRule type="containsText" dxfId="800" priority="28" stopIfTrue="1" operator="containsText" text="RF">
      <formula>NOT(ISERROR(SEARCH(("RF"),(A1))))</formula>
    </cfRule>
    <cfRule type="containsText" dxfId="799" priority="29" stopIfTrue="1" operator="containsText" text="PUC">
      <formula>NOT(ISERROR(SEARCH(("PUC"),(A1))))</formula>
    </cfRule>
    <cfRule type="containsText" dxfId="798" priority="30" stopIfTrue="1" operator="containsText" text="SUP">
      <formula>NOT(ISERROR(SEARCH(("SUP"),(A1))))</formula>
    </cfRule>
  </conditionalFormatting>
  <dataValidations count="1">
    <dataValidation allowBlank="1" showDropDown="1" sqref="C3:C46" xr:uid="{00000000-0002-0000-0400-000000000000}"/>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pageSetUpPr fitToPage="1"/>
  </sheetPr>
  <dimension ref="A1:AQ1096"/>
  <sheetViews>
    <sheetView workbookViewId="0"/>
  </sheetViews>
  <sheetFormatPr defaultColWidth="12.6640625" defaultRowHeight="15.75" customHeight="1"/>
  <cols>
    <col min="1" max="1" width="2.77734375" customWidth="1"/>
    <col min="2" max="2" width="5.88671875" customWidth="1"/>
    <col min="3" max="3" width="12.88671875" customWidth="1"/>
    <col min="4" max="4" width="8.44140625" customWidth="1"/>
    <col min="5" max="5" width="4.109375" customWidth="1"/>
    <col min="6" max="6" width="7.6640625" customWidth="1"/>
    <col min="7" max="7" width="8.6640625" customWidth="1"/>
    <col min="8" max="8" width="4.109375" customWidth="1"/>
    <col min="9" max="9" width="8.109375" customWidth="1"/>
    <col min="10" max="10" width="9" customWidth="1"/>
    <col min="11" max="11" width="4.109375" customWidth="1"/>
    <col min="12" max="12" width="7.109375" customWidth="1"/>
    <col min="13" max="13" width="8.21875" customWidth="1"/>
    <col min="14" max="14" width="4.109375" customWidth="1"/>
    <col min="15" max="15" width="7.33203125" customWidth="1"/>
    <col min="16" max="16" width="8.109375" customWidth="1"/>
    <col min="17" max="17" width="4.33203125" customWidth="1"/>
    <col min="18" max="18" width="7.44140625" customWidth="1"/>
    <col min="19" max="19" width="9" customWidth="1"/>
    <col min="20" max="20" width="3.6640625" customWidth="1"/>
    <col min="21" max="21" width="8.21875" customWidth="1"/>
    <col min="22" max="22" width="8.77734375" customWidth="1"/>
    <col min="23" max="23" width="3.88671875" customWidth="1"/>
    <col min="24" max="24" width="8.6640625" customWidth="1"/>
    <col min="25" max="25" width="7.6640625" customWidth="1"/>
    <col min="26" max="26" width="4" customWidth="1"/>
    <col min="27" max="27" width="7.6640625" customWidth="1"/>
  </cols>
  <sheetData>
    <row r="1" spans="1:43" ht="15">
      <c r="A1" s="275"/>
      <c r="B1" s="276"/>
      <c r="C1" s="276"/>
      <c r="D1" s="277"/>
      <c r="E1" s="277"/>
      <c r="F1" s="277"/>
      <c r="G1" s="278"/>
      <c r="H1" s="278"/>
      <c r="I1" s="278"/>
      <c r="J1" s="278"/>
      <c r="K1" s="278"/>
      <c r="L1" s="278"/>
      <c r="M1" s="278"/>
      <c r="N1" s="278"/>
      <c r="O1" s="278"/>
      <c r="P1" s="278"/>
      <c r="Q1" s="278"/>
      <c r="R1" s="278"/>
      <c r="S1" s="278"/>
      <c r="T1" s="278"/>
      <c r="U1" s="278"/>
      <c r="V1" s="279"/>
      <c r="W1" s="279"/>
      <c r="X1" s="279"/>
      <c r="Y1" s="280"/>
      <c r="Z1" s="280"/>
      <c r="AA1" s="280"/>
      <c r="AB1" s="275"/>
      <c r="AC1" s="275"/>
      <c r="AD1" s="275"/>
      <c r="AE1" s="275"/>
      <c r="AF1" s="275"/>
      <c r="AG1" s="275"/>
      <c r="AH1" s="275"/>
      <c r="AI1" s="275"/>
      <c r="AJ1" s="275"/>
      <c r="AK1" s="275"/>
      <c r="AL1" s="275"/>
      <c r="AM1" s="275"/>
      <c r="AN1" s="275"/>
      <c r="AO1" s="275"/>
      <c r="AP1" s="275"/>
      <c r="AQ1" s="275"/>
    </row>
    <row r="2" spans="1:43" ht="15">
      <c r="A2" s="275"/>
      <c r="B2" s="281"/>
      <c r="C2" s="281"/>
      <c r="D2" s="739">
        <f>②PDF!B3</f>
        <v>45962</v>
      </c>
      <c r="E2" s="698"/>
      <c r="F2" s="656"/>
      <c r="G2" s="744">
        <f>$D$2+1</f>
        <v>45963</v>
      </c>
      <c r="H2" s="698"/>
      <c r="I2" s="656"/>
      <c r="J2" s="744">
        <f>$D$2+2</f>
        <v>45964</v>
      </c>
      <c r="K2" s="698"/>
      <c r="L2" s="656"/>
      <c r="M2" s="739">
        <f>$D$2+3</f>
        <v>45965</v>
      </c>
      <c r="N2" s="698"/>
      <c r="O2" s="656"/>
      <c r="P2" s="744">
        <f>$D$2+4</f>
        <v>45966</v>
      </c>
      <c r="Q2" s="698"/>
      <c r="R2" s="656"/>
      <c r="S2" s="744">
        <f>$D$2+5</f>
        <v>45967</v>
      </c>
      <c r="T2" s="698"/>
      <c r="U2" s="656"/>
      <c r="V2" s="739">
        <f>$D$2+6</f>
        <v>45968</v>
      </c>
      <c r="W2" s="698"/>
      <c r="X2" s="656"/>
      <c r="Y2" s="744">
        <f>$D$2+7</f>
        <v>45969</v>
      </c>
      <c r="Z2" s="698"/>
      <c r="AA2" s="656"/>
      <c r="AB2" s="745"/>
      <c r="AC2" s="660"/>
      <c r="AD2" s="660"/>
      <c r="AE2" s="275"/>
      <c r="AF2" s="275"/>
      <c r="AG2" s="275"/>
      <c r="AH2" s="275"/>
      <c r="AI2" s="275"/>
      <c r="AJ2" s="275"/>
      <c r="AK2" s="275"/>
      <c r="AL2" s="275"/>
      <c r="AM2" s="275"/>
      <c r="AN2" s="275"/>
      <c r="AO2" s="275"/>
      <c r="AP2" s="275"/>
      <c r="AQ2" s="275"/>
    </row>
    <row r="3" spans="1:43" ht="15">
      <c r="A3" s="275"/>
      <c r="B3" s="282"/>
      <c r="C3" s="224"/>
      <c r="D3" s="731" t="str">
        <f>TEXT(D2,"ddd")</f>
        <v>Sat</v>
      </c>
      <c r="E3" s="660"/>
      <c r="F3" s="675"/>
      <c r="G3" s="728" t="str">
        <f>TEXT(G2,"ddd")</f>
        <v>Sun</v>
      </c>
      <c r="H3" s="698"/>
      <c r="I3" s="656"/>
      <c r="J3" s="728" t="str">
        <f>TEXT(J2,"ddd")</f>
        <v>Mon</v>
      </c>
      <c r="K3" s="698"/>
      <c r="L3" s="656"/>
      <c r="M3" s="728" t="str">
        <f>TEXT(M2,"ddd")</f>
        <v>Tue</v>
      </c>
      <c r="N3" s="698"/>
      <c r="O3" s="656"/>
      <c r="P3" s="728" t="str">
        <f>TEXT(P2,"ddd")</f>
        <v>Wed</v>
      </c>
      <c r="Q3" s="698"/>
      <c r="R3" s="656"/>
      <c r="S3" s="728" t="str">
        <f>TEXT(S2,"ddd")</f>
        <v>Thu</v>
      </c>
      <c r="T3" s="698"/>
      <c r="U3" s="656"/>
      <c r="V3" s="728" t="str">
        <f>TEXT(V2,"ddd")</f>
        <v>Fri</v>
      </c>
      <c r="W3" s="698"/>
      <c r="X3" s="656"/>
      <c r="Y3" s="728" t="str">
        <f>TEXT(Y2,"ddd")</f>
        <v>Sat</v>
      </c>
      <c r="Z3" s="698"/>
      <c r="AA3" s="656"/>
      <c r="AB3" s="275"/>
      <c r="AC3" s="275"/>
      <c r="AD3" s="275"/>
      <c r="AE3" s="275"/>
      <c r="AF3" s="275"/>
      <c r="AG3" s="275"/>
      <c r="AH3" s="275"/>
      <c r="AI3" s="275"/>
      <c r="AJ3" s="275"/>
      <c r="AK3" s="275"/>
      <c r="AL3" s="275"/>
      <c r="AM3" s="275"/>
      <c r="AN3" s="275"/>
      <c r="AO3" s="275"/>
      <c r="AP3" s="275"/>
      <c r="AQ3" s="275"/>
    </row>
    <row r="4" spans="1:43" ht="16.2">
      <c r="A4" s="275"/>
      <c r="B4" s="732" t="s">
        <v>230</v>
      </c>
      <c r="C4" s="283" t="s">
        <v>231</v>
      </c>
      <c r="D4" s="284">
        <f>②PDF!B5</f>
        <v>1030</v>
      </c>
      <c r="E4" s="285" t="str">
        <f>②PDF!C5</f>
        <v>～</v>
      </c>
      <c r="F4" s="286">
        <f>②PDF!D5</f>
        <v>1130</v>
      </c>
      <c r="G4" s="286">
        <f>②PDF!E5</f>
        <v>1030</v>
      </c>
      <c r="H4" s="285" t="str">
        <f>②PDF!F5</f>
        <v>～</v>
      </c>
      <c r="I4" s="286">
        <f>②PDF!G5</f>
        <v>1130</v>
      </c>
      <c r="J4" s="284">
        <f>②PDF!H5</f>
        <v>0</v>
      </c>
      <c r="K4" s="285" t="str">
        <f>②PDF!I5</f>
        <v>～</v>
      </c>
      <c r="L4" s="286">
        <f>②PDF!J5</f>
        <v>0</v>
      </c>
      <c r="M4" s="284">
        <f>②PDF!K5</f>
        <v>1030</v>
      </c>
      <c r="N4" s="285" t="str">
        <f>②PDF!L5</f>
        <v>～</v>
      </c>
      <c r="O4" s="286">
        <f>②PDF!M5</f>
        <v>1130</v>
      </c>
      <c r="P4" s="284">
        <f>②PDF!N5</f>
        <v>1030</v>
      </c>
      <c r="Q4" s="285" t="str">
        <f>②PDF!O5</f>
        <v>～</v>
      </c>
      <c r="R4" s="286">
        <f>②PDF!P5</f>
        <v>1130</v>
      </c>
      <c r="S4" s="284">
        <f>②PDF!Q5</f>
        <v>0</v>
      </c>
      <c r="T4" s="285" t="str">
        <f>②PDF!R5</f>
        <v>～</v>
      </c>
      <c r="U4" s="286">
        <f>②PDF!S5</f>
        <v>0</v>
      </c>
      <c r="V4" s="284">
        <f>②PDF!T5</f>
        <v>1030</v>
      </c>
      <c r="W4" s="285" t="str">
        <f>②PDF!U5</f>
        <v>～</v>
      </c>
      <c r="X4" s="286">
        <f>②PDF!V5</f>
        <v>1130</v>
      </c>
      <c r="Y4" s="284">
        <f>②PDF!W5</f>
        <v>1030</v>
      </c>
      <c r="Z4" s="285" t="str">
        <f>②PDF!X5</f>
        <v>～</v>
      </c>
      <c r="AA4" s="286">
        <f>②PDF!Y5</f>
        <v>1130</v>
      </c>
      <c r="AB4" s="275"/>
      <c r="AC4" s="275"/>
      <c r="AD4" s="275"/>
      <c r="AE4" s="275"/>
      <c r="AF4" s="275"/>
      <c r="AG4" s="275"/>
      <c r="AH4" s="275"/>
      <c r="AI4" s="275"/>
      <c r="AJ4" s="275"/>
      <c r="AK4" s="275"/>
      <c r="AL4" s="275"/>
      <c r="AM4" s="275"/>
      <c r="AN4" s="275"/>
      <c r="AO4" s="275"/>
      <c r="AP4" s="275"/>
      <c r="AQ4" s="275"/>
    </row>
    <row r="5" spans="1:43" ht="18.75" customHeight="1">
      <c r="A5" s="275"/>
      <c r="B5" s="733"/>
      <c r="C5" s="735" t="s">
        <v>232</v>
      </c>
      <c r="D5" s="729" t="str">
        <f>IFERROR(VLOOKUP(①ひな形!G30,①ひな形!$G$18:$I$26,2,FALSE),
IFERROR(VLOOKUP(①ひな形!G30,①ひな形!$K$18:$M$26,2,FALSE),
IFERROR(VLOOKUP(①ひな形!G30,①ひな形!$O$18:$Q$26,2,FALSE),
IFERROR(VLOOKUP(①ひな形!G30,①ひな形!$S$18:$U$26,2,FALSE),
IFERROR(VLOOKUP(①ひな形!G30,①ひな形!$W$18:$Y$26,2,FALSE),
IFERROR(VLOOKUP(①ひな形!G30,①ひな形!$AA$18:$AC$26,2,FALSE),
VLOOKUP(①ひな形!G30,①ひな形!$AE$18:$AG$25,2,FALSE)))))))</f>
        <v>Waist🔰</v>
      </c>
      <c r="E5" s="673"/>
      <c r="F5" s="665"/>
      <c r="G5" s="729" t="str">
        <f>IFERROR(VLOOKUP(①ひな形!H30,①ひな形!$G$18:$I$26,2,FALSE),
IFERROR(VLOOKUP(①ひな形!H30,①ひな形!$K$18:$M$26,2,FALSE),
IFERROR(VLOOKUP(①ひな形!H30,①ひな形!$O$18:$Q$26,2,FALSE),
IFERROR(VLOOKUP(①ひな形!H30,①ひな形!$S$18:$U$26,2,FALSE),
IFERROR(VLOOKUP(①ひな形!H30,①ひな形!$W$18:$Y$26,2,FALSE),
IFERROR(VLOOKUP(①ひな形!H30,①ひな形!$AA$18:$AC$26,2,FALSE),
VLOOKUP(①ひな形!H30,①ひな形!$AE$18:$AG$25,2,FALSE)))))))</f>
        <v>Basic🔰</v>
      </c>
      <c r="H5" s="673"/>
      <c r="I5" s="665"/>
      <c r="J5" s="729" t="e">
        <f>IFERROR(VLOOKUP(①ひな形!I30,①ひな形!$G$18:$I$26,2,FALSE),
IFERROR(VLOOKUP(①ひな形!I30,①ひな形!$K$18:$M$26,2,FALSE),
IFERROR(VLOOKUP(①ひな形!I30,①ひな形!$O$18:$Q$26,2,FALSE),
IFERROR(VLOOKUP(①ひな形!I30,①ひな形!$S$18:$U$26,2,FALSE),
IFERROR(VLOOKUP(①ひな形!I30,①ひな形!$W$18:$Y$26,2,FALSE),
IFERROR(VLOOKUP(①ひな形!I30,①ひな形!$AA$18:$AC$26,2,FALSE),
VLOOKUP(①ひな形!I30,①ひな形!$AE$18:$AG$25,2,FALSE)))))))</f>
        <v>#N/A</v>
      </c>
      <c r="K5" s="673"/>
      <c r="L5" s="665"/>
      <c r="M5" s="729" t="str">
        <f>IFERROR(VLOOKUP(①ひな形!J30,①ひな形!$G$18:$I$26,2,FALSE),
IFERROR(VLOOKUP(①ひな形!J30,①ひな形!$K$18:$M$26,2,FALSE),
IFERROR(VLOOKUP(①ひな形!J30,①ひな形!$O$18:$Q$26,2,FALSE),
IFERROR(VLOOKUP(①ひな形!J30,①ひな形!$S$18:$U$26,2,FALSE),
IFERROR(VLOOKUP(①ひな形!J30,①ひな形!$W$18:$Y$26,2,FALSE),
IFERROR(VLOOKUP(①ひな形!J30,①ひな形!$AA$18:$AC$26,2,FALSE),
VLOOKUP(①ひな形!J30,①ひな形!$AE$18:$AG$25,2,FALSE)))))))</f>
        <v>jump to burn</v>
      </c>
      <c r="N5" s="673"/>
      <c r="O5" s="665"/>
      <c r="P5" s="729" t="str">
        <f>IFERROR(VLOOKUP(①ひな形!K30,①ひな形!$G$18:$I$26,2,FALSE),
IFERROR(VLOOKUP(①ひな形!K30,①ひな形!$K$18:$M$26,2,FALSE),
IFERROR(VLOOKUP(①ひな形!K30,①ひな形!$O$18:$Q$26,2,FALSE),
IFERROR(VLOOKUP(①ひな形!K30,①ひな形!$S$18:$U$26,2,FALSE),
IFERROR(VLOOKUP(①ひな形!K30,①ひな形!$W$18:$Y$26,2,FALSE),
IFERROR(VLOOKUP(①ひな形!K30,①ひな形!$AA$18:$AC$26,2,FALSE),
VLOOKUP(①ひな形!K30,①ひな形!$AE$18:$AG$25,2,FALSE)))))))</f>
        <v>Basic🔰</v>
      </c>
      <c r="Q5" s="673"/>
      <c r="R5" s="665"/>
      <c r="S5" s="729" t="e">
        <f>IFERROR(VLOOKUP(①ひな形!L30,①ひな形!$G$18:$I$26,2,FALSE),
IFERROR(VLOOKUP(①ひな形!L30,①ひな形!$K$18:$M$26,2,FALSE),
IFERROR(VLOOKUP(①ひな形!L30,①ひな形!$O$18:$Q$26,2,FALSE),
IFERROR(VLOOKUP(①ひな形!L30,①ひな形!$S$18:$U$26,2,FALSE),
IFERROR(VLOOKUP(①ひな形!L30,①ひな形!$W$18:$Y$26,2,FALSE),
IFERROR(VLOOKUP(①ひな形!L30,①ひな形!$AA$18:$AC$26,2,FALSE),
VLOOKUP(①ひな形!L30,①ひな形!$AE$18:$AG$25,2,FALSE)))))))</f>
        <v>#N/A</v>
      </c>
      <c r="T5" s="673"/>
      <c r="U5" s="665"/>
      <c r="V5" s="729" t="str">
        <f>IFERROR(VLOOKUP(①ひな形!M30,①ひな形!$G$18:$I$26,2,FALSE),
IFERROR(VLOOKUP(①ひな形!M30,①ひな形!$K$18:$M$26,2,FALSE),
IFERROR(VLOOKUP(①ひな形!M30,①ひな形!$O$18:$Q$26,2,FALSE),
IFERROR(VLOOKUP(①ひな形!M30,①ひな形!$S$18:$U$26,2,FALSE),
IFERROR(VLOOKUP(①ひな形!M30,①ひな形!$W$18:$Y$26,2,FALSE),
IFERROR(VLOOKUP(①ひな形!M30,①ひな形!$AA$18:$AC$26,2,FALSE),
VLOOKUP(①ひな形!M30,①ひな形!$AE$18:$AG$25,2,FALSE)))))))</f>
        <v>Basic🔰</v>
      </c>
      <c r="W5" s="673"/>
      <c r="X5" s="665"/>
      <c r="Y5" s="729" t="str">
        <f>IFERROR(VLOOKUP(①ひな形!N30,①ひな形!$G$18:$I$26,2,FALSE),
IFERROR(VLOOKUP(①ひな形!N30,①ひな形!$K$18:$M$26,2,FALSE),
IFERROR(VLOOKUP(①ひな形!N30,①ひな形!$O$18:$Q$26,2,FALSE),
IFERROR(VLOOKUP(①ひな形!N30,①ひな形!$S$18:$U$26,2,FALSE),
IFERROR(VLOOKUP(①ひな形!N30,①ひな形!$W$18:$Y$26,2,FALSE),
IFERROR(VLOOKUP(①ひな形!N30,①ひな形!$AA$18:$AC$26,2,FALSE),
VLOOKUP(①ひな形!N30,①ひな形!$AE$18:$AG$25,2,FALSE)))))))</f>
        <v>Body Balance</v>
      </c>
      <c r="Z5" s="673"/>
      <c r="AA5" s="665"/>
      <c r="AB5" s="275"/>
      <c r="AC5" s="275"/>
      <c r="AD5" s="275"/>
      <c r="AE5" s="275"/>
      <c r="AF5" s="275"/>
      <c r="AG5" s="275"/>
      <c r="AH5" s="275"/>
      <c r="AI5" s="275"/>
      <c r="AJ5" s="275"/>
      <c r="AK5" s="275"/>
      <c r="AL5" s="275"/>
      <c r="AM5" s="275"/>
      <c r="AN5" s="275"/>
      <c r="AO5" s="275"/>
      <c r="AP5" s="275"/>
      <c r="AQ5" s="275"/>
    </row>
    <row r="6" spans="1:43" ht="18.75" customHeight="1">
      <c r="A6" s="275"/>
      <c r="B6" s="733"/>
      <c r="C6" s="733"/>
      <c r="D6" s="676"/>
      <c r="E6" s="677"/>
      <c r="F6" s="678"/>
      <c r="G6" s="676"/>
      <c r="H6" s="677"/>
      <c r="I6" s="678"/>
      <c r="J6" s="676"/>
      <c r="K6" s="677"/>
      <c r="L6" s="678"/>
      <c r="M6" s="676"/>
      <c r="N6" s="677"/>
      <c r="O6" s="678"/>
      <c r="P6" s="676"/>
      <c r="Q6" s="677"/>
      <c r="R6" s="678"/>
      <c r="S6" s="676"/>
      <c r="T6" s="677"/>
      <c r="U6" s="678"/>
      <c r="V6" s="676"/>
      <c r="W6" s="677"/>
      <c r="X6" s="678"/>
      <c r="Y6" s="676"/>
      <c r="Z6" s="677"/>
      <c r="AA6" s="678"/>
      <c r="AB6" s="275"/>
      <c r="AC6" s="275"/>
      <c r="AD6" s="275"/>
      <c r="AE6" s="275"/>
      <c r="AF6" s="275"/>
      <c r="AG6" s="275"/>
      <c r="AH6" s="275"/>
      <c r="AI6" s="275"/>
      <c r="AJ6" s="275"/>
      <c r="AK6" s="275"/>
      <c r="AL6" s="275"/>
      <c r="AM6" s="275"/>
      <c r="AN6" s="275"/>
      <c r="AO6" s="275"/>
      <c r="AP6" s="275"/>
      <c r="AQ6" s="275"/>
    </row>
    <row r="7" spans="1:43" ht="15">
      <c r="A7" s="275"/>
      <c r="B7" s="733"/>
      <c r="C7" s="287" t="s">
        <v>202</v>
      </c>
      <c r="D7" s="728" t="str">
        <f>IFERROR(VLOOKUP(①ひな形!G30,①ひな形!$G$18:$J$26,4,FALSE),
IFERROR(VLOOKUP(①ひな形!G30,①ひな形!$K$18:$N$26,4,FALSE),
IFERROR(VLOOKUP(①ひな形!G30,①ひな形!$O$18:$R$26,4,FALSE),
IFERROR(VLOOKUP(①ひな形!G30,①ひな形!$S$18:$V$26,4,FALSE),
IFERROR(VLOOKUP(①ひな形!G30,①ひな形!$W$18:$Z$26,4,FALSE),
IFERROR(VLOOKUP(①ひな形!G30,①ひな形!$AA$18:$AD$26,4,FALSE),
VLOOKUP(①ひな形!G30,①ひな形!$AE$18:$AH$25,4,FALSE)))))))</f>
        <v>P00004</v>
      </c>
      <c r="E7" s="698"/>
      <c r="F7" s="656"/>
      <c r="G7" s="728" t="str">
        <f>IFERROR(VLOOKUP(①ひな形!H30,①ひな形!$G$18:$J$26,4,FALSE),
IFERROR(VLOOKUP(①ひな形!H30,①ひな形!$K$18:$N$26,4,FALSE),
IFERROR(VLOOKUP(①ひな形!H30,①ひな形!$O$18:$R$26,4,FALSE),
IFERROR(VLOOKUP(①ひな形!H30,①ひな形!$S$18:$V$26,4,FALSE),
IFERROR(VLOOKUP(①ひな形!H30,①ひな形!$W$18:$Z$26,4,FALSE),
IFERROR(VLOOKUP(①ひな形!H30,①ひな形!$AA$18:$AD$26,4,FALSE),
VLOOKUP(①ひな形!H30,①ひな形!$AE$18:$AH$25,4,FALSE)))))))</f>
        <v>P00001</v>
      </c>
      <c r="H7" s="698"/>
      <c r="I7" s="656"/>
      <c r="J7" s="728" t="e">
        <f>IFERROR(VLOOKUP(①ひな形!I30,①ひな形!$G$18:$J$26,4,FALSE),
IFERROR(VLOOKUP(①ひな形!I30,①ひな形!$K$18:$N$26,4,FALSE),
IFERROR(VLOOKUP(①ひな形!I30,①ひな形!$O$18:$R$26,4,FALSE),
IFERROR(VLOOKUP(①ひな形!I30,①ひな形!$S$18:$V$26,4,FALSE),
IFERROR(VLOOKUP(①ひな形!I30,①ひな形!$W$18:$Z$26,4,FALSE),
IFERROR(VLOOKUP(①ひな形!I30,①ひな形!$AA$18:$AD$26,4,FALSE),
VLOOKUP(①ひな形!I30,①ひな形!$AE$18:$AH$25,4,FALSE)))))))</f>
        <v>#N/A</v>
      </c>
      <c r="K7" s="698"/>
      <c r="L7" s="656"/>
      <c r="M7" s="728" t="str">
        <f>IFERROR(VLOOKUP(①ひな形!J30,①ひな形!$G$18:$J$26,4,FALSE),
IFERROR(VLOOKUP(①ひな形!J30,①ひな形!$K$18:$N$26,4,FALSE),
IFERROR(VLOOKUP(①ひな形!J30,①ひな形!$O$18:$R$26,4,FALSE),
IFERROR(VLOOKUP(①ひな形!J30,①ひな形!$S$18:$V$26,4,FALSE),
IFERROR(VLOOKUP(①ひな形!J30,①ひな形!$W$18:$Z$26,4,FALSE),
IFERROR(VLOOKUP(①ひな形!J30,①ひな形!$AA$18:$AD$26,4,FALSE),
VLOOKUP(①ひな形!J30,①ひな形!$AE$18:$AH$25,4,FALSE)))))))</f>
        <v>P00022</v>
      </c>
      <c r="N7" s="698"/>
      <c r="O7" s="656"/>
      <c r="P7" s="728" t="str">
        <f>IFERROR(VLOOKUP(①ひな形!K30,①ひな形!$G$18:$J$26,4,FALSE),
IFERROR(VLOOKUP(①ひな形!K30,①ひな形!$K$18:$N$26,4,FALSE),
IFERROR(VLOOKUP(①ひな形!K30,①ひな形!$O$18:$R$26,4,FALSE),
IFERROR(VLOOKUP(①ひな形!K30,①ひな形!$S$18:$V$26,4,FALSE),
IFERROR(VLOOKUP(①ひな形!K30,①ひな形!$W$18:$Z$26,4,FALSE),
IFERROR(VLOOKUP(①ひな形!K30,①ひな形!$AA$18:$AD$26,4,FALSE),
VLOOKUP(①ひな形!K30,①ひな形!$AE$18:$AH$25,4,FALSE)))))))</f>
        <v>P00001</v>
      </c>
      <c r="Q7" s="698"/>
      <c r="R7" s="656"/>
      <c r="S7" s="728" t="e">
        <f>IFERROR(VLOOKUP(①ひな形!L30,①ひな形!$G$18:$J$26,4,FALSE),
IFERROR(VLOOKUP(①ひな形!L30,①ひな形!$K$18:$N$26,4,FALSE),
IFERROR(VLOOKUP(①ひな形!L30,①ひな形!$O$18:$R$26,4,FALSE),
IFERROR(VLOOKUP(①ひな形!L30,①ひな形!$S$18:$V$26,4,FALSE),
IFERROR(VLOOKUP(①ひな形!L30,①ひな形!$W$18:$Z$26,4,FALSE),
IFERROR(VLOOKUP(①ひな形!L30,①ひな形!$AA$18:$AD$26,4,FALSE),
VLOOKUP(①ひな形!L30,①ひな形!$AE$18:$AH$25,4,FALSE)))))))</f>
        <v>#N/A</v>
      </c>
      <c r="T7" s="698"/>
      <c r="U7" s="656"/>
      <c r="V7" s="728" t="str">
        <f>IFERROR(VLOOKUP(①ひな形!M30,①ひな形!$G$18:$J$26,4,FALSE),
IFERROR(VLOOKUP(①ひな形!M30,①ひな形!$K$18:$N$26,4,FALSE),
IFERROR(VLOOKUP(①ひな形!M30,①ひな形!$O$18:$R$26,4,FALSE),
IFERROR(VLOOKUP(①ひな形!M30,①ひな形!$S$18:$V$26,4,FALSE),
IFERROR(VLOOKUP(①ひな形!M30,①ひな形!$W$18:$Z$26,4,FALSE),
IFERROR(VLOOKUP(①ひな形!M30,①ひな形!$AA$18:$AD$26,4,FALSE),
VLOOKUP(①ひな形!M30,①ひな形!$AE$18:$AH$25,4,FALSE)))))))</f>
        <v>P00001</v>
      </c>
      <c r="W7" s="698"/>
      <c r="X7" s="656"/>
      <c r="Y7" s="728" t="str">
        <f>IFERROR(VLOOKUP(①ひな形!N30,①ひな形!$G$18:$J$26,4,FALSE),
IFERROR(VLOOKUP(①ひな形!N30,①ひな形!$K$18:$N$26,4,FALSE),
IFERROR(VLOOKUP(①ひな形!N30,①ひな形!$O$18:$R$26,4,FALSE),
IFERROR(VLOOKUP(①ひな形!N30,①ひな形!$S$18:$V$26,4,FALSE),
IFERROR(VLOOKUP(①ひな形!N30,①ひな形!$W$18:$Z$26,4,FALSE),
IFERROR(VLOOKUP(①ひな形!N30,①ひな形!$AA$18:$AD$26,4,FALSE),
VLOOKUP(①ひな形!N30,①ひな形!$AE$18:$AH$25,4,FALSE)))))))</f>
        <v>P00024</v>
      </c>
      <c r="Z7" s="698"/>
      <c r="AA7" s="656"/>
      <c r="AB7" s="275"/>
      <c r="AC7" s="275"/>
      <c r="AD7" s="275"/>
      <c r="AE7" s="275"/>
      <c r="AF7" s="275"/>
      <c r="AG7" s="275"/>
      <c r="AH7" s="275"/>
      <c r="AI7" s="275"/>
      <c r="AJ7" s="275"/>
      <c r="AK7" s="275"/>
      <c r="AL7" s="275"/>
      <c r="AM7" s="275"/>
      <c r="AN7" s="275"/>
      <c r="AO7" s="275"/>
      <c r="AP7" s="275"/>
      <c r="AQ7" s="275"/>
    </row>
    <row r="8" spans="1:43" ht="15">
      <c r="A8" s="275"/>
      <c r="B8" s="733"/>
      <c r="C8" s="288" t="s">
        <v>233</v>
      </c>
      <c r="D8" s="728" t="str">
        <f>①ひな形!G31</f>
        <v>Nami.M</v>
      </c>
      <c r="E8" s="698"/>
      <c r="F8" s="656"/>
      <c r="G8" s="728" t="str">
        <f>①ひな形!H31</f>
        <v>nozomi.y</v>
      </c>
      <c r="H8" s="698"/>
      <c r="I8" s="656"/>
      <c r="J8" s="728">
        <f>①ひな形!I31</f>
        <v>0</v>
      </c>
      <c r="K8" s="698"/>
      <c r="L8" s="656"/>
      <c r="M8" s="728" t="str">
        <f>①ひな形!J31</f>
        <v>nanami</v>
      </c>
      <c r="N8" s="698"/>
      <c r="O8" s="656"/>
      <c r="P8" s="728" t="str">
        <f>①ひな形!K31</f>
        <v>nanami</v>
      </c>
      <c r="Q8" s="698"/>
      <c r="R8" s="656"/>
      <c r="S8" s="728">
        <f>①ひな形!L31</f>
        <v>0</v>
      </c>
      <c r="T8" s="698"/>
      <c r="U8" s="656"/>
      <c r="V8" s="730" t="str">
        <f>①ひな形!M31</f>
        <v>Rena.M</v>
      </c>
      <c r="W8" s="698"/>
      <c r="X8" s="656"/>
      <c r="Y8" s="728" t="str">
        <f>①ひな形!N31</f>
        <v>nanami</v>
      </c>
      <c r="Z8" s="698"/>
      <c r="AA8" s="656"/>
      <c r="AB8" s="275"/>
      <c r="AC8" s="275"/>
      <c r="AD8" s="275"/>
      <c r="AE8" s="275"/>
      <c r="AF8" s="275"/>
      <c r="AG8" s="275"/>
      <c r="AH8" s="275"/>
      <c r="AI8" s="275"/>
      <c r="AJ8" s="275"/>
      <c r="AK8" s="275"/>
      <c r="AL8" s="275"/>
      <c r="AM8" s="275"/>
      <c r="AN8" s="275"/>
      <c r="AO8" s="275"/>
      <c r="AP8" s="275"/>
      <c r="AQ8" s="275"/>
    </row>
    <row r="9" spans="1:43" ht="15">
      <c r="A9" s="275"/>
      <c r="B9" s="734"/>
      <c r="C9" s="287" t="s">
        <v>234</v>
      </c>
      <c r="D9" s="728">
        <f>VLOOKUP(D8,①ひな形!$C$4:$E$15,3,FALSE)</f>
        <v>2217</v>
      </c>
      <c r="E9" s="698"/>
      <c r="F9" s="656"/>
      <c r="G9" s="728">
        <f>VLOOKUP(G8,①ひな形!$C$4:$E$15,3,FALSE)</f>
        <v>1651</v>
      </c>
      <c r="H9" s="698"/>
      <c r="I9" s="656"/>
      <c r="J9" s="728" t="e">
        <f>VLOOKUP(J8,①ひな形!$C$4:$E$15,3,FALSE)</f>
        <v>#N/A</v>
      </c>
      <c r="K9" s="698"/>
      <c r="L9" s="656"/>
      <c r="M9" s="728">
        <f>VLOOKUP(M8,①ひな形!$C$4:$E$15,3,FALSE)</f>
        <v>1065</v>
      </c>
      <c r="N9" s="698"/>
      <c r="O9" s="656"/>
      <c r="P9" s="728">
        <f>VLOOKUP(P8,①ひな形!$C$4:$E$15,3,FALSE)</f>
        <v>1065</v>
      </c>
      <c r="Q9" s="698"/>
      <c r="R9" s="656"/>
      <c r="S9" s="728" t="e">
        <f>VLOOKUP(S8,①ひな形!$C$4:$E$15,3,FALSE)</f>
        <v>#N/A</v>
      </c>
      <c r="T9" s="698"/>
      <c r="U9" s="656"/>
      <c r="V9" s="728">
        <f>VLOOKUP(V8,①ひな形!$C$4:$E$15,3,FALSE)</f>
        <v>1959</v>
      </c>
      <c r="W9" s="698"/>
      <c r="X9" s="656"/>
      <c r="Y9" s="728">
        <f>VLOOKUP(Y8,①ひな形!$C$4:$E$15,3,FALSE)</f>
        <v>1065</v>
      </c>
      <c r="Z9" s="698"/>
      <c r="AA9" s="656"/>
      <c r="AB9" s="275"/>
      <c r="AC9" s="275"/>
      <c r="AD9" s="275"/>
      <c r="AE9" s="275"/>
      <c r="AF9" s="275"/>
      <c r="AG9" s="275"/>
      <c r="AH9" s="275"/>
      <c r="AI9" s="275"/>
      <c r="AJ9" s="275"/>
      <c r="AK9" s="275"/>
      <c r="AL9" s="275"/>
      <c r="AM9" s="275"/>
      <c r="AN9" s="275"/>
      <c r="AO9" s="275"/>
      <c r="AP9" s="275"/>
      <c r="AQ9" s="275"/>
    </row>
    <row r="10" spans="1:43" ht="16.2">
      <c r="A10" s="275"/>
      <c r="B10" s="736" t="s">
        <v>235</v>
      </c>
      <c r="C10" s="289" t="s">
        <v>231</v>
      </c>
      <c r="D10" s="284">
        <f>②PDF!B9</f>
        <v>1200</v>
      </c>
      <c r="E10" s="285" t="str">
        <f>②PDF!C9</f>
        <v>～</v>
      </c>
      <c r="F10" s="286">
        <f>②PDF!D9</f>
        <v>1300</v>
      </c>
      <c r="G10" s="284">
        <f>②PDF!E9</f>
        <v>1230</v>
      </c>
      <c r="H10" s="285" t="str">
        <f>②PDF!F9</f>
        <v>～</v>
      </c>
      <c r="I10" s="286">
        <f>②PDF!G9</f>
        <v>1330</v>
      </c>
      <c r="J10" s="284">
        <f>②PDF!H9</f>
        <v>0</v>
      </c>
      <c r="K10" s="285" t="str">
        <f>②PDF!I9</f>
        <v>～</v>
      </c>
      <c r="L10" s="286">
        <f>②PDF!J9</f>
        <v>0</v>
      </c>
      <c r="M10" s="284">
        <f>②PDF!K9</f>
        <v>1200</v>
      </c>
      <c r="N10" s="285" t="str">
        <f>②PDF!L9</f>
        <v>～</v>
      </c>
      <c r="O10" s="286">
        <f>②PDF!M9</f>
        <v>1300</v>
      </c>
      <c r="P10" s="284">
        <f>②PDF!N9</f>
        <v>1230</v>
      </c>
      <c r="Q10" s="285" t="str">
        <f>②PDF!O9</f>
        <v>～</v>
      </c>
      <c r="R10" s="286">
        <f>②PDF!P9</f>
        <v>1330</v>
      </c>
      <c r="S10" s="284">
        <f>②PDF!Q9</f>
        <v>0</v>
      </c>
      <c r="T10" s="285" t="str">
        <f>②PDF!R9</f>
        <v>～</v>
      </c>
      <c r="U10" s="286">
        <f>②PDF!S9</f>
        <v>0</v>
      </c>
      <c r="V10" s="284">
        <f>②PDF!T9</f>
        <v>1200</v>
      </c>
      <c r="W10" s="285" t="str">
        <f>②PDF!U9</f>
        <v>～</v>
      </c>
      <c r="X10" s="286">
        <f>②PDF!V9</f>
        <v>1300</v>
      </c>
      <c r="Y10" s="284">
        <f>②PDF!W9</f>
        <v>1200</v>
      </c>
      <c r="Z10" s="285" t="str">
        <f>②PDF!X9</f>
        <v>～</v>
      </c>
      <c r="AA10" s="286">
        <f>②PDF!Y9</f>
        <v>1300</v>
      </c>
      <c r="AB10" s="275"/>
      <c r="AC10" s="275"/>
      <c r="AD10" s="275"/>
      <c r="AE10" s="275"/>
      <c r="AF10" s="275"/>
      <c r="AG10" s="275"/>
      <c r="AH10" s="275"/>
      <c r="AI10" s="275"/>
      <c r="AJ10" s="275"/>
      <c r="AK10" s="275"/>
      <c r="AL10" s="275"/>
      <c r="AM10" s="275"/>
      <c r="AN10" s="275"/>
      <c r="AO10" s="275"/>
      <c r="AP10" s="275"/>
      <c r="AQ10" s="275"/>
    </row>
    <row r="11" spans="1:43" ht="18.75" customHeight="1">
      <c r="A11" s="275"/>
      <c r="B11" s="674"/>
      <c r="C11" s="735" t="s">
        <v>232</v>
      </c>
      <c r="D11" s="729" t="str">
        <f>IFERROR(VLOOKUP(①ひな形!G32,①ひな形!$G$18:$I$26,2,FALSE),
IFERROR(VLOOKUP(①ひな形!G32,①ひな形!$K$18:$M$26,2,FALSE),
IFERROR(VLOOKUP(①ひな形!G32,①ひな形!$O$18:$Q$26,2,FALSE),
IFERROR(VLOOKUP(①ひな形!G32,①ひな形!$S$18:$U$26,2,FALSE),
IFERROR(VLOOKUP(①ひな形!G32,①ひな形!$W$18:$Y$26,2,FALSE),
IFERROR(VLOOKUP(①ひな形!G32,①ひな形!$AA$18:$AC$26,2,FALSE),
VLOOKUP(①ひな形!G32,①ひな形!$AE$18:$AG$25,2,FALSE)))))))</f>
        <v>Stretch＆Conditioning🔰</v>
      </c>
      <c r="E11" s="673"/>
      <c r="F11" s="665"/>
      <c r="G11" s="729" t="str">
        <f>IFERROR(VLOOKUP(①ひな形!H32,①ひな形!$G$18:$I$26,2,FALSE),
IFERROR(VLOOKUP(①ひな形!H32,①ひな形!$K$18:$M$26,2,FALSE),
IFERROR(VLOOKUP(①ひな形!H32,①ひな形!$O$18:$Q$26,2,FALSE),
IFERROR(VLOOKUP(①ひな形!H32,①ひな形!$S$18:$U$26,2,FALSE),
IFERROR(VLOOKUP(①ひな形!H32,①ひな形!$W$18:$Y$26,2,FALSE),
IFERROR(VLOOKUP(①ひな形!H32,①ひな形!$AA$18:$AC$26,2,FALSE),
VLOOKUP(①ひな形!H32,①ひな形!$AE$18:$AG$25,2,FALSE)))))))</f>
        <v>Hip＆Leg🔰</v>
      </c>
      <c r="H11" s="673"/>
      <c r="I11" s="665"/>
      <c r="J11" s="729" t="e">
        <f>IFERROR(VLOOKUP(①ひな形!I32,①ひな形!$G$18:$I$26,2,FALSE),
IFERROR(VLOOKUP(①ひな形!I32,①ひな形!$K$18:$M$26,2,FALSE),
IFERROR(VLOOKUP(①ひな形!I32,①ひな形!$O$18:$Q$26,2,FALSE),
IFERROR(VLOOKUP(①ひな形!I32,①ひな形!$S$18:$U$26,2,FALSE),
IFERROR(VLOOKUP(①ひな形!I32,①ひな形!$W$18:$Y$26,2,FALSE),
IFERROR(VLOOKUP(①ひな形!I32,①ひな形!$AA$18:$AC$26,2,FALSE),
VLOOKUP(①ひな形!I32,①ひな形!$AE$18:$AG$25,2,FALSE)))))))</f>
        <v>#N/A</v>
      </c>
      <c r="K11" s="673"/>
      <c r="L11" s="665"/>
      <c r="M11" s="729" t="str">
        <f>IFERROR(VLOOKUP(①ひな形!J32,①ひな形!$G$18:$I$26,2,FALSE),
IFERROR(VLOOKUP(①ひな形!J32,①ひな形!$K$18:$M$26,2,FALSE),
IFERROR(VLOOKUP(①ひな形!J32,①ひな形!$O$18:$Q$26,2,FALSE),
IFERROR(VLOOKUP(①ひな形!J32,①ひな形!$S$18:$U$26,2,FALSE),
IFERROR(VLOOKUP(①ひな形!J32,①ひな形!$W$18:$Y$26,2,FALSE),
IFERROR(VLOOKUP(①ひな形!J32,①ひな形!$AA$18:$AC$26,2,FALSE),
VLOOKUP(①ひな形!J32,①ひな形!$AE$18:$AG$25,2,FALSE)))))))</f>
        <v>Basic🔰</v>
      </c>
      <c r="N11" s="673"/>
      <c r="O11" s="665"/>
      <c r="P11" s="729" t="str">
        <f>IFERROR(VLOOKUP(①ひな形!K32,①ひな形!$G$18:$I$26,2,FALSE),
IFERROR(VLOOKUP(①ひな形!K32,①ひな形!$K$18:$M$26,2,FALSE),
IFERROR(VLOOKUP(①ひな形!K32,①ひな形!$O$18:$Q$26,2,FALSE),
IFERROR(VLOOKUP(①ひな形!K32,①ひな形!$S$18:$U$26,2,FALSE),
IFERROR(VLOOKUP(①ひな形!K32,①ひな形!$W$18:$Y$26,2,FALSE),
IFERROR(VLOOKUP(①ひな形!K32,①ひな形!$AA$18:$AC$26,2,FALSE),
VLOOKUP(①ひな形!K32,①ひな形!$AE$18:$AG$25,2,FALSE)))))))</f>
        <v>Body Balance</v>
      </c>
      <c r="Q11" s="673"/>
      <c r="R11" s="665"/>
      <c r="S11" s="729" t="e">
        <f>IFERROR(VLOOKUP(①ひな形!L32,①ひな形!$G$18:$I$26,2,FALSE),
IFERROR(VLOOKUP(①ひな形!L32,①ひな形!$K$18:$M$26,2,FALSE),
IFERROR(VLOOKUP(①ひな形!L32,①ひな形!$O$18:$Q$26,2,FALSE),
IFERROR(VLOOKUP(①ひな形!L32,①ひな形!$S$18:$U$26,2,FALSE),
IFERROR(VLOOKUP(①ひな形!L32,①ひな形!$W$18:$Y$26,2,FALSE),
IFERROR(VLOOKUP(①ひな形!L32,①ひな形!$AA$18:$AC$26,2,FALSE),
VLOOKUP(①ひな形!L32,①ひな形!$AE$18:$AG$25,2,FALSE)))))))</f>
        <v>#N/A</v>
      </c>
      <c r="T11" s="673"/>
      <c r="U11" s="665"/>
      <c r="V11" s="729" t="str">
        <f>IFERROR(VLOOKUP(①ひな形!M32,①ひな形!$G$18:$I$26,2,FALSE),
IFERROR(VLOOKUP(①ひな形!M32,①ひな形!$K$18:$M$26,2,FALSE),
IFERROR(VLOOKUP(①ひな形!M32,①ひな形!$O$18:$Q$26,2,FALSE),
IFERROR(VLOOKUP(①ひな形!M32,①ひな形!$S$18:$U$26,2,FALSE),
IFERROR(VLOOKUP(①ひな形!M32,①ひな形!$W$18:$Y$26,2,FALSE),
IFERROR(VLOOKUP(①ひな形!M32,①ひな形!$AA$18:$AC$26,2,FALSE),
VLOOKUP(①ひな形!M32,①ひな形!$AE$18:$AG$25,2,FALSE)))))))</f>
        <v>Waist🔰</v>
      </c>
      <c r="W11" s="673"/>
      <c r="X11" s="665"/>
      <c r="Y11" s="729" t="str">
        <f>IFERROR(VLOOKUP(①ひな形!N32,①ひな形!$G$18:$I$26,2,FALSE),
IFERROR(VLOOKUP(①ひな形!N32,①ひな形!$K$18:$M$26,2,FALSE),
IFERROR(VLOOKUP(①ひな形!N32,①ひな形!$O$18:$Q$26,2,FALSE),
IFERROR(VLOOKUP(①ひな形!N32,①ひな形!$S$18:$U$26,2,FALSE),
IFERROR(VLOOKUP(①ひな形!N32,①ひな形!$W$18:$Y$26,2,FALSE),
IFERROR(VLOOKUP(①ひな形!N32,①ひな形!$AA$18:$AC$26,2,FALSE),
VLOOKUP(①ひな形!N32,①ひな形!$AE$18:$AG$25,2,FALSE)))))))</f>
        <v>Back＆Arm🔰</v>
      </c>
      <c r="Z11" s="673"/>
      <c r="AA11" s="665"/>
      <c r="AB11" s="275"/>
      <c r="AC11" s="275"/>
      <c r="AD11" s="275"/>
      <c r="AE11" s="275"/>
      <c r="AF11" s="275"/>
      <c r="AG11" s="275"/>
      <c r="AH11" s="275"/>
      <c r="AI11" s="275"/>
      <c r="AJ11" s="275"/>
      <c r="AK11" s="275"/>
      <c r="AL11" s="275"/>
      <c r="AM11" s="275"/>
      <c r="AN11" s="275"/>
      <c r="AO11" s="275"/>
      <c r="AP11" s="275"/>
      <c r="AQ11" s="275"/>
    </row>
    <row r="12" spans="1:43" ht="18.75" customHeight="1">
      <c r="A12" s="275"/>
      <c r="B12" s="674"/>
      <c r="C12" s="733"/>
      <c r="D12" s="676"/>
      <c r="E12" s="677"/>
      <c r="F12" s="678"/>
      <c r="G12" s="676"/>
      <c r="H12" s="677"/>
      <c r="I12" s="678"/>
      <c r="J12" s="676"/>
      <c r="K12" s="677"/>
      <c r="L12" s="678"/>
      <c r="M12" s="676"/>
      <c r="N12" s="677"/>
      <c r="O12" s="678"/>
      <c r="P12" s="676"/>
      <c r="Q12" s="677"/>
      <c r="R12" s="678"/>
      <c r="S12" s="676"/>
      <c r="T12" s="677"/>
      <c r="U12" s="678"/>
      <c r="V12" s="676"/>
      <c r="W12" s="677"/>
      <c r="X12" s="678"/>
      <c r="Y12" s="676"/>
      <c r="Z12" s="677"/>
      <c r="AA12" s="678"/>
      <c r="AB12" s="275"/>
      <c r="AC12" s="275"/>
      <c r="AD12" s="275"/>
      <c r="AE12" s="275"/>
      <c r="AF12" s="275"/>
      <c r="AG12" s="275"/>
      <c r="AH12" s="275"/>
      <c r="AI12" s="275"/>
      <c r="AJ12" s="275"/>
      <c r="AK12" s="275"/>
      <c r="AL12" s="275"/>
      <c r="AM12" s="275"/>
      <c r="AN12" s="275"/>
      <c r="AO12" s="275"/>
      <c r="AP12" s="275"/>
      <c r="AQ12" s="275"/>
    </row>
    <row r="13" spans="1:43" ht="15">
      <c r="A13" s="275"/>
      <c r="B13" s="674"/>
      <c r="C13" s="287" t="s">
        <v>202</v>
      </c>
      <c r="D13" s="728" t="str">
        <f>IFERROR(VLOOKUP(①ひな形!G32,①ひな形!$G$18:$J$26,4,FALSE),
IFERROR(VLOOKUP(①ひな形!G32,①ひな形!$K$18:$N$26,4,FALSE),
IFERROR(VLOOKUP(①ひな形!G32,①ひな形!$O$18:$R$26,4,FALSE),
IFERROR(VLOOKUP(①ひな形!G32,①ひな形!$S$18:$V$26,4,FALSE),
IFERROR(VLOOKUP(①ひな形!G32,①ひな形!$W$18:$Z$26,4,FALSE),
IFERROR(VLOOKUP(①ひな形!G32,①ひな形!$AA$18:$AD$26,4,FALSE),
VLOOKUP(①ひな形!G32,①ひな形!$AE$18:$AH$25,4,FALSE)))))))</f>
        <v>P00011</v>
      </c>
      <c r="E13" s="698"/>
      <c r="F13" s="656"/>
      <c r="G13" s="728" t="str">
        <f>IFERROR(VLOOKUP(①ひな形!H32,①ひな形!$G$18:$J$26,4,FALSE),
IFERROR(VLOOKUP(①ひな形!H32,①ひな形!$K$18:$N$26,4,FALSE),
IFERROR(VLOOKUP(①ひな形!H32,①ひな形!$O$18:$R$26,4,FALSE),
IFERROR(VLOOKUP(①ひな形!H32,①ひな形!$S$18:$V$26,4,FALSE),
IFERROR(VLOOKUP(①ひな形!H32,①ひな形!$W$18:$Z$26,4,FALSE),
IFERROR(VLOOKUP(①ひな形!H32,①ひな形!$AA$18:$AD$26,4,FALSE),
VLOOKUP(①ひな形!H32,①ひな形!$AE$18:$AH$25,4,FALSE)))))))</f>
        <v>P00007</v>
      </c>
      <c r="H13" s="698"/>
      <c r="I13" s="656"/>
      <c r="J13" s="728" t="e">
        <f>IFERROR(VLOOKUP(①ひな形!I32,①ひな形!$G$18:$J$26,4,FALSE),
IFERROR(VLOOKUP(①ひな形!I32,①ひな形!$K$18:$N$26,4,FALSE),
IFERROR(VLOOKUP(①ひな形!I32,①ひな形!$O$18:$R$26,4,FALSE),
IFERROR(VLOOKUP(①ひな形!I32,①ひな形!$S$18:$V$26,4,FALSE),
IFERROR(VLOOKUP(①ひな形!I32,①ひな形!$W$18:$Z$26,4,FALSE),
IFERROR(VLOOKUP(①ひな形!I32,①ひな形!$AA$18:$AD$26,4,FALSE),
VLOOKUP(①ひな形!I32,①ひな形!$AE$18:$AH$25,4,FALSE)))))))</f>
        <v>#N/A</v>
      </c>
      <c r="K13" s="698"/>
      <c r="L13" s="656"/>
      <c r="M13" s="728" t="str">
        <f>IFERROR(VLOOKUP(①ひな形!J32,①ひな形!$G$18:$J$26,4,FALSE),
IFERROR(VLOOKUP(①ひな形!J32,①ひな形!$K$18:$N$26,4,FALSE),
IFERROR(VLOOKUP(①ひな形!J32,①ひな形!$O$18:$R$26,4,FALSE),
IFERROR(VLOOKUP(①ひな形!J32,①ひな形!$S$18:$V$26,4,FALSE),
IFERROR(VLOOKUP(①ひな形!J32,①ひな形!$W$18:$Z$26,4,FALSE),
IFERROR(VLOOKUP(①ひな形!J32,①ひな形!$AA$18:$AD$26,4,FALSE),
VLOOKUP(①ひな形!J32,①ひな形!$AE$18:$AH$25,4,FALSE)))))))</f>
        <v>P00001</v>
      </c>
      <c r="N13" s="698"/>
      <c r="O13" s="656"/>
      <c r="P13" s="728" t="str">
        <f>IFERROR(VLOOKUP(①ひな形!K32,①ひな形!$G$18:$J$26,4,FALSE),
IFERROR(VLOOKUP(①ひな形!K32,①ひな形!$K$18:$N$26,4,FALSE),
IFERROR(VLOOKUP(①ひな形!K32,①ひな形!$O$18:$R$26,4,FALSE),
IFERROR(VLOOKUP(①ひな形!K32,①ひな形!$S$18:$V$26,4,FALSE),
IFERROR(VLOOKUP(①ひな形!K32,①ひな形!$W$18:$Z$26,4,FALSE),
IFERROR(VLOOKUP(①ひな形!K32,①ひな形!$AA$18:$AD$26,4,FALSE),
VLOOKUP(①ひな形!K32,①ひな形!$AE$18:$AH$25,4,FALSE)))))))</f>
        <v>P00024</v>
      </c>
      <c r="Q13" s="698"/>
      <c r="R13" s="656"/>
      <c r="S13" s="728" t="e">
        <f>IFERROR(VLOOKUP(①ひな形!L32,①ひな形!$G$18:$J$26,4,FALSE),
IFERROR(VLOOKUP(①ひな形!L32,①ひな形!$K$18:$N$26,4,FALSE),
IFERROR(VLOOKUP(①ひな形!L32,①ひな形!$O$18:$R$26,4,FALSE),
IFERROR(VLOOKUP(①ひな形!L32,①ひな形!$S$18:$V$26,4,FALSE),
IFERROR(VLOOKUP(①ひな形!L32,①ひな形!$W$18:$Z$26,4,FALSE),
IFERROR(VLOOKUP(①ひな形!L32,①ひな形!$AA$18:$AD$26,4,FALSE),
VLOOKUP(①ひな形!L32,①ひな形!$AE$18:$AH$25,4,FALSE)))))))</f>
        <v>#N/A</v>
      </c>
      <c r="T13" s="698"/>
      <c r="U13" s="656"/>
      <c r="V13" s="728" t="str">
        <f>IFERROR(VLOOKUP(①ひな形!M32,①ひな形!$G$18:$J$26,4,FALSE),
IFERROR(VLOOKUP(①ひな形!M32,①ひな形!$K$18:$N$26,4,FALSE),
IFERROR(VLOOKUP(①ひな形!M32,①ひな形!$O$18:$R$26,4,FALSE),
IFERROR(VLOOKUP(①ひな形!M32,①ひな形!$S$18:$V$26,4,FALSE),
IFERROR(VLOOKUP(①ひな形!M32,①ひな形!$W$18:$Z$26,4,FALSE),
IFERROR(VLOOKUP(①ひな形!M32,①ひな形!$AA$18:$AD$26,4,FALSE),
VLOOKUP(①ひな形!M32,①ひな形!$AE$18:$AH$25,4,FALSE)))))))</f>
        <v>P00004</v>
      </c>
      <c r="W13" s="698"/>
      <c r="X13" s="656"/>
      <c r="Y13" s="728" t="str">
        <f>IFERROR(VLOOKUP(①ひな形!N32,①ひな形!$G$18:$J$26,4,FALSE),
IFERROR(VLOOKUP(①ひな形!N32,①ひな形!$K$18:$N$26,4,FALSE),
IFERROR(VLOOKUP(①ひな形!N32,①ひな形!$O$18:$R$26,4,FALSE),
IFERROR(VLOOKUP(①ひな形!N32,①ひな形!$S$18:$V$26,4,FALSE),
IFERROR(VLOOKUP(①ひな形!N32,①ひな形!$W$18:$Z$26,4,FALSE),
IFERROR(VLOOKUP(①ひな形!N32,①ひな形!$AA$18:$AD$26,4,FALSE),
VLOOKUP(①ひな形!N32,①ひな形!$AE$18:$AH$25,4,FALSE)))))))</f>
        <v>P00009</v>
      </c>
      <c r="Z13" s="698"/>
      <c r="AA13" s="656"/>
      <c r="AB13" s="275"/>
      <c r="AC13" s="275"/>
      <c r="AD13" s="275"/>
      <c r="AE13" s="275"/>
      <c r="AF13" s="275"/>
      <c r="AG13" s="275"/>
      <c r="AH13" s="275"/>
      <c r="AI13" s="275"/>
      <c r="AJ13" s="275"/>
      <c r="AK13" s="275"/>
      <c r="AL13" s="275"/>
      <c r="AM13" s="275"/>
      <c r="AN13" s="275"/>
      <c r="AO13" s="275"/>
      <c r="AP13" s="275"/>
      <c r="AQ13" s="275"/>
    </row>
    <row r="14" spans="1:43" ht="15">
      <c r="A14" s="275"/>
      <c r="B14" s="674"/>
      <c r="C14" s="288" t="s">
        <v>233</v>
      </c>
      <c r="D14" s="728" t="str">
        <f>①ひな形!G33</f>
        <v>Shiho.Y</v>
      </c>
      <c r="E14" s="698"/>
      <c r="F14" s="656"/>
      <c r="G14" s="728" t="str">
        <f>①ひな形!H33</f>
        <v>Shiho.Y</v>
      </c>
      <c r="H14" s="698"/>
      <c r="I14" s="656"/>
      <c r="J14" s="728">
        <f>①ひな形!I33</f>
        <v>0</v>
      </c>
      <c r="K14" s="698"/>
      <c r="L14" s="656"/>
      <c r="M14" s="728" t="str">
        <f>①ひな形!J33</f>
        <v>nozomi.y</v>
      </c>
      <c r="N14" s="698"/>
      <c r="O14" s="656"/>
      <c r="P14" s="728" t="str">
        <f>①ひな形!K33</f>
        <v>nanami</v>
      </c>
      <c r="Q14" s="698"/>
      <c r="R14" s="656"/>
      <c r="S14" s="728">
        <f>①ひな形!L33</f>
        <v>0</v>
      </c>
      <c r="T14" s="698"/>
      <c r="U14" s="656"/>
      <c r="V14" s="728" t="str">
        <f>①ひな形!M33</f>
        <v>Nami.M</v>
      </c>
      <c r="W14" s="698"/>
      <c r="X14" s="656"/>
      <c r="Y14" s="728" t="str">
        <f>①ひな形!N33</f>
        <v>nanami</v>
      </c>
      <c r="Z14" s="698"/>
      <c r="AA14" s="656"/>
      <c r="AB14" s="275"/>
      <c r="AC14" s="275"/>
      <c r="AD14" s="275"/>
      <c r="AE14" s="275"/>
      <c r="AF14" s="275"/>
      <c r="AG14" s="275"/>
      <c r="AH14" s="275"/>
      <c r="AI14" s="275"/>
      <c r="AJ14" s="275"/>
      <c r="AK14" s="275"/>
      <c r="AL14" s="275"/>
      <c r="AM14" s="275"/>
      <c r="AN14" s="275"/>
      <c r="AO14" s="275"/>
      <c r="AP14" s="275"/>
      <c r="AQ14" s="275"/>
    </row>
    <row r="15" spans="1:43" ht="15">
      <c r="A15" s="275"/>
      <c r="B15" s="676"/>
      <c r="C15" s="290" t="s">
        <v>234</v>
      </c>
      <c r="D15" s="728">
        <f>VLOOKUP(D14,①ひな形!$C$4:$E$15,3,FALSE)</f>
        <v>1989</v>
      </c>
      <c r="E15" s="698"/>
      <c r="F15" s="656"/>
      <c r="G15" s="728">
        <f>VLOOKUP(G14,①ひな形!$C$4:$E$15,3,FALSE)</f>
        <v>1989</v>
      </c>
      <c r="H15" s="698"/>
      <c r="I15" s="656"/>
      <c r="J15" s="728" t="e">
        <f>VLOOKUP(J14,①ひな形!$C$4:$E$15,3,FALSE)</f>
        <v>#N/A</v>
      </c>
      <c r="K15" s="698"/>
      <c r="L15" s="656"/>
      <c r="M15" s="728">
        <f>VLOOKUP(M14,①ひな形!$C$4:$E$15,3,FALSE)</f>
        <v>1651</v>
      </c>
      <c r="N15" s="698"/>
      <c r="O15" s="656"/>
      <c r="P15" s="728">
        <f>VLOOKUP(P14,①ひな形!$C$4:$E$15,3,FALSE)</f>
        <v>1065</v>
      </c>
      <c r="Q15" s="698"/>
      <c r="R15" s="656"/>
      <c r="S15" s="728" t="e">
        <f>VLOOKUP(S14,①ひな形!$C$4:$E$15,3,FALSE)</f>
        <v>#N/A</v>
      </c>
      <c r="T15" s="698"/>
      <c r="U15" s="656"/>
      <c r="V15" s="728">
        <f>VLOOKUP(V14,①ひな形!$C$4:$E$15,3,FALSE)</f>
        <v>2217</v>
      </c>
      <c r="W15" s="698"/>
      <c r="X15" s="656"/>
      <c r="Y15" s="728">
        <f>VLOOKUP(Y14,①ひな形!$C$4:$E$15,3,FALSE)</f>
        <v>1065</v>
      </c>
      <c r="Z15" s="698"/>
      <c r="AA15" s="656"/>
      <c r="AB15" s="275"/>
      <c r="AC15" s="275"/>
      <c r="AD15" s="275"/>
      <c r="AE15" s="275"/>
      <c r="AF15" s="275"/>
      <c r="AG15" s="275"/>
      <c r="AH15" s="275"/>
      <c r="AI15" s="275"/>
      <c r="AJ15" s="275"/>
      <c r="AK15" s="275"/>
      <c r="AL15" s="275"/>
      <c r="AM15" s="275"/>
      <c r="AN15" s="275"/>
      <c r="AO15" s="275"/>
      <c r="AP15" s="275"/>
      <c r="AQ15" s="275"/>
    </row>
    <row r="16" spans="1:43" ht="16.2">
      <c r="A16" s="275"/>
      <c r="B16" s="732" t="s">
        <v>236</v>
      </c>
      <c r="C16" s="289" t="s">
        <v>231</v>
      </c>
      <c r="D16" s="284">
        <f>②PDF!B13</f>
        <v>1330</v>
      </c>
      <c r="E16" s="291" t="s">
        <v>237</v>
      </c>
      <c r="F16" s="286">
        <f>②PDF!D13</f>
        <v>1430</v>
      </c>
      <c r="G16" s="284">
        <f>②PDF!E13</f>
        <v>1430</v>
      </c>
      <c r="H16" s="291" t="s">
        <v>237</v>
      </c>
      <c r="I16" s="286">
        <f>②PDF!G13</f>
        <v>1530</v>
      </c>
      <c r="J16" s="284">
        <f>②PDF!H13</f>
        <v>0</v>
      </c>
      <c r="K16" s="291" t="s">
        <v>237</v>
      </c>
      <c r="L16" s="286">
        <f>②PDF!J13</f>
        <v>0</v>
      </c>
      <c r="M16" s="284">
        <f>②PDF!K13</f>
        <v>1330</v>
      </c>
      <c r="N16" s="291" t="s">
        <v>237</v>
      </c>
      <c r="O16" s="286">
        <f>②PDF!M13</f>
        <v>1430</v>
      </c>
      <c r="P16" s="284">
        <f>②PDF!N13</f>
        <v>0</v>
      </c>
      <c r="Q16" s="291" t="s">
        <v>237</v>
      </c>
      <c r="R16" s="286">
        <f>②PDF!P13</f>
        <v>0</v>
      </c>
      <c r="S16" s="284">
        <f>②PDF!Q13</f>
        <v>0</v>
      </c>
      <c r="T16" s="291" t="s">
        <v>237</v>
      </c>
      <c r="U16" s="286">
        <f>②PDF!S13</f>
        <v>0</v>
      </c>
      <c r="V16" s="284">
        <f>②PDF!T13</f>
        <v>1330</v>
      </c>
      <c r="W16" s="291" t="s">
        <v>237</v>
      </c>
      <c r="X16" s="286">
        <f>②PDF!V13</f>
        <v>1430</v>
      </c>
      <c r="Y16" s="284">
        <f>②PDF!W13</f>
        <v>1330</v>
      </c>
      <c r="Z16" s="291" t="s">
        <v>237</v>
      </c>
      <c r="AA16" s="286">
        <f>②PDF!Y13</f>
        <v>1430</v>
      </c>
      <c r="AB16" s="275"/>
      <c r="AC16" s="275"/>
      <c r="AD16" s="275"/>
      <c r="AE16" s="275"/>
      <c r="AF16" s="275"/>
      <c r="AG16" s="275"/>
      <c r="AH16" s="275"/>
      <c r="AI16" s="275"/>
      <c r="AJ16" s="275"/>
      <c r="AK16" s="275"/>
      <c r="AL16" s="275"/>
      <c r="AM16" s="275"/>
      <c r="AN16" s="275"/>
      <c r="AO16" s="275"/>
      <c r="AP16" s="275"/>
      <c r="AQ16" s="275"/>
    </row>
    <row r="17" spans="1:43" ht="18.75" customHeight="1">
      <c r="A17" s="275"/>
      <c r="B17" s="733"/>
      <c r="C17" s="735" t="s">
        <v>232</v>
      </c>
      <c r="D17" s="729" t="str">
        <f>IFERROR(VLOOKUP(①ひな形!G34,①ひな形!$G$18:$I$26,2,FALSE),
IFERROR(VLOOKUP(①ひな形!G34,①ひな形!$K$18:$M$26,2,FALSE),
IFERROR(VLOOKUP(①ひな形!G34,①ひな形!$O$18:$Q$26,2,FALSE),
IFERROR(VLOOKUP(①ひな形!G34,①ひな形!$S$18:$U$26,2,FALSE),
IFERROR(VLOOKUP(①ひな形!G34,①ひな形!$W$18:$Y$26,2,FALSE),
IFERROR(VLOOKUP(①ひな形!G34,①ひな形!$AA$18:$AC$26,2,FALSE),
VLOOKUP(①ひな形!G34,①ひな形!$AE$18:$AG$25,2,FALSE)))))))</f>
        <v>Basic🔰</v>
      </c>
      <c r="E17" s="673"/>
      <c r="F17" s="665"/>
      <c r="G17" s="729" t="str">
        <f>IFERROR(VLOOKUP(①ひな形!H34,①ひな形!$G$18:$I$26,2,FALSE),
IFERROR(VLOOKUP(①ひな形!H34,①ひな形!$K$18:$M$26,2,FALSE),
IFERROR(VLOOKUP(①ひな形!H34,①ひな形!$O$18:$Q$26,2,FALSE),
IFERROR(VLOOKUP(①ひな形!H34,①ひな形!$S$18:$U$26,2,FALSE),
IFERROR(VLOOKUP(①ひな形!H34,①ひな形!$W$18:$Y$26,2,FALSE),
IFERROR(VLOOKUP(①ひな形!H34,①ひな形!$AA$18:$AC$26,2,FALSE),
VLOOKUP(①ひな形!H34,①ひな形!$AE$18:$AG$25,2,FALSE)))))))</f>
        <v>Waist🔰</v>
      </c>
      <c r="H17" s="673"/>
      <c r="I17" s="665"/>
      <c r="J17" s="729" t="e">
        <f>IFERROR(VLOOKUP(①ひな形!I34,①ひな形!$G$18:$I$26,2,FALSE),
IFERROR(VLOOKUP(①ひな形!I34,①ひな形!$K$18:$M$26,2,FALSE),
IFERROR(VLOOKUP(①ひな形!I34,①ひな形!$O$18:$Q$26,2,FALSE),
IFERROR(VLOOKUP(①ひな形!I34,①ひな形!$S$18:$U$26,2,FALSE),
IFERROR(VLOOKUP(①ひな形!I34,①ひな形!$W$18:$Y$26,2,FALSE),
IFERROR(VLOOKUP(①ひな形!I34,①ひな形!$AA$18:$AC$26,2,FALSE),
VLOOKUP(①ひな形!I34,①ひな形!$AE$18:$AG$25,2,FALSE)))))))</f>
        <v>#N/A</v>
      </c>
      <c r="K17" s="673"/>
      <c r="L17" s="665"/>
      <c r="M17" s="729" t="str">
        <f>IFERROR(VLOOKUP(①ひな形!J34,①ひな形!$G$18:$I$26,2,FALSE),
IFERROR(VLOOKUP(①ひな形!J34,①ひな形!$K$18:$M$26,2,FALSE),
IFERROR(VLOOKUP(①ひな形!J34,①ひな形!$O$18:$Q$26,2,FALSE),
IFERROR(VLOOKUP(①ひな形!J34,①ひな形!$S$18:$U$26,2,FALSE),
IFERROR(VLOOKUP(①ひな形!J34,①ひな形!$W$18:$Y$26,2,FALSE),
IFERROR(VLOOKUP(①ひな形!J34,①ひな形!$AA$18:$AC$26,2,FALSE),
VLOOKUP(①ひな形!J34,①ひな形!$AE$18:$AG$25,2,FALSE)))))))</f>
        <v>Back＆Arm🔰</v>
      </c>
      <c r="N17" s="673"/>
      <c r="O17" s="665"/>
      <c r="P17" s="729" t="e">
        <f>IFERROR(VLOOKUP(①ひな形!K34,①ひな形!$G$18:$I$26,2,FALSE),
IFERROR(VLOOKUP(①ひな形!K34,①ひな形!$K$18:$M$26,2,FALSE),
IFERROR(VLOOKUP(①ひな形!K34,①ひな形!$O$18:$Q$26,2,FALSE),
IFERROR(VLOOKUP(①ひな形!K34,①ひな形!$S$18:$U$26,2,FALSE),
IFERROR(VLOOKUP(①ひな形!K34,①ひな形!$W$18:$Y$26,2,FALSE),
IFERROR(VLOOKUP(①ひな形!K34,①ひな形!$AA$18:$AC$26,2,FALSE),
VLOOKUP(①ひな形!K34,①ひな形!$AE$18:$AG$25,2,FALSE)))))))</f>
        <v>#N/A</v>
      </c>
      <c r="Q17" s="673"/>
      <c r="R17" s="665"/>
      <c r="S17" s="729" t="e">
        <f>IFERROR(VLOOKUP(①ひな形!L34,①ひな形!$G$18:$I$26,2,FALSE),
IFERROR(VLOOKUP(①ひな形!L34,①ひな形!$K$18:$M$26,2,FALSE),
IFERROR(VLOOKUP(①ひな形!L34,①ひな形!$O$18:$Q$26,2,FALSE),
IFERROR(VLOOKUP(①ひな形!L34,①ひな形!$S$18:$U$26,2,FALSE),
IFERROR(VLOOKUP(①ひな形!L34,①ひな形!$W$18:$Y$26,2,FALSE),
IFERROR(VLOOKUP(①ひな形!L34,①ひな形!$AA$18:$AC$26,2,FALSE),
VLOOKUP(①ひな形!L34,①ひな形!$AE$18:$AG$25,2,FALSE)))))))</f>
        <v>#N/A</v>
      </c>
      <c r="T17" s="673"/>
      <c r="U17" s="665"/>
      <c r="V17" s="729" t="str">
        <f>IFERROR(VLOOKUP(①ひな形!M34,①ひな形!$G$18:$I$26,2,FALSE),
IFERROR(VLOOKUP(①ひな形!M34,①ひな形!$K$18:$M$26,2,FALSE),
IFERROR(VLOOKUP(①ひな形!M34,①ひな形!$O$18:$Q$26,2,FALSE),
IFERROR(VLOOKUP(①ひな形!M34,①ひな形!$S$18:$U$26,2,FALSE),
IFERROR(VLOOKUP(①ひな形!M34,①ひな形!$W$18:$Y$26,2,FALSE),
IFERROR(VLOOKUP(①ひな形!M34,①ひな形!$AA$18:$AC$26,2,FALSE),
VLOOKUP(①ひな形!M34,①ひな形!$AE$18:$AG$25,2,FALSE)))))))</f>
        <v>Release&amp;Strength</v>
      </c>
      <c r="W17" s="673"/>
      <c r="X17" s="665"/>
      <c r="Y17" s="729" t="str">
        <f>IFERROR(VLOOKUP(①ひな形!N34,①ひな形!$G$18:$I$26,2,FALSE),
IFERROR(VLOOKUP(①ひな形!N34,①ひな形!$K$18:$M$26,2,FALSE),
IFERROR(VLOOKUP(①ひな形!N34,①ひな形!$O$18:$Q$26,2,FALSE),
IFERROR(VLOOKUP(①ひな形!N34,①ひな形!$S$18:$U$26,2,FALSE),
IFERROR(VLOOKUP(①ひな形!N34,①ひな形!$W$18:$Y$26,2,FALSE),
IFERROR(VLOOKUP(①ひな形!N34,①ひな形!$AA$18:$AC$26,2,FALSE),
VLOOKUP(①ひな形!N34,①ひな形!$AE$18:$AG$25,2,FALSE)))))))</f>
        <v>Waist🔰</v>
      </c>
      <c r="Z17" s="673"/>
      <c r="AA17" s="665"/>
      <c r="AB17" s="275"/>
      <c r="AC17" s="275"/>
      <c r="AD17" s="275"/>
      <c r="AE17" s="275"/>
      <c r="AF17" s="275"/>
      <c r="AG17" s="275"/>
      <c r="AH17" s="275"/>
      <c r="AI17" s="275"/>
      <c r="AJ17" s="275"/>
      <c r="AK17" s="275"/>
      <c r="AL17" s="275"/>
      <c r="AM17" s="275"/>
      <c r="AN17" s="275"/>
      <c r="AO17" s="275"/>
      <c r="AP17" s="275"/>
      <c r="AQ17" s="275"/>
    </row>
    <row r="18" spans="1:43" ht="18.75" customHeight="1">
      <c r="A18" s="275"/>
      <c r="B18" s="733"/>
      <c r="C18" s="733"/>
      <c r="D18" s="676"/>
      <c r="E18" s="677"/>
      <c r="F18" s="678"/>
      <c r="G18" s="676"/>
      <c r="H18" s="677"/>
      <c r="I18" s="678"/>
      <c r="J18" s="676"/>
      <c r="K18" s="677"/>
      <c r="L18" s="678"/>
      <c r="M18" s="676"/>
      <c r="N18" s="677"/>
      <c r="O18" s="678"/>
      <c r="P18" s="676"/>
      <c r="Q18" s="677"/>
      <c r="R18" s="678"/>
      <c r="S18" s="676"/>
      <c r="T18" s="677"/>
      <c r="U18" s="678"/>
      <c r="V18" s="676"/>
      <c r="W18" s="677"/>
      <c r="X18" s="678"/>
      <c r="Y18" s="676"/>
      <c r="Z18" s="677"/>
      <c r="AA18" s="678"/>
      <c r="AB18" s="275"/>
      <c r="AC18" s="275"/>
      <c r="AD18" s="275"/>
      <c r="AE18" s="275"/>
      <c r="AF18" s="275"/>
      <c r="AG18" s="275"/>
      <c r="AH18" s="275"/>
      <c r="AI18" s="275"/>
      <c r="AJ18" s="275"/>
      <c r="AK18" s="275"/>
      <c r="AL18" s="275"/>
      <c r="AM18" s="275"/>
      <c r="AN18" s="275"/>
      <c r="AO18" s="275"/>
      <c r="AP18" s="275"/>
      <c r="AQ18" s="275"/>
    </row>
    <row r="19" spans="1:43" ht="15">
      <c r="A19" s="275"/>
      <c r="B19" s="733"/>
      <c r="C19" s="287" t="s">
        <v>202</v>
      </c>
      <c r="D19" s="728" t="str">
        <f>IFERROR(VLOOKUP(①ひな形!G34,①ひな形!$G$18:$J$26,4,FALSE),
IFERROR(VLOOKUP(①ひな形!G34,①ひな形!$K$18:$N$26,4,FALSE),
IFERROR(VLOOKUP(①ひな形!G34,①ひな形!$O$18:$R$26,4,FALSE),
IFERROR(VLOOKUP(①ひな形!G34,①ひな形!$S$18:$V$26,4,FALSE),
IFERROR(VLOOKUP(①ひな形!G34,①ひな形!$W$18:$Z$26,4,FALSE),
IFERROR(VLOOKUP(①ひな形!G34,①ひな形!$AA$18:$AD$26,4,FALSE),
VLOOKUP(①ひな形!G34,①ひな形!$AE$18:$AH$25,4,FALSE)))))))</f>
        <v>P00001</v>
      </c>
      <c r="E19" s="698"/>
      <c r="F19" s="656"/>
      <c r="G19" s="728" t="str">
        <f>IFERROR(VLOOKUP(①ひな形!H34,①ひな形!$G$18:$J$26,4,FALSE),
IFERROR(VLOOKUP(①ひな形!H34,①ひな形!$K$18:$N$26,4,FALSE),
IFERROR(VLOOKUP(①ひな形!H34,①ひな形!$O$18:$R$26,4,FALSE),
IFERROR(VLOOKUP(①ひな形!H34,①ひな形!$S$18:$V$26,4,FALSE),
IFERROR(VLOOKUP(①ひな形!H34,①ひな形!$W$18:$Z$26,4,FALSE),
IFERROR(VLOOKUP(①ひな形!H34,①ひな形!$AA$18:$AD$26,4,FALSE),
VLOOKUP(①ひな形!H34,①ひな形!$AE$18:$AH$25,4,FALSE)))))))</f>
        <v>P00004</v>
      </c>
      <c r="H19" s="698"/>
      <c r="I19" s="656"/>
      <c r="J19" s="728" t="e">
        <f>IFERROR(VLOOKUP(①ひな形!I34,①ひな形!$G$18:$J$26,4,FALSE),
IFERROR(VLOOKUP(①ひな形!I34,①ひな形!$K$18:$N$26,4,FALSE),
IFERROR(VLOOKUP(①ひな形!I34,①ひな形!$O$18:$R$26,4,FALSE),
IFERROR(VLOOKUP(①ひな形!I34,①ひな形!$S$18:$V$26,4,FALSE),
IFERROR(VLOOKUP(①ひな形!I34,①ひな形!$W$18:$Z$26,4,FALSE),
IFERROR(VLOOKUP(①ひな形!I34,①ひな形!$AA$18:$AD$26,4,FALSE),
VLOOKUP(①ひな形!I34,①ひな形!$AE$18:$AH$25,4,FALSE)))))))</f>
        <v>#N/A</v>
      </c>
      <c r="K19" s="698"/>
      <c r="L19" s="656"/>
      <c r="M19" s="728" t="str">
        <f>IFERROR(VLOOKUP(①ひな形!J34,①ひな形!$G$18:$J$26,4,FALSE),
IFERROR(VLOOKUP(①ひな形!J34,①ひな形!$K$18:$N$26,4,FALSE),
IFERROR(VLOOKUP(①ひな形!J34,①ひな形!$O$18:$R$26,4,FALSE),
IFERROR(VLOOKUP(①ひな形!J34,①ひな形!$S$18:$V$26,4,FALSE),
IFERROR(VLOOKUP(①ひな形!J34,①ひな形!$W$18:$Z$26,4,FALSE),
IFERROR(VLOOKUP(①ひな形!J34,①ひな形!$AA$18:$AD$26,4,FALSE),
VLOOKUP(①ひな形!J34,①ひな形!$AE$18:$AH$25,4,FALSE)))))))</f>
        <v>P00009</v>
      </c>
      <c r="N19" s="698"/>
      <c r="O19" s="656"/>
      <c r="P19" s="728" t="e">
        <f>IFERROR(VLOOKUP(①ひな形!K34,①ひな形!$G$18:$J$26,4,FALSE),
IFERROR(VLOOKUP(①ひな形!K34,①ひな形!$K$18:$N$26,4,FALSE),
IFERROR(VLOOKUP(①ひな形!K34,①ひな形!$O$18:$R$26,4,FALSE),
IFERROR(VLOOKUP(①ひな形!K34,①ひな形!$S$18:$V$26,4,FALSE),
IFERROR(VLOOKUP(①ひな形!K34,①ひな形!$W$18:$Z$26,4,FALSE),
IFERROR(VLOOKUP(①ひな形!K34,①ひな形!$AA$18:$AD$26,4,FALSE),
VLOOKUP(①ひな形!K34,①ひな形!$AE$18:$AH$25,4,FALSE)))))))</f>
        <v>#N/A</v>
      </c>
      <c r="Q19" s="698"/>
      <c r="R19" s="656"/>
      <c r="S19" s="728" t="e">
        <f>IFERROR(VLOOKUP(①ひな形!L34,①ひな形!$G$18:$J$26,4,FALSE),
IFERROR(VLOOKUP(①ひな形!L34,①ひな形!$K$18:$N$26,4,FALSE),
IFERROR(VLOOKUP(①ひな形!L34,①ひな形!$O$18:$R$26,4,FALSE),
IFERROR(VLOOKUP(①ひな形!L34,①ひな形!$S$18:$V$26,4,FALSE),
IFERROR(VLOOKUP(①ひな形!L34,①ひな形!$W$18:$Z$26,4,FALSE),
IFERROR(VLOOKUP(①ひな形!L34,①ひな形!$AA$18:$AD$26,4,FALSE),
VLOOKUP(①ひな形!L34,①ひな形!$AE$18:$AH$25,4,FALSE)))))))</f>
        <v>#N/A</v>
      </c>
      <c r="T19" s="698"/>
      <c r="U19" s="656"/>
      <c r="V19" s="728" t="str">
        <f>IFERROR(VLOOKUP(①ひな形!M34,①ひな形!$G$18:$J$26,4,FALSE),
IFERROR(VLOOKUP(①ひな形!M34,①ひな形!$K$18:$N$26,4,FALSE),
IFERROR(VLOOKUP(①ひな形!M34,①ひな形!$O$18:$R$26,4,FALSE),
IFERROR(VLOOKUP(①ひな形!M34,①ひな形!$S$18:$V$26,4,FALSE),
IFERROR(VLOOKUP(①ひな形!M34,①ひな形!$W$18:$Z$26,4,FALSE),
IFERROR(VLOOKUP(①ひな形!M34,①ひな形!$AA$18:$AD$26,4,FALSE),
VLOOKUP(①ひな形!M34,①ひな形!$AE$18:$AH$25,4,FALSE)))))))</f>
        <v>P00030</v>
      </c>
      <c r="W19" s="698"/>
      <c r="X19" s="656"/>
      <c r="Y19" s="728" t="str">
        <f>IFERROR(VLOOKUP(①ひな形!N34,①ひな形!$G$18:$J$26,4,FALSE),
IFERROR(VLOOKUP(①ひな形!N34,①ひな形!$K$18:$N$26,4,FALSE),
IFERROR(VLOOKUP(①ひな形!N34,①ひな形!$O$18:$R$26,4,FALSE),
IFERROR(VLOOKUP(①ひな形!N34,①ひな形!$S$18:$V$26,4,FALSE),
IFERROR(VLOOKUP(①ひな形!N34,①ひな形!$W$18:$Z$26,4,FALSE),
IFERROR(VLOOKUP(①ひな形!N34,①ひな形!$AA$18:$AD$26,4,FALSE),
VLOOKUP(①ひな形!N34,①ひな形!$AE$18:$AH$25,4,FALSE)))))))</f>
        <v>P00004</v>
      </c>
      <c r="Z19" s="698"/>
      <c r="AA19" s="656"/>
      <c r="AB19" s="275"/>
      <c r="AC19" s="275"/>
      <c r="AD19" s="275"/>
      <c r="AE19" s="275"/>
      <c r="AF19" s="275"/>
      <c r="AG19" s="275"/>
      <c r="AH19" s="275"/>
      <c r="AI19" s="275"/>
      <c r="AJ19" s="275"/>
      <c r="AK19" s="275"/>
      <c r="AL19" s="275"/>
      <c r="AM19" s="275"/>
      <c r="AN19" s="275"/>
      <c r="AO19" s="275"/>
      <c r="AP19" s="275"/>
      <c r="AQ19" s="275"/>
    </row>
    <row r="20" spans="1:43" ht="15">
      <c r="A20" s="275"/>
      <c r="B20" s="733"/>
      <c r="C20" s="288" t="s">
        <v>233</v>
      </c>
      <c r="D20" s="728" t="str">
        <f>①ひな形!G35</f>
        <v>nozomi.y</v>
      </c>
      <c r="E20" s="698"/>
      <c r="F20" s="656"/>
      <c r="G20" s="728" t="str">
        <f>①ひな形!H35</f>
        <v>Nami.M</v>
      </c>
      <c r="H20" s="698"/>
      <c r="I20" s="656"/>
      <c r="J20" s="728">
        <f>①ひな形!I35</f>
        <v>0</v>
      </c>
      <c r="K20" s="698"/>
      <c r="L20" s="656"/>
      <c r="M20" s="728" t="str">
        <f>①ひな形!J35</f>
        <v>nanami</v>
      </c>
      <c r="N20" s="698"/>
      <c r="O20" s="656"/>
      <c r="P20" s="728">
        <f>①ひな形!K35</f>
        <v>0</v>
      </c>
      <c r="Q20" s="698"/>
      <c r="R20" s="656"/>
      <c r="S20" s="728">
        <f>①ひな形!L35</f>
        <v>0</v>
      </c>
      <c r="T20" s="698"/>
      <c r="U20" s="656"/>
      <c r="V20" s="730" t="str">
        <f>①ひな形!M35</f>
        <v>Rena.M</v>
      </c>
      <c r="W20" s="698"/>
      <c r="X20" s="656"/>
      <c r="Y20" s="728" t="str">
        <f>①ひな形!N35</f>
        <v>Nami.M</v>
      </c>
      <c r="Z20" s="698"/>
      <c r="AA20" s="656"/>
      <c r="AB20" s="275"/>
      <c r="AC20" s="275"/>
      <c r="AD20" s="275"/>
      <c r="AE20" s="275"/>
      <c r="AF20" s="275"/>
      <c r="AG20" s="275"/>
      <c r="AH20" s="275"/>
      <c r="AI20" s="275"/>
      <c r="AJ20" s="275"/>
      <c r="AK20" s="275"/>
      <c r="AL20" s="275"/>
      <c r="AM20" s="275"/>
      <c r="AN20" s="275"/>
      <c r="AO20" s="275"/>
      <c r="AP20" s="275"/>
      <c r="AQ20" s="275"/>
    </row>
    <row r="21" spans="1:43" ht="15">
      <c r="A21" s="275"/>
      <c r="B21" s="734"/>
      <c r="C21" s="290" t="s">
        <v>234</v>
      </c>
      <c r="D21" s="728">
        <f>VLOOKUP(D20,①ひな形!$C$4:$E$15,3,FALSE)</f>
        <v>1651</v>
      </c>
      <c r="E21" s="698"/>
      <c r="F21" s="656"/>
      <c r="G21" s="728">
        <f>VLOOKUP(G20,①ひな形!$C$4:$E$15,3,FALSE)</f>
        <v>2217</v>
      </c>
      <c r="H21" s="698"/>
      <c r="I21" s="656"/>
      <c r="J21" s="728" t="e">
        <f>VLOOKUP(J20,①ひな形!$C$4:$E$15,3,FALSE)</f>
        <v>#N/A</v>
      </c>
      <c r="K21" s="698"/>
      <c r="L21" s="656"/>
      <c r="M21" s="728">
        <f>VLOOKUP(M20,①ひな形!$C$4:$E$15,3,FALSE)</f>
        <v>1065</v>
      </c>
      <c r="N21" s="698"/>
      <c r="O21" s="656"/>
      <c r="P21" s="728" t="e">
        <f>VLOOKUP(P20,①ひな形!$C$4:$E$15,3,FALSE)</f>
        <v>#N/A</v>
      </c>
      <c r="Q21" s="698"/>
      <c r="R21" s="656"/>
      <c r="S21" s="728" t="e">
        <f>VLOOKUP(S20,①ひな形!$C$4:$E$15,3,FALSE)</f>
        <v>#N/A</v>
      </c>
      <c r="T21" s="698"/>
      <c r="U21" s="656"/>
      <c r="V21" s="728">
        <f>VLOOKUP(V20,①ひな形!$C$4:$E$15,3,FALSE)</f>
        <v>1959</v>
      </c>
      <c r="W21" s="698"/>
      <c r="X21" s="656"/>
      <c r="Y21" s="728">
        <f>VLOOKUP(Y20,①ひな形!$C$4:$E$15,3,FALSE)</f>
        <v>2217</v>
      </c>
      <c r="Z21" s="698"/>
      <c r="AA21" s="656"/>
      <c r="AB21" s="275"/>
      <c r="AC21" s="275"/>
      <c r="AD21" s="275"/>
      <c r="AE21" s="275"/>
      <c r="AF21" s="275"/>
      <c r="AG21" s="275"/>
      <c r="AH21" s="275"/>
      <c r="AI21" s="275"/>
      <c r="AJ21" s="275"/>
      <c r="AK21" s="275"/>
      <c r="AL21" s="275"/>
      <c r="AM21" s="275"/>
      <c r="AN21" s="275"/>
      <c r="AO21" s="275"/>
      <c r="AP21" s="275"/>
      <c r="AQ21" s="275"/>
    </row>
    <row r="22" spans="1:43" ht="16.2">
      <c r="A22" s="275"/>
      <c r="B22" s="732" t="s">
        <v>238</v>
      </c>
      <c r="C22" s="289" t="s">
        <v>231</v>
      </c>
      <c r="D22" s="284">
        <f>②PDF!B17</f>
        <v>1500</v>
      </c>
      <c r="E22" s="285" t="str">
        <f>②PDF!C17</f>
        <v>～</v>
      </c>
      <c r="F22" s="286">
        <f>②PDF!D17</f>
        <v>1600</v>
      </c>
      <c r="G22" s="284">
        <f>②PDF!E17</f>
        <v>1630</v>
      </c>
      <c r="H22" s="285" t="str">
        <f>②PDF!F17</f>
        <v>～</v>
      </c>
      <c r="I22" s="286">
        <f>②PDF!G17</f>
        <v>1730</v>
      </c>
      <c r="J22" s="284">
        <f>②PDF!H17</f>
        <v>0</v>
      </c>
      <c r="K22" s="285" t="str">
        <f>②PDF!I17</f>
        <v>～</v>
      </c>
      <c r="L22" s="286">
        <f>②PDF!J17</f>
        <v>0</v>
      </c>
      <c r="M22" s="284">
        <f>②PDF!K17</f>
        <v>0</v>
      </c>
      <c r="N22" s="285" t="str">
        <f>②PDF!L17</f>
        <v>～</v>
      </c>
      <c r="O22" s="286">
        <f>②PDF!M17</f>
        <v>0</v>
      </c>
      <c r="P22" s="284">
        <f>②PDF!N17</f>
        <v>0</v>
      </c>
      <c r="Q22" s="285" t="str">
        <f>②PDF!O17</f>
        <v>～</v>
      </c>
      <c r="R22" s="286">
        <f>②PDF!P17</f>
        <v>0</v>
      </c>
      <c r="S22" s="284">
        <f>②PDF!Q17</f>
        <v>0</v>
      </c>
      <c r="T22" s="285" t="str">
        <f>②PDF!R17</f>
        <v>～</v>
      </c>
      <c r="U22" s="286">
        <f>②PDF!S17</f>
        <v>0</v>
      </c>
      <c r="V22" s="284">
        <f>②PDF!T17</f>
        <v>0</v>
      </c>
      <c r="W22" s="285" t="str">
        <f>②PDF!U17</f>
        <v>～</v>
      </c>
      <c r="X22" s="286">
        <f>②PDF!V17</f>
        <v>0</v>
      </c>
      <c r="Y22" s="284">
        <f>②PDF!W17</f>
        <v>1500</v>
      </c>
      <c r="Z22" s="285" t="str">
        <f>②PDF!X17</f>
        <v>～</v>
      </c>
      <c r="AA22" s="286">
        <f>②PDF!Y17</f>
        <v>1600</v>
      </c>
      <c r="AB22" s="275"/>
      <c r="AC22" s="275"/>
      <c r="AD22" s="275"/>
      <c r="AE22" s="275"/>
      <c r="AF22" s="275"/>
      <c r="AG22" s="275"/>
      <c r="AH22" s="275"/>
      <c r="AI22" s="275"/>
      <c r="AJ22" s="275"/>
      <c r="AK22" s="275"/>
      <c r="AL22" s="275"/>
      <c r="AM22" s="275"/>
      <c r="AN22" s="275"/>
      <c r="AO22" s="275"/>
      <c r="AP22" s="275"/>
      <c r="AQ22" s="275"/>
    </row>
    <row r="23" spans="1:43" ht="18.75" customHeight="1">
      <c r="A23" s="275"/>
      <c r="B23" s="733"/>
      <c r="C23" s="735" t="s">
        <v>232</v>
      </c>
      <c r="D23" s="729" t="str">
        <f>IFERROR(VLOOKUP(①ひな形!G36,①ひな形!$G$18:$I$26,2,FALSE),
IFERROR(VLOOKUP(①ひな形!G36,①ひな形!$K$18:$M$26,2,FALSE),
IFERROR(VLOOKUP(①ひな形!G36,①ひな形!$O$18:$Q$26,2,FALSE),
IFERROR(VLOOKUP(①ひな形!G36,①ひな形!$S$18:$U$26,2,FALSE),
IFERROR(VLOOKUP(①ひな形!G36,①ひな形!$W$18:$Y$26,2,FALSE),
IFERROR(VLOOKUP(①ひな形!G36,①ひな形!$AA$18:$AC$26,2,FALSE),
VLOOKUP(①ひな形!G36,①ひな形!$AE$18:$AG$25,2,FALSE)))))))</f>
        <v>Hip＆Leg🔰</v>
      </c>
      <c r="E23" s="673"/>
      <c r="F23" s="665"/>
      <c r="G23" s="729" t="str">
        <f>IFERROR(VLOOKUP(①ひな形!H36,①ひな形!$G$18:$I$26,2,FALSE),
IFERROR(VLOOKUP(①ひな形!H36,①ひな形!$K$18:$M$26,2,FALSE),
IFERROR(VLOOKUP(①ひな形!H36,①ひな形!$O$18:$Q$26,2,FALSE),
IFERROR(VLOOKUP(①ひな形!H36,①ひな形!$S$18:$U$26,2,FALSE),
IFERROR(VLOOKUP(①ひな形!H36,①ひな形!$W$18:$Y$26,2,FALSE),
IFERROR(VLOOKUP(①ひな形!H36,①ひな形!$AA$18:$AC$26,2,FALSE),
VLOOKUP(①ひな形!H36,①ひな形!$AE$18:$AG$25,2,FALSE)))))))</f>
        <v>Stretch＆Conditioning🔰</v>
      </c>
      <c r="H23" s="673"/>
      <c r="I23" s="665"/>
      <c r="J23" s="729" t="e">
        <f>IFERROR(VLOOKUP(①ひな形!I36,①ひな形!$G$18:$I$26,2,FALSE),
IFERROR(VLOOKUP(①ひな形!I36,①ひな形!$K$18:$M$26,2,FALSE),
IFERROR(VLOOKUP(①ひな形!I36,①ひな形!$O$18:$Q$26,2,FALSE),
IFERROR(VLOOKUP(①ひな形!I36,①ひな形!$S$18:$U$26,2,FALSE),
IFERROR(VLOOKUP(①ひな形!I36,①ひな形!$W$18:$Y$26,2,FALSE),
IFERROR(VLOOKUP(①ひな形!I36,①ひな形!$AA$18:$AC$26,2,FALSE),
VLOOKUP(①ひな形!I36,①ひな形!$AE$18:$AG$25,2,FALSE)))))))</f>
        <v>#N/A</v>
      </c>
      <c r="K23" s="673"/>
      <c r="L23" s="665"/>
      <c r="M23" s="729" t="e">
        <f>IFERROR(VLOOKUP(①ひな形!J36,①ひな形!$G$18:$I$26,2,FALSE),
IFERROR(VLOOKUP(①ひな形!J36,①ひな形!$K$18:$M$26,2,FALSE),
IFERROR(VLOOKUP(①ひな形!J36,①ひな形!$O$18:$Q$26,2,FALSE),
IFERROR(VLOOKUP(①ひな形!J36,①ひな形!$S$18:$U$26,2,FALSE),
IFERROR(VLOOKUP(①ひな形!J36,①ひな形!$W$18:$Y$26,2,FALSE),
IFERROR(VLOOKUP(①ひな形!J36,①ひな形!$AA$18:$AC$26,2,FALSE),
VLOOKUP(①ひな形!J36,①ひな形!$AE$18:$AG$25,2,FALSE)))))))</f>
        <v>#N/A</v>
      </c>
      <c r="N23" s="673"/>
      <c r="O23" s="665"/>
      <c r="P23" s="729" t="e">
        <f>IFERROR(VLOOKUP(①ひな形!K36,①ひな形!$G$18:$I$26,2,FALSE),
IFERROR(VLOOKUP(①ひな形!K36,①ひな形!$K$18:$M$26,2,FALSE),
IFERROR(VLOOKUP(①ひな形!K36,①ひな形!$O$18:$Q$26,2,FALSE),
IFERROR(VLOOKUP(①ひな形!K36,①ひな形!$S$18:$U$26,2,FALSE),
IFERROR(VLOOKUP(①ひな形!K36,①ひな形!$W$18:$Y$26,2,FALSE),
IFERROR(VLOOKUP(①ひな形!K36,①ひな形!$AA$18:$AC$26,2,FALSE),
VLOOKUP(①ひな形!K36,①ひな形!$AE$18:$AG$25,2,FALSE)))))))</f>
        <v>#N/A</v>
      </c>
      <c r="Q23" s="673"/>
      <c r="R23" s="665"/>
      <c r="S23" s="729" t="e">
        <f>IFERROR(VLOOKUP(①ひな形!L36,①ひな形!$G$18:$I$26,2,FALSE),
IFERROR(VLOOKUP(①ひな形!L36,①ひな形!$K$18:$M$26,2,FALSE),
IFERROR(VLOOKUP(①ひな形!L36,①ひな形!$O$18:$Q$26,2,FALSE),
IFERROR(VLOOKUP(①ひな形!L36,①ひな形!$S$18:$U$26,2,FALSE),
IFERROR(VLOOKUP(①ひな形!L36,①ひな形!$W$18:$Y$26,2,FALSE),
IFERROR(VLOOKUP(①ひな形!L36,①ひな形!$AA$18:$AC$26,2,FALSE),
VLOOKUP(①ひな形!L36,①ひな形!$AE$18:$AG$25,2,FALSE)))))))</f>
        <v>#N/A</v>
      </c>
      <c r="T23" s="673"/>
      <c r="U23" s="665"/>
      <c r="V23" s="729" t="e">
        <f>IFERROR(VLOOKUP(①ひな形!M36,①ひな形!$G$18:$I$26,2,FALSE),
IFERROR(VLOOKUP(①ひな形!M36,①ひな形!$K$18:$M$26,2,FALSE),
IFERROR(VLOOKUP(①ひな形!M36,①ひな形!$O$18:$Q$26,2,FALSE),
IFERROR(VLOOKUP(①ひな形!M36,①ひな形!$S$18:$U$26,2,FALSE),
IFERROR(VLOOKUP(①ひな形!M36,①ひな形!$W$18:$Y$26,2,FALSE),
IFERROR(VLOOKUP(①ひな形!M36,①ひな形!$AA$18:$AC$26,2,FALSE),
VLOOKUP(①ひな形!M36,①ひな形!$AE$18:$AG$25,2,FALSE)))))))</f>
        <v>#N/A</v>
      </c>
      <c r="W23" s="673"/>
      <c r="X23" s="665"/>
      <c r="Y23" s="729" t="str">
        <f>IFERROR(VLOOKUP(①ひな形!N36,①ひな形!$G$18:$I$26,2,FALSE),
IFERROR(VLOOKUP(①ひな形!N36,①ひな形!$K$18:$M$26,2,FALSE),
IFERROR(VLOOKUP(①ひな形!N36,①ひな形!$O$18:$Q$26,2,FALSE),
IFERROR(VLOOKUP(①ひな形!N36,①ひな形!$S$18:$U$26,2,FALSE),
IFERROR(VLOOKUP(①ひな形!N36,①ひな形!$W$18:$Y$26,2,FALSE),
IFERROR(VLOOKUP(①ひな形!N36,①ひな形!$AA$18:$AC$26,2,FALSE),
VLOOKUP(①ひな形!N36,①ひな形!$AE$18:$AG$25,2,FALSE)))))))</f>
        <v>Basic🔰</v>
      </c>
      <c r="Z23" s="673"/>
      <c r="AA23" s="665"/>
      <c r="AB23" s="275"/>
      <c r="AC23" s="275"/>
      <c r="AD23" s="275"/>
      <c r="AE23" s="275"/>
      <c r="AF23" s="275"/>
      <c r="AG23" s="275"/>
      <c r="AH23" s="275"/>
      <c r="AI23" s="275"/>
      <c r="AJ23" s="275"/>
      <c r="AK23" s="275"/>
      <c r="AL23" s="275"/>
      <c r="AM23" s="275"/>
      <c r="AN23" s="275"/>
      <c r="AO23" s="275"/>
      <c r="AP23" s="275"/>
      <c r="AQ23" s="275"/>
    </row>
    <row r="24" spans="1:43" ht="18.75" customHeight="1">
      <c r="A24" s="275"/>
      <c r="B24" s="733"/>
      <c r="C24" s="733"/>
      <c r="D24" s="676"/>
      <c r="E24" s="677"/>
      <c r="F24" s="678"/>
      <c r="G24" s="676"/>
      <c r="H24" s="677"/>
      <c r="I24" s="678"/>
      <c r="J24" s="676"/>
      <c r="K24" s="677"/>
      <c r="L24" s="678"/>
      <c r="M24" s="676"/>
      <c r="N24" s="677"/>
      <c r="O24" s="678"/>
      <c r="P24" s="676"/>
      <c r="Q24" s="677"/>
      <c r="R24" s="678"/>
      <c r="S24" s="676"/>
      <c r="T24" s="677"/>
      <c r="U24" s="678"/>
      <c r="V24" s="676"/>
      <c r="W24" s="677"/>
      <c r="X24" s="678"/>
      <c r="Y24" s="676"/>
      <c r="Z24" s="677"/>
      <c r="AA24" s="678"/>
      <c r="AB24" s="275"/>
      <c r="AC24" s="275"/>
      <c r="AD24" s="275"/>
      <c r="AE24" s="275"/>
      <c r="AF24" s="275"/>
      <c r="AG24" s="275"/>
      <c r="AH24" s="275"/>
      <c r="AI24" s="275"/>
      <c r="AJ24" s="275"/>
      <c r="AK24" s="275"/>
      <c r="AL24" s="275"/>
      <c r="AM24" s="275"/>
      <c r="AN24" s="275"/>
      <c r="AO24" s="275"/>
      <c r="AP24" s="275"/>
      <c r="AQ24" s="275"/>
    </row>
    <row r="25" spans="1:43" ht="15">
      <c r="A25" s="275"/>
      <c r="B25" s="733"/>
      <c r="C25" s="287" t="s">
        <v>202</v>
      </c>
      <c r="D25" s="728" t="str">
        <f>IFERROR(VLOOKUP(①ひな形!G36,①ひな形!$G$18:$J$26,4,FALSE),
IFERROR(VLOOKUP(①ひな形!G36,①ひな形!$K$18:$N$26,4,FALSE),
IFERROR(VLOOKUP(①ひな形!G36,①ひな形!$O$18:$R$26,4,FALSE),
IFERROR(VLOOKUP(①ひな形!G36,①ひな形!$S$18:$V$26,4,FALSE),
IFERROR(VLOOKUP(①ひな形!G36,①ひな形!$W$18:$Z$26,4,FALSE),
IFERROR(VLOOKUP(①ひな形!G36,①ひな形!$AA$18:$AD$26,4,FALSE),
VLOOKUP(①ひな形!G36,①ひな形!$AE$18:$AH$25,4,FALSE)))))))</f>
        <v>P00007</v>
      </c>
      <c r="E25" s="698"/>
      <c r="F25" s="656"/>
      <c r="G25" s="728" t="str">
        <f>IFERROR(VLOOKUP(①ひな形!H36,①ひな形!$G$18:$J$26,4,FALSE),
IFERROR(VLOOKUP(①ひな形!H36,①ひな形!$K$18:$N$26,4,FALSE),
IFERROR(VLOOKUP(①ひな形!H36,①ひな形!$O$18:$R$26,4,FALSE),
IFERROR(VLOOKUP(①ひな形!H36,①ひな形!$S$18:$V$26,4,FALSE),
IFERROR(VLOOKUP(①ひな形!H36,①ひな形!$W$18:$Z$26,4,FALSE),
IFERROR(VLOOKUP(①ひな形!H36,①ひな形!$AA$18:$AD$26,4,FALSE),
VLOOKUP(①ひな形!H36,①ひな形!$AE$18:$AH$25,4,FALSE)))))))</f>
        <v>P00011</v>
      </c>
      <c r="H25" s="698"/>
      <c r="I25" s="656"/>
      <c r="J25" s="728" t="e">
        <f>IFERROR(VLOOKUP(①ひな形!I36,①ひな形!$G$18:$J$26,4,FALSE),
IFERROR(VLOOKUP(①ひな形!I36,①ひな形!$K$18:$N$26,4,FALSE),
IFERROR(VLOOKUP(①ひな形!I36,①ひな形!$O$18:$R$26,4,FALSE),
IFERROR(VLOOKUP(①ひな形!I36,①ひな形!$S$18:$V$26,4,FALSE),
IFERROR(VLOOKUP(①ひな形!I36,①ひな形!$W$18:$Z$26,4,FALSE),
IFERROR(VLOOKUP(①ひな形!I36,①ひな形!$AA$18:$AD$26,4,FALSE),
VLOOKUP(①ひな形!I36,①ひな形!$AE$18:$AH$25,4,FALSE)))))))</f>
        <v>#N/A</v>
      </c>
      <c r="K25" s="698"/>
      <c r="L25" s="656"/>
      <c r="M25" s="728" t="e">
        <f>IFERROR(VLOOKUP(①ひな形!J36,①ひな形!$G$18:$J$26,4,FALSE),
IFERROR(VLOOKUP(①ひな形!J36,①ひな形!$K$18:$N$26,4,FALSE),
IFERROR(VLOOKUP(①ひな形!J36,①ひな形!$O$18:$R$26,4,FALSE),
IFERROR(VLOOKUP(①ひな形!J36,①ひな形!$S$18:$V$26,4,FALSE),
IFERROR(VLOOKUP(①ひな形!J36,①ひな形!$W$18:$Z$26,4,FALSE),
IFERROR(VLOOKUP(①ひな形!J36,①ひな形!$AA$18:$AD$26,4,FALSE),
VLOOKUP(①ひな形!J36,①ひな形!$AE$18:$AH$25,4,FALSE)))))))</f>
        <v>#N/A</v>
      </c>
      <c r="N25" s="698"/>
      <c r="O25" s="656"/>
      <c r="P25" s="728" t="e">
        <f>IFERROR(VLOOKUP(①ひな形!K36,①ひな形!$G$18:$J$26,4,FALSE),
IFERROR(VLOOKUP(①ひな形!K36,①ひな形!$K$18:$N$26,4,FALSE),
IFERROR(VLOOKUP(①ひな形!K36,①ひな形!$O$18:$R$26,4,FALSE),
IFERROR(VLOOKUP(①ひな形!K36,①ひな形!$S$18:$V$26,4,FALSE),
IFERROR(VLOOKUP(①ひな形!K36,①ひな形!$W$18:$Z$26,4,FALSE),
IFERROR(VLOOKUP(①ひな形!K36,①ひな形!$AA$18:$AD$26,4,FALSE),
VLOOKUP(①ひな形!K36,①ひな形!$AE$18:$AH$25,4,FALSE)))))))</f>
        <v>#N/A</v>
      </c>
      <c r="Q25" s="698"/>
      <c r="R25" s="656"/>
      <c r="S25" s="728" t="e">
        <f>IFERROR(VLOOKUP(①ひな形!L36,①ひな形!$G$18:$J$26,4,FALSE),
IFERROR(VLOOKUP(①ひな形!L36,①ひな形!$K$18:$N$26,4,FALSE),
IFERROR(VLOOKUP(①ひな形!L36,①ひな形!$O$18:$R$26,4,FALSE),
IFERROR(VLOOKUP(①ひな形!L36,①ひな形!$S$18:$V$26,4,FALSE),
IFERROR(VLOOKUP(①ひな形!L36,①ひな形!$W$18:$Z$26,4,FALSE),
IFERROR(VLOOKUP(①ひな形!L36,①ひな形!$AA$18:$AD$26,4,FALSE),
VLOOKUP(①ひな形!L36,①ひな形!$AE$18:$AH$25,4,FALSE)))))))</f>
        <v>#N/A</v>
      </c>
      <c r="T25" s="698"/>
      <c r="U25" s="656"/>
      <c r="V25" s="728" t="e">
        <f>IFERROR(VLOOKUP(①ひな形!M36,①ひな形!$G$18:$J$26,4,FALSE),
IFERROR(VLOOKUP(①ひな形!M36,①ひな形!$K$18:$N$26,4,FALSE),
IFERROR(VLOOKUP(①ひな形!M36,①ひな形!$O$18:$R$26,4,FALSE),
IFERROR(VLOOKUP(①ひな形!M36,①ひな形!$S$18:$V$26,4,FALSE),
IFERROR(VLOOKUP(①ひな形!M36,①ひな形!$W$18:$Z$26,4,FALSE),
IFERROR(VLOOKUP(①ひな形!M36,①ひな形!$AA$18:$AD$26,4,FALSE),
VLOOKUP(①ひな形!M36,①ひな形!$AE$18:$AH$25,4,FALSE)))))))</f>
        <v>#N/A</v>
      </c>
      <c r="W25" s="698"/>
      <c r="X25" s="656"/>
      <c r="Y25" s="728" t="str">
        <f>IFERROR(VLOOKUP(①ひな形!N36,①ひな形!$G$18:$J$26,4,FALSE),
IFERROR(VLOOKUP(①ひな形!N36,①ひな形!$K$18:$N$26,4,FALSE),
IFERROR(VLOOKUP(①ひな形!N36,①ひな形!$O$18:$R$26,4,FALSE),
IFERROR(VLOOKUP(①ひな形!N36,①ひな形!$S$18:$V$26,4,FALSE),
IFERROR(VLOOKUP(①ひな形!N36,①ひな形!$W$18:$Z$26,4,FALSE),
IFERROR(VLOOKUP(①ひな形!N36,①ひな形!$AA$18:$AD$26,4,FALSE),
VLOOKUP(①ひな形!N36,①ひな形!$AE$18:$AH$25,4,FALSE)))))))</f>
        <v>P00001</v>
      </c>
      <c r="Z25" s="698"/>
      <c r="AA25" s="656"/>
      <c r="AB25" s="275"/>
      <c r="AC25" s="275"/>
      <c r="AD25" s="275"/>
      <c r="AE25" s="275"/>
      <c r="AF25" s="275"/>
      <c r="AG25" s="275"/>
      <c r="AH25" s="275"/>
      <c r="AI25" s="275"/>
      <c r="AJ25" s="275"/>
      <c r="AK25" s="275"/>
      <c r="AL25" s="275"/>
      <c r="AM25" s="275"/>
      <c r="AN25" s="275"/>
      <c r="AO25" s="275"/>
      <c r="AP25" s="275"/>
      <c r="AQ25" s="275"/>
    </row>
    <row r="26" spans="1:43" ht="15">
      <c r="A26" s="275"/>
      <c r="B26" s="733"/>
      <c r="C26" s="288" t="s">
        <v>233</v>
      </c>
      <c r="D26" s="728" t="str">
        <f>①ひな形!G37</f>
        <v>Shiho.Y</v>
      </c>
      <c r="E26" s="698"/>
      <c r="F26" s="656"/>
      <c r="G26" s="728" t="str">
        <f>①ひな形!H37</f>
        <v>Shiho.Y</v>
      </c>
      <c r="H26" s="698"/>
      <c r="I26" s="656"/>
      <c r="J26" s="728">
        <f>①ひな形!I37</f>
        <v>0</v>
      </c>
      <c r="K26" s="698"/>
      <c r="L26" s="656"/>
      <c r="M26" s="728">
        <f>①ひな形!J37</f>
        <v>0</v>
      </c>
      <c r="N26" s="698"/>
      <c r="O26" s="656"/>
      <c r="P26" s="728">
        <f>①ひな形!K37</f>
        <v>0</v>
      </c>
      <c r="Q26" s="698"/>
      <c r="R26" s="656"/>
      <c r="S26" s="728">
        <f>①ひな形!L37</f>
        <v>0</v>
      </c>
      <c r="T26" s="698"/>
      <c r="U26" s="656"/>
      <c r="V26" s="728">
        <f>①ひな形!M37</f>
        <v>0</v>
      </c>
      <c r="W26" s="698"/>
      <c r="X26" s="656"/>
      <c r="Y26" s="728" t="str">
        <f>①ひな形!N37</f>
        <v>Shiho.Y</v>
      </c>
      <c r="Z26" s="698"/>
      <c r="AA26" s="656"/>
      <c r="AB26" s="275"/>
      <c r="AC26" s="275"/>
      <c r="AD26" s="275"/>
      <c r="AE26" s="275"/>
      <c r="AF26" s="275"/>
      <c r="AG26" s="275"/>
      <c r="AH26" s="275"/>
      <c r="AI26" s="275"/>
      <c r="AJ26" s="275"/>
      <c r="AK26" s="275"/>
      <c r="AL26" s="275"/>
      <c r="AM26" s="275"/>
      <c r="AN26" s="275"/>
      <c r="AO26" s="275"/>
      <c r="AP26" s="275"/>
      <c r="AQ26" s="275"/>
    </row>
    <row r="27" spans="1:43" ht="15">
      <c r="A27" s="275"/>
      <c r="B27" s="734"/>
      <c r="C27" s="290" t="s">
        <v>234</v>
      </c>
      <c r="D27" s="728">
        <f>VLOOKUP(D26,①ひな形!$C$4:$E$15,3,FALSE)</f>
        <v>1989</v>
      </c>
      <c r="E27" s="698"/>
      <c r="F27" s="656"/>
      <c r="G27" s="728">
        <f>VLOOKUP(G26,①ひな形!$C$4:$E$15,3,FALSE)</f>
        <v>1989</v>
      </c>
      <c r="H27" s="698"/>
      <c r="I27" s="656"/>
      <c r="J27" s="728" t="e">
        <f>VLOOKUP(J26,①ひな形!$C$4:$E$15,3,FALSE)</f>
        <v>#N/A</v>
      </c>
      <c r="K27" s="698"/>
      <c r="L27" s="656"/>
      <c r="M27" s="728" t="e">
        <f>VLOOKUP(M26,①ひな形!$C$4:$E$15,3,FALSE)</f>
        <v>#N/A</v>
      </c>
      <c r="N27" s="698"/>
      <c r="O27" s="656"/>
      <c r="P27" s="728" t="e">
        <f>VLOOKUP(P26,①ひな形!$C$4:$E$15,3,FALSE)</f>
        <v>#N/A</v>
      </c>
      <c r="Q27" s="698"/>
      <c r="R27" s="656"/>
      <c r="S27" s="728" t="e">
        <f>VLOOKUP(S26,①ひな形!$C$4:$E$15,3,FALSE)</f>
        <v>#N/A</v>
      </c>
      <c r="T27" s="698"/>
      <c r="U27" s="656"/>
      <c r="V27" s="728" t="e">
        <f>VLOOKUP(V26,①ひな形!$C$4:$E$15,3,FALSE)</f>
        <v>#N/A</v>
      </c>
      <c r="W27" s="698"/>
      <c r="X27" s="656"/>
      <c r="Y27" s="728">
        <f>VLOOKUP(Y26,①ひな形!$C$4:$E$15,3,FALSE)</f>
        <v>1989</v>
      </c>
      <c r="Z27" s="698"/>
      <c r="AA27" s="656"/>
      <c r="AB27" s="275"/>
      <c r="AC27" s="275"/>
      <c r="AD27" s="275"/>
      <c r="AE27" s="275"/>
      <c r="AF27" s="275"/>
      <c r="AG27" s="275"/>
      <c r="AH27" s="275"/>
      <c r="AI27" s="275"/>
      <c r="AJ27" s="275"/>
      <c r="AK27" s="275"/>
      <c r="AL27" s="275"/>
      <c r="AM27" s="275"/>
      <c r="AN27" s="275"/>
      <c r="AO27" s="275"/>
      <c r="AP27" s="275"/>
      <c r="AQ27" s="275"/>
    </row>
    <row r="28" spans="1:43" ht="16.2">
      <c r="A28" s="275"/>
      <c r="B28" s="732" t="s">
        <v>239</v>
      </c>
      <c r="C28" s="289" t="s">
        <v>231</v>
      </c>
      <c r="D28" s="284">
        <f>②PDF!B21</f>
        <v>0</v>
      </c>
      <c r="E28" s="285" t="str">
        <f>②PDF!C21</f>
        <v>～</v>
      </c>
      <c r="F28" s="286">
        <f>②PDF!D21</f>
        <v>0</v>
      </c>
      <c r="G28" s="284">
        <f>②PDF!E21</f>
        <v>0</v>
      </c>
      <c r="H28" s="285" t="str">
        <f>②PDF!F21</f>
        <v>～</v>
      </c>
      <c r="I28" s="286">
        <f>②PDF!G21</f>
        <v>0</v>
      </c>
      <c r="J28" s="284">
        <f>②PDF!H21</f>
        <v>0</v>
      </c>
      <c r="K28" s="285" t="str">
        <f>②PDF!I21</f>
        <v>～</v>
      </c>
      <c r="L28" s="286">
        <f>②PDF!J21</f>
        <v>0</v>
      </c>
      <c r="M28" s="284">
        <f>②PDF!K21</f>
        <v>0</v>
      </c>
      <c r="N28" s="285" t="str">
        <f>②PDF!L21</f>
        <v>～</v>
      </c>
      <c r="O28" s="286">
        <f>②PDF!M21</f>
        <v>0</v>
      </c>
      <c r="P28" s="284">
        <f>②PDF!N21</f>
        <v>0</v>
      </c>
      <c r="Q28" s="285" t="str">
        <f>②PDF!O21</f>
        <v>～</v>
      </c>
      <c r="R28" s="286">
        <f>②PDF!P21</f>
        <v>0</v>
      </c>
      <c r="S28" s="284">
        <f>②PDF!Q21</f>
        <v>0</v>
      </c>
      <c r="T28" s="285" t="str">
        <f>②PDF!R21</f>
        <v>～</v>
      </c>
      <c r="U28" s="286">
        <f>②PDF!S21</f>
        <v>0</v>
      </c>
      <c r="V28" s="284">
        <f>②PDF!T21</f>
        <v>0</v>
      </c>
      <c r="W28" s="285" t="str">
        <f>②PDF!U21</f>
        <v>～</v>
      </c>
      <c r="X28" s="286">
        <f>②PDF!V21</f>
        <v>0</v>
      </c>
      <c r="Y28" s="284">
        <f>②PDF!W21</f>
        <v>0</v>
      </c>
      <c r="Z28" s="285" t="str">
        <f>②PDF!X21</f>
        <v>～</v>
      </c>
      <c r="AA28" s="286">
        <f>②PDF!Y21</f>
        <v>0</v>
      </c>
      <c r="AB28" s="275"/>
      <c r="AC28" s="275"/>
      <c r="AD28" s="275"/>
      <c r="AE28" s="275"/>
      <c r="AF28" s="275"/>
      <c r="AG28" s="275"/>
      <c r="AH28" s="275"/>
      <c r="AI28" s="275"/>
      <c r="AJ28" s="275"/>
      <c r="AK28" s="275"/>
      <c r="AL28" s="275"/>
      <c r="AM28" s="275"/>
      <c r="AN28" s="275"/>
      <c r="AO28" s="275"/>
      <c r="AP28" s="275"/>
      <c r="AQ28" s="275"/>
    </row>
    <row r="29" spans="1:43" ht="18.75" customHeight="1">
      <c r="A29" s="275"/>
      <c r="B29" s="733"/>
      <c r="C29" s="735" t="s">
        <v>232</v>
      </c>
      <c r="D29" s="729" t="e">
        <f>IFERROR(VLOOKUP(①ひな形!G38,①ひな形!$G$18:$I$26,2,FALSE),
IFERROR(VLOOKUP(①ひな形!G38,①ひな形!$K$18:$M$26,2,FALSE),
IFERROR(VLOOKUP(①ひな形!G38,①ひな形!$O$18:$Q$26,2,FALSE),
IFERROR(VLOOKUP(①ひな形!G38,①ひな形!$S$18:$U$26,2,FALSE),
IFERROR(VLOOKUP(①ひな形!G38,①ひな形!$W$18:$Y$26,2,FALSE),
IFERROR(VLOOKUP(①ひな形!G38,①ひな形!$AA$18:$AC$26,2,FALSE),
VLOOKUP(①ひな形!G38,①ひな形!$AE$18:$AG$25,2,FALSE)))))))</f>
        <v>#N/A</v>
      </c>
      <c r="E29" s="673"/>
      <c r="F29" s="665"/>
      <c r="G29" s="729" t="e">
        <f>IFERROR(VLOOKUP(①ひな形!H38,①ひな形!$G$18:$I$26,2,FALSE),
IFERROR(VLOOKUP(①ひな形!H38,①ひな形!$K$18:$M$26,2,FALSE),
IFERROR(VLOOKUP(①ひな形!H38,①ひな形!$O$18:$Q$26,2,FALSE),
IFERROR(VLOOKUP(①ひな形!H38,①ひな形!$S$18:$U$26,2,FALSE),
IFERROR(VLOOKUP(①ひな形!H38,①ひな形!$W$18:$Y$26,2,FALSE),
IFERROR(VLOOKUP(①ひな形!H38,①ひな形!$AA$18:$AC$26,2,FALSE),
VLOOKUP(①ひな形!H38,①ひな形!$AE$18:$AG$25,2,FALSE)))))))</f>
        <v>#N/A</v>
      </c>
      <c r="H29" s="673"/>
      <c r="I29" s="665"/>
      <c r="J29" s="729" t="e">
        <f>IFERROR(VLOOKUP(①ひな形!I38,①ひな形!$G$18:$I$26,2,FALSE),
IFERROR(VLOOKUP(①ひな形!I38,①ひな形!$K$18:$M$26,2,FALSE),
IFERROR(VLOOKUP(①ひな形!I38,①ひな形!$O$18:$Q$26,2,FALSE),
IFERROR(VLOOKUP(①ひな形!I38,①ひな形!$S$18:$U$26,2,FALSE),
IFERROR(VLOOKUP(①ひな形!I38,①ひな形!$W$18:$Y$26,2,FALSE),
IFERROR(VLOOKUP(①ひな形!I38,①ひな形!$AA$18:$AC$26,2,FALSE),
VLOOKUP(①ひな形!I38,①ひな形!$AE$18:$AG$25,2,FALSE)))))))</f>
        <v>#N/A</v>
      </c>
      <c r="K29" s="673"/>
      <c r="L29" s="665"/>
      <c r="M29" s="729" t="e">
        <f>IFERROR(VLOOKUP(①ひな形!J38,①ひな形!$G$18:$I$26,2,FALSE),
IFERROR(VLOOKUP(①ひな形!J38,①ひな形!$K$18:$M$26,2,FALSE),
IFERROR(VLOOKUP(①ひな形!J38,①ひな形!$O$18:$Q$26,2,FALSE),
IFERROR(VLOOKUP(①ひな形!J38,①ひな形!$S$18:$U$26,2,FALSE),
IFERROR(VLOOKUP(①ひな形!J38,①ひな形!$W$18:$Y$26,2,FALSE),
IFERROR(VLOOKUP(①ひな形!J38,①ひな形!$AA$18:$AC$26,2,FALSE),
VLOOKUP(①ひな形!J38,①ひな形!$AE$18:$AG$25,2,FALSE)))))))</f>
        <v>#N/A</v>
      </c>
      <c r="N29" s="673"/>
      <c r="O29" s="665"/>
      <c r="P29" s="729" t="e">
        <f>IFERROR(VLOOKUP(①ひな形!K38,①ひな形!$G$18:$I$26,2,FALSE),
IFERROR(VLOOKUP(①ひな形!K38,①ひな形!$K$18:$M$26,2,FALSE),
IFERROR(VLOOKUP(①ひな形!K38,①ひな形!$O$18:$Q$26,2,FALSE),
IFERROR(VLOOKUP(①ひな形!K38,①ひな形!$S$18:$U$26,2,FALSE),
IFERROR(VLOOKUP(①ひな形!K38,①ひな形!$W$18:$Y$26,2,FALSE),
IFERROR(VLOOKUP(①ひな形!K38,①ひな形!$AA$18:$AC$26,2,FALSE),
VLOOKUP(①ひな形!K38,①ひな形!$AE$18:$AG$25,2,FALSE)))))))</f>
        <v>#N/A</v>
      </c>
      <c r="Q29" s="673"/>
      <c r="R29" s="665"/>
      <c r="S29" s="729" t="e">
        <f>IFERROR(VLOOKUP(①ひな形!L38,①ひな形!$G$18:$I$26,2,FALSE),
IFERROR(VLOOKUP(①ひな形!L38,①ひな形!$K$18:$M$26,2,FALSE),
IFERROR(VLOOKUP(①ひな形!L38,①ひな形!$O$18:$Q$26,2,FALSE),
IFERROR(VLOOKUP(①ひな形!L38,①ひな形!$S$18:$U$26,2,FALSE),
IFERROR(VLOOKUP(①ひな形!L38,①ひな形!$W$18:$Y$26,2,FALSE),
IFERROR(VLOOKUP(①ひな形!L38,①ひな形!$AA$18:$AC$26,2,FALSE),
VLOOKUP(①ひな形!L38,①ひな形!$AE$18:$AG$25,2,FALSE)))))))</f>
        <v>#N/A</v>
      </c>
      <c r="T29" s="673"/>
      <c r="U29" s="665"/>
      <c r="V29" s="729" t="e">
        <f>IFERROR(VLOOKUP(①ひな形!M38,①ひな形!$G$18:$I$26,2,FALSE),
IFERROR(VLOOKUP(①ひな形!M38,①ひな形!$K$18:$M$26,2,FALSE),
IFERROR(VLOOKUP(①ひな形!M38,①ひな形!$O$18:$Q$26,2,FALSE),
IFERROR(VLOOKUP(①ひな形!M38,①ひな形!$S$18:$U$26,2,FALSE),
IFERROR(VLOOKUP(①ひな形!M38,①ひな形!$W$18:$Y$26,2,FALSE),
IFERROR(VLOOKUP(①ひな形!M38,①ひな形!$AA$18:$AC$26,2,FALSE),
VLOOKUP(①ひな形!M38,①ひな形!$AE$18:$AG$25,2,FALSE)))))))</f>
        <v>#N/A</v>
      </c>
      <c r="W29" s="673"/>
      <c r="X29" s="665"/>
      <c r="Y29" s="729" t="e">
        <f>IFERROR(VLOOKUP(①ひな形!N38,①ひな形!$G$18:$I$26,2,FALSE),
IFERROR(VLOOKUP(①ひな形!N38,①ひな形!$K$18:$M$26,2,FALSE),
IFERROR(VLOOKUP(①ひな形!N38,①ひな形!$O$18:$Q$26,2,FALSE),
IFERROR(VLOOKUP(①ひな形!N38,①ひな形!$S$18:$U$26,2,FALSE),
IFERROR(VLOOKUP(①ひな形!N38,①ひな形!$W$18:$Y$26,2,FALSE),
IFERROR(VLOOKUP(①ひな形!N38,①ひな形!$AA$18:$AC$26,2,FALSE),
VLOOKUP(①ひな形!N38,①ひな形!$AE$18:$AG$25,2,FALSE)))))))</f>
        <v>#N/A</v>
      </c>
      <c r="Z29" s="673"/>
      <c r="AA29" s="665"/>
      <c r="AB29" s="275"/>
      <c r="AC29" s="275"/>
      <c r="AD29" s="275"/>
      <c r="AE29" s="275"/>
      <c r="AF29" s="275"/>
      <c r="AG29" s="275"/>
      <c r="AH29" s="275"/>
      <c r="AI29" s="275"/>
      <c r="AJ29" s="275"/>
      <c r="AK29" s="275"/>
      <c r="AL29" s="275"/>
      <c r="AM29" s="275"/>
      <c r="AN29" s="275"/>
      <c r="AO29" s="275"/>
      <c r="AP29" s="275"/>
      <c r="AQ29" s="275"/>
    </row>
    <row r="30" spans="1:43" ht="18.75" customHeight="1">
      <c r="A30" s="275"/>
      <c r="B30" s="733"/>
      <c r="C30" s="733"/>
      <c r="D30" s="676"/>
      <c r="E30" s="677"/>
      <c r="F30" s="678"/>
      <c r="G30" s="676"/>
      <c r="H30" s="677"/>
      <c r="I30" s="678"/>
      <c r="J30" s="676"/>
      <c r="K30" s="677"/>
      <c r="L30" s="678"/>
      <c r="M30" s="676"/>
      <c r="N30" s="677"/>
      <c r="O30" s="678"/>
      <c r="P30" s="676"/>
      <c r="Q30" s="677"/>
      <c r="R30" s="678"/>
      <c r="S30" s="676"/>
      <c r="T30" s="677"/>
      <c r="U30" s="678"/>
      <c r="V30" s="676"/>
      <c r="W30" s="677"/>
      <c r="X30" s="678"/>
      <c r="Y30" s="676"/>
      <c r="Z30" s="677"/>
      <c r="AA30" s="678"/>
      <c r="AB30" s="275"/>
      <c r="AC30" s="275"/>
      <c r="AD30" s="275"/>
      <c r="AE30" s="275"/>
      <c r="AF30" s="275"/>
      <c r="AG30" s="275"/>
      <c r="AH30" s="275"/>
      <c r="AI30" s="275"/>
      <c r="AJ30" s="275"/>
      <c r="AK30" s="275"/>
      <c r="AL30" s="275"/>
      <c r="AM30" s="275"/>
      <c r="AN30" s="275"/>
      <c r="AO30" s="275"/>
      <c r="AP30" s="275"/>
      <c r="AQ30" s="275"/>
    </row>
    <row r="31" spans="1:43" ht="15">
      <c r="A31" s="275"/>
      <c r="B31" s="733"/>
      <c r="C31" s="287" t="s">
        <v>202</v>
      </c>
      <c r="D31" s="728" t="e">
        <f>IFERROR(VLOOKUP(①ひな形!G38,①ひな形!$G$18:$J$26,4,FALSE),
IFERROR(VLOOKUP(①ひな形!G38,①ひな形!$K$18:$N$26,4,FALSE),
IFERROR(VLOOKUP(①ひな形!G38,①ひな形!$O$18:$R$26,4,FALSE),
IFERROR(VLOOKUP(①ひな形!G38,①ひな形!$S$18:$V$26,4,FALSE),
IFERROR(VLOOKUP(①ひな形!G38,①ひな形!$W$18:$Z$26,4,FALSE),
IFERROR(VLOOKUP(①ひな形!G38,①ひな形!$AA$18:$AD$26,4,FALSE),
VLOOKUP(①ひな形!G38,①ひな形!$AE$18:$AH$25,4,FALSE)))))))</f>
        <v>#N/A</v>
      </c>
      <c r="E31" s="698"/>
      <c r="F31" s="656"/>
      <c r="G31" s="728" t="e">
        <f>IFERROR(VLOOKUP(①ひな形!H38,①ひな形!$G$18:$J$26,4,FALSE),
IFERROR(VLOOKUP(①ひな形!H38,①ひな形!$K$18:$N$26,4,FALSE),
IFERROR(VLOOKUP(①ひな形!H38,①ひな形!$O$18:$R$26,4,FALSE),
IFERROR(VLOOKUP(①ひな形!H38,①ひな形!$S$18:$V$26,4,FALSE),
IFERROR(VLOOKUP(①ひな形!H38,①ひな形!$W$18:$Z$26,4,FALSE),
IFERROR(VLOOKUP(①ひな形!H38,①ひな形!$AA$18:$AD$26,4,FALSE),
VLOOKUP(①ひな形!H38,①ひな形!$AE$18:$AH$25,4,FALSE)))))))</f>
        <v>#N/A</v>
      </c>
      <c r="H31" s="698"/>
      <c r="I31" s="656"/>
      <c r="J31" s="728" t="e">
        <f>IFERROR(VLOOKUP(①ひな形!I38,①ひな形!$G$18:$J$26,4,FALSE),
IFERROR(VLOOKUP(①ひな形!I38,①ひな形!$K$18:$N$26,4,FALSE),
IFERROR(VLOOKUP(①ひな形!I38,①ひな形!$O$18:$R$26,4,FALSE),
IFERROR(VLOOKUP(①ひな形!I38,①ひな形!$S$18:$V$26,4,FALSE),
IFERROR(VLOOKUP(①ひな形!I38,①ひな形!$W$18:$Z$26,4,FALSE),
IFERROR(VLOOKUP(①ひな形!I38,①ひな形!$AA$18:$AD$26,4,FALSE),
VLOOKUP(①ひな形!I38,①ひな形!$AE$18:$AH$25,4,FALSE)))))))</f>
        <v>#N/A</v>
      </c>
      <c r="K31" s="698"/>
      <c r="L31" s="656"/>
      <c r="M31" s="728" t="e">
        <f>IFERROR(VLOOKUP(①ひな形!J38,①ひな形!$G$18:$J$26,4,FALSE),
IFERROR(VLOOKUP(①ひな形!J38,①ひな形!$K$18:$N$26,4,FALSE),
IFERROR(VLOOKUP(①ひな形!J38,①ひな形!$O$18:$R$26,4,FALSE),
IFERROR(VLOOKUP(①ひな形!J38,①ひな形!$S$18:$V$26,4,FALSE),
IFERROR(VLOOKUP(①ひな形!J38,①ひな形!$W$18:$Z$26,4,FALSE),
IFERROR(VLOOKUP(①ひな形!J38,①ひな形!$AA$18:$AD$26,4,FALSE),
VLOOKUP(①ひな形!J38,①ひな形!$AE$18:$AH$25,4,FALSE)))))))</f>
        <v>#N/A</v>
      </c>
      <c r="N31" s="698"/>
      <c r="O31" s="656"/>
      <c r="P31" s="728" t="e">
        <f>IFERROR(VLOOKUP(①ひな形!K38,①ひな形!$G$18:$J$26,4,FALSE),
IFERROR(VLOOKUP(①ひな形!K38,①ひな形!$K$18:$N$26,4,FALSE),
IFERROR(VLOOKUP(①ひな形!K38,①ひな形!$O$18:$R$26,4,FALSE),
IFERROR(VLOOKUP(①ひな形!K38,①ひな形!$S$18:$V$26,4,FALSE),
IFERROR(VLOOKUP(①ひな形!K38,①ひな形!$W$18:$Z$26,4,FALSE),
IFERROR(VLOOKUP(①ひな形!K38,①ひな形!$AA$18:$AD$26,4,FALSE),
VLOOKUP(①ひな形!K38,①ひな形!$AE$18:$AH$25,4,FALSE)))))))</f>
        <v>#N/A</v>
      </c>
      <c r="Q31" s="698"/>
      <c r="R31" s="656"/>
      <c r="S31" s="728" t="e">
        <f>IFERROR(VLOOKUP(①ひな形!L38,①ひな形!$G$18:$J$26,4,FALSE),
IFERROR(VLOOKUP(①ひな形!L38,①ひな形!$K$18:$N$26,4,FALSE),
IFERROR(VLOOKUP(①ひな形!L38,①ひな形!$O$18:$R$26,4,FALSE),
IFERROR(VLOOKUP(①ひな形!L38,①ひな形!$S$18:$V$26,4,FALSE),
IFERROR(VLOOKUP(①ひな形!L38,①ひな形!$W$18:$Z$26,4,FALSE),
IFERROR(VLOOKUP(①ひな形!L38,①ひな形!$AA$18:$AD$26,4,FALSE),
VLOOKUP(①ひな形!L38,①ひな形!$AE$18:$AH$25,4,FALSE)))))))</f>
        <v>#N/A</v>
      </c>
      <c r="T31" s="698"/>
      <c r="U31" s="656"/>
      <c r="V31" s="728" t="e">
        <f>IFERROR(VLOOKUP(①ひな形!M38,①ひな形!$G$18:$J$26,4,FALSE),
IFERROR(VLOOKUP(①ひな形!M38,①ひな形!$K$18:$N$26,4,FALSE),
IFERROR(VLOOKUP(①ひな形!M38,①ひな形!$O$18:$R$26,4,FALSE),
IFERROR(VLOOKUP(①ひな形!M38,①ひな形!$S$18:$V$26,4,FALSE),
IFERROR(VLOOKUP(①ひな形!M38,①ひな形!$W$18:$Z$26,4,FALSE),
IFERROR(VLOOKUP(①ひな形!M38,①ひな形!$AA$18:$AD$26,4,FALSE),
VLOOKUP(①ひな形!M38,①ひな形!$AE$18:$AH$25,4,FALSE)))))))</f>
        <v>#N/A</v>
      </c>
      <c r="W31" s="698"/>
      <c r="X31" s="656"/>
      <c r="Y31" s="728" t="e">
        <f>IFERROR(VLOOKUP(①ひな形!N38,①ひな形!$G$18:$J$26,4,FALSE),
IFERROR(VLOOKUP(①ひな形!N38,①ひな形!$K$18:$N$26,4,FALSE),
IFERROR(VLOOKUP(①ひな形!N38,①ひな形!$O$18:$R$26,4,FALSE),
IFERROR(VLOOKUP(①ひな形!N38,①ひな形!$S$18:$V$26,4,FALSE),
IFERROR(VLOOKUP(①ひな形!N38,①ひな形!$W$18:$Z$26,4,FALSE),
IFERROR(VLOOKUP(①ひな形!N38,①ひな形!$AA$18:$AD$26,4,FALSE),
VLOOKUP(①ひな形!N38,①ひな形!$AE$18:$AH$25,4,FALSE)))))))</f>
        <v>#N/A</v>
      </c>
      <c r="Z31" s="698"/>
      <c r="AA31" s="656"/>
      <c r="AB31" s="275"/>
      <c r="AC31" s="275"/>
      <c r="AD31" s="275"/>
      <c r="AE31" s="275"/>
      <c r="AF31" s="275"/>
      <c r="AG31" s="275"/>
      <c r="AH31" s="275"/>
      <c r="AI31" s="275"/>
      <c r="AJ31" s="275"/>
      <c r="AK31" s="275"/>
      <c r="AL31" s="275"/>
      <c r="AM31" s="275"/>
      <c r="AN31" s="275"/>
      <c r="AO31" s="275"/>
      <c r="AP31" s="275"/>
      <c r="AQ31" s="275"/>
    </row>
    <row r="32" spans="1:43" ht="15">
      <c r="A32" s="275"/>
      <c r="B32" s="733"/>
      <c r="C32" s="288" t="s">
        <v>233</v>
      </c>
      <c r="D32" s="728">
        <f>①ひな形!G39</f>
        <v>0</v>
      </c>
      <c r="E32" s="698"/>
      <c r="F32" s="656"/>
      <c r="G32" s="728">
        <f>①ひな形!H39</f>
        <v>0</v>
      </c>
      <c r="H32" s="698"/>
      <c r="I32" s="656"/>
      <c r="J32" s="728">
        <f>①ひな形!I39</f>
        <v>0</v>
      </c>
      <c r="K32" s="698"/>
      <c r="L32" s="656"/>
      <c r="M32" s="728">
        <f>①ひな形!J39</f>
        <v>0</v>
      </c>
      <c r="N32" s="698"/>
      <c r="O32" s="656"/>
      <c r="P32" s="728">
        <f>①ひな形!K39</f>
        <v>0</v>
      </c>
      <c r="Q32" s="698"/>
      <c r="R32" s="656"/>
      <c r="S32" s="728">
        <f>①ひな形!L39</f>
        <v>0</v>
      </c>
      <c r="T32" s="698"/>
      <c r="U32" s="656"/>
      <c r="V32" s="728">
        <f>①ひな形!M39</f>
        <v>0</v>
      </c>
      <c r="W32" s="698"/>
      <c r="X32" s="656"/>
      <c r="Y32" s="728">
        <f>①ひな形!N39</f>
        <v>0</v>
      </c>
      <c r="Z32" s="698"/>
      <c r="AA32" s="656"/>
      <c r="AB32" s="275"/>
      <c r="AC32" s="275"/>
      <c r="AD32" s="275"/>
      <c r="AE32" s="275"/>
      <c r="AF32" s="275"/>
      <c r="AG32" s="275"/>
      <c r="AH32" s="275"/>
      <c r="AI32" s="275"/>
      <c r="AJ32" s="275"/>
      <c r="AK32" s="275"/>
      <c r="AL32" s="275"/>
      <c r="AM32" s="275"/>
      <c r="AN32" s="275"/>
      <c r="AO32" s="275"/>
      <c r="AP32" s="275"/>
      <c r="AQ32" s="275"/>
    </row>
    <row r="33" spans="1:43" ht="15">
      <c r="A33" s="275"/>
      <c r="B33" s="734"/>
      <c r="C33" s="290" t="s">
        <v>234</v>
      </c>
      <c r="D33" s="728" t="e">
        <f>VLOOKUP(D32,①ひな形!$C$4:$E$15,3,FALSE)</f>
        <v>#N/A</v>
      </c>
      <c r="E33" s="698"/>
      <c r="F33" s="656"/>
      <c r="G33" s="728" t="e">
        <f>VLOOKUP(G32,①ひな形!$C$4:$E$15,3,FALSE)</f>
        <v>#N/A</v>
      </c>
      <c r="H33" s="698"/>
      <c r="I33" s="656"/>
      <c r="J33" s="728" t="e">
        <f>VLOOKUP(J32,①ひな形!$C$4:$E$15,3,FALSE)</f>
        <v>#N/A</v>
      </c>
      <c r="K33" s="698"/>
      <c r="L33" s="656"/>
      <c r="M33" s="728" t="e">
        <f>VLOOKUP(M32,①ひな形!$C$4:$E$15,3,FALSE)</f>
        <v>#N/A</v>
      </c>
      <c r="N33" s="698"/>
      <c r="O33" s="656"/>
      <c r="P33" s="728" t="e">
        <f>VLOOKUP(P32,①ひな形!$C$4:$E$15,3,FALSE)</f>
        <v>#N/A</v>
      </c>
      <c r="Q33" s="698"/>
      <c r="R33" s="656"/>
      <c r="S33" s="728" t="e">
        <f>VLOOKUP(S32,①ひな形!$C$4:$E$15,3,FALSE)</f>
        <v>#N/A</v>
      </c>
      <c r="T33" s="698"/>
      <c r="U33" s="656"/>
      <c r="V33" s="728" t="e">
        <f>VLOOKUP(V32,①ひな形!$C$4:$E$15,3,FALSE)</f>
        <v>#N/A</v>
      </c>
      <c r="W33" s="698"/>
      <c r="X33" s="656"/>
      <c r="Y33" s="728" t="e">
        <f>VLOOKUP(Y32,①ひな形!$C$4:$E$15,3,FALSE)</f>
        <v>#N/A</v>
      </c>
      <c r="Z33" s="698"/>
      <c r="AA33" s="656"/>
      <c r="AB33" s="275"/>
      <c r="AC33" s="275"/>
      <c r="AD33" s="275"/>
      <c r="AE33" s="275"/>
      <c r="AF33" s="275"/>
      <c r="AG33" s="275"/>
      <c r="AH33" s="275"/>
      <c r="AI33" s="275"/>
      <c r="AJ33" s="275"/>
      <c r="AK33" s="275"/>
      <c r="AL33" s="275"/>
      <c r="AM33" s="275"/>
      <c r="AN33" s="275"/>
      <c r="AO33" s="275"/>
      <c r="AP33" s="275"/>
      <c r="AQ33" s="275"/>
    </row>
    <row r="34" spans="1:43" ht="16.2">
      <c r="A34" s="275"/>
      <c r="B34" s="732" t="s">
        <v>240</v>
      </c>
      <c r="C34" s="289" t="s">
        <v>231</v>
      </c>
      <c r="D34" s="284">
        <f>②PDF!B25</f>
        <v>1730</v>
      </c>
      <c r="E34" s="285" t="str">
        <f>②PDF!C25</f>
        <v>～</v>
      </c>
      <c r="F34" s="286">
        <f>②PDF!D25</f>
        <v>1830</v>
      </c>
      <c r="G34" s="284">
        <f>②PDF!E25</f>
        <v>0</v>
      </c>
      <c r="H34" s="285" t="str">
        <f>②PDF!F25</f>
        <v>～</v>
      </c>
      <c r="I34" s="286">
        <f>②PDF!G25</f>
        <v>0</v>
      </c>
      <c r="J34" s="284">
        <f>②PDF!H25</f>
        <v>0</v>
      </c>
      <c r="K34" s="285" t="str">
        <f>②PDF!I25</f>
        <v>～</v>
      </c>
      <c r="L34" s="286">
        <f>②PDF!J25</f>
        <v>0</v>
      </c>
      <c r="M34" s="284">
        <f>②PDF!K25</f>
        <v>0</v>
      </c>
      <c r="N34" s="285" t="str">
        <f>②PDF!L25</f>
        <v>～</v>
      </c>
      <c r="O34" s="286">
        <f>②PDF!M25</f>
        <v>0</v>
      </c>
      <c r="P34" s="284">
        <f>②PDF!N25</f>
        <v>0</v>
      </c>
      <c r="Q34" s="285" t="str">
        <f>②PDF!O25</f>
        <v>～</v>
      </c>
      <c r="R34" s="286">
        <f>②PDF!P25</f>
        <v>0</v>
      </c>
      <c r="S34" s="284">
        <f>②PDF!Q25</f>
        <v>0</v>
      </c>
      <c r="T34" s="285" t="str">
        <f>②PDF!R25</f>
        <v>～</v>
      </c>
      <c r="U34" s="286">
        <f>②PDF!S25</f>
        <v>0</v>
      </c>
      <c r="V34" s="284">
        <f>②PDF!T25</f>
        <v>0</v>
      </c>
      <c r="W34" s="285" t="str">
        <f>②PDF!U25</f>
        <v>～</v>
      </c>
      <c r="X34" s="286">
        <f>②PDF!V25</f>
        <v>0</v>
      </c>
      <c r="Y34" s="284">
        <f>②PDF!W25</f>
        <v>1730</v>
      </c>
      <c r="Z34" s="285" t="str">
        <f>②PDF!X25</f>
        <v>～</v>
      </c>
      <c r="AA34" s="286">
        <f>②PDF!Y25</f>
        <v>1830</v>
      </c>
      <c r="AB34" s="275"/>
      <c r="AC34" s="275"/>
      <c r="AD34" s="275"/>
      <c r="AE34" s="275"/>
      <c r="AF34" s="275"/>
      <c r="AG34" s="275"/>
      <c r="AH34" s="275"/>
      <c r="AI34" s="275"/>
      <c r="AJ34" s="275"/>
      <c r="AK34" s="275"/>
      <c r="AL34" s="275"/>
      <c r="AM34" s="275"/>
      <c r="AN34" s="275"/>
      <c r="AO34" s="275"/>
      <c r="AP34" s="275"/>
      <c r="AQ34" s="275"/>
    </row>
    <row r="35" spans="1:43" ht="18.75" customHeight="1">
      <c r="A35" s="275"/>
      <c r="B35" s="733"/>
      <c r="C35" s="735" t="s">
        <v>232</v>
      </c>
      <c r="D35" s="729" t="str">
        <f>IFERROR(VLOOKUP(①ひな形!G40,①ひな形!$G$18:$I$26,2,FALSE),
IFERROR(VLOOKUP(①ひな形!G40,①ひな形!$K$18:$M$26,2,FALSE),
IFERROR(VLOOKUP(①ひな形!G40,①ひな形!$O$18:$Q$26,2,FALSE),
IFERROR(VLOOKUP(①ひな形!G40,①ひな形!$S$18:$U$26,2,FALSE),
IFERROR(VLOOKUP(①ひな形!G40,①ひな形!$W$18:$Y$26,2,FALSE),
IFERROR(VLOOKUP(①ひな形!G40,①ひな形!$AA$18:$AC$26,2,FALSE),
VLOOKUP(①ひな形!G40,①ひな形!$AE$18:$AG$25,2,FALSE)))))))</f>
        <v>Shape up waist</v>
      </c>
      <c r="E35" s="673"/>
      <c r="F35" s="665"/>
      <c r="G35" s="729" t="e">
        <f>IFERROR(VLOOKUP(①ひな形!H40,①ひな形!$G$18:$I$26,2,FALSE),
IFERROR(VLOOKUP(①ひな形!H40,①ひな形!$K$18:$M$26,2,FALSE),
IFERROR(VLOOKUP(①ひな形!H40,①ひな形!$O$18:$Q$26,2,FALSE),
IFERROR(VLOOKUP(①ひな形!H40,①ひな形!$S$18:$U$26,2,FALSE),
IFERROR(VLOOKUP(①ひな形!H40,①ひな形!$W$18:$Y$26,2,FALSE),
IFERROR(VLOOKUP(①ひな形!H40,①ひな形!$AA$18:$AC$26,2,FALSE),
VLOOKUP(①ひな形!H40,①ひな形!$AE$18:$AG$25,2,FALSE)))))))</f>
        <v>#N/A</v>
      </c>
      <c r="H35" s="673"/>
      <c r="I35" s="665"/>
      <c r="J35" s="729" t="e">
        <f>IFERROR(VLOOKUP(①ひな形!I40,①ひな形!$G$18:$I$26,2,FALSE),
IFERROR(VLOOKUP(①ひな形!I40,①ひな形!$K$18:$M$26,2,FALSE),
IFERROR(VLOOKUP(①ひな形!I40,①ひな形!$O$18:$Q$26,2,FALSE),
IFERROR(VLOOKUP(①ひな形!I40,①ひな形!$S$18:$U$26,2,FALSE),
IFERROR(VLOOKUP(①ひな形!I40,①ひな形!$W$18:$Y$26,2,FALSE),
IFERROR(VLOOKUP(①ひな形!I40,①ひな形!$AA$18:$AC$26,2,FALSE),
VLOOKUP(①ひな形!I40,①ひな形!$AE$18:$AG$25,2,FALSE)))))))</f>
        <v>#N/A</v>
      </c>
      <c r="K35" s="673"/>
      <c r="L35" s="665"/>
      <c r="M35" s="729" t="e">
        <f>IFERROR(VLOOKUP(①ひな形!J40,①ひな形!$G$18:$I$26,2,FALSE),
IFERROR(VLOOKUP(①ひな形!J40,①ひな形!$K$18:$M$26,2,FALSE),
IFERROR(VLOOKUP(①ひな形!J40,①ひな形!$O$18:$Q$26,2,FALSE),
IFERROR(VLOOKUP(①ひな形!J40,①ひな形!$S$18:$U$26,2,FALSE),
IFERROR(VLOOKUP(①ひな形!J40,①ひな形!$W$18:$Y$26,2,FALSE),
IFERROR(VLOOKUP(①ひな形!J40,①ひな形!$AA$18:$AC$26,2,FALSE),
VLOOKUP(①ひな形!J40,①ひな形!$AE$18:$AG$25,2,FALSE)))))))</f>
        <v>#N/A</v>
      </c>
      <c r="N35" s="673"/>
      <c r="O35" s="665"/>
      <c r="P35" s="729" t="e">
        <f>IFERROR(VLOOKUP(①ひな形!K40,①ひな形!$G$18:$I$26,2,FALSE),
IFERROR(VLOOKUP(①ひな形!K40,①ひな形!$K$18:$M$26,2,FALSE),
IFERROR(VLOOKUP(①ひな形!K40,①ひな形!$O$18:$Q$26,2,FALSE),
IFERROR(VLOOKUP(①ひな形!K40,①ひな形!$S$18:$U$26,2,FALSE),
IFERROR(VLOOKUP(①ひな形!K40,①ひな形!$W$18:$Y$26,2,FALSE),
IFERROR(VLOOKUP(①ひな形!K40,①ひな形!$AA$18:$AC$26,2,FALSE),
VLOOKUP(①ひな形!K40,①ひな形!$AE$18:$AG$25,2,FALSE)))))))</f>
        <v>#N/A</v>
      </c>
      <c r="Q35" s="673"/>
      <c r="R35" s="665"/>
      <c r="S35" s="729" t="e">
        <f>IFERROR(VLOOKUP(①ひな形!L40,①ひな形!$G$18:$I$26,2,FALSE),
IFERROR(VLOOKUP(①ひな形!L40,①ひな形!$K$18:$M$26,2,FALSE),
IFERROR(VLOOKUP(①ひな形!L40,①ひな形!$O$18:$Q$26,2,FALSE),
IFERROR(VLOOKUP(①ひな形!L40,①ひな形!$S$18:$U$26,2,FALSE),
IFERROR(VLOOKUP(①ひな形!L40,①ひな形!$W$18:$Y$26,2,FALSE),
IFERROR(VLOOKUP(①ひな形!L40,①ひな形!$AA$18:$AC$26,2,FALSE),
VLOOKUP(①ひな形!L40,①ひな形!$AE$18:$AG$25,2,FALSE)))))))</f>
        <v>#N/A</v>
      </c>
      <c r="T35" s="673"/>
      <c r="U35" s="665"/>
      <c r="V35" s="729" t="e">
        <f>IFERROR(VLOOKUP(①ひな形!M40,①ひな形!$G$18:$I$26,2,FALSE),
IFERROR(VLOOKUP(①ひな形!M40,①ひな形!$K$18:$M$26,2,FALSE),
IFERROR(VLOOKUP(①ひな形!M40,①ひな形!$O$18:$Q$26,2,FALSE),
IFERROR(VLOOKUP(①ひな形!M40,①ひな形!$S$18:$U$26,2,FALSE),
IFERROR(VLOOKUP(①ひな形!M40,①ひな形!$W$18:$Y$26,2,FALSE),
IFERROR(VLOOKUP(①ひな形!M40,①ひな形!$AA$18:$AC$26,2,FALSE),
VLOOKUP(①ひな形!M40,①ひな形!$AE$18:$AG$25,2,FALSE)))))))</f>
        <v>#N/A</v>
      </c>
      <c r="W35" s="673"/>
      <c r="X35" s="665"/>
      <c r="Y35" s="729" t="str">
        <f>IFERROR(VLOOKUP(①ひな形!N40,①ひな形!$G$18:$I$26,2,FALSE),
IFERROR(VLOOKUP(①ひな形!N40,①ひな形!$K$18:$M$26,2,FALSE),
IFERROR(VLOOKUP(①ひな形!N40,①ひな形!$O$18:$Q$26,2,FALSE),
IFERROR(VLOOKUP(①ひな形!N40,①ひな形!$S$18:$U$26,2,FALSE),
IFERROR(VLOOKUP(①ひな形!N40,①ひな形!$W$18:$Y$26,2,FALSE),
IFERROR(VLOOKUP(①ひな形!N40,①ひな形!$AA$18:$AC$26,2,FALSE),
VLOOKUP(①ひな形!N40,①ひな形!$AE$18:$AG$25,2,FALSE)))))))</f>
        <v>Hip＆Leg🔰</v>
      </c>
      <c r="Z35" s="673"/>
      <c r="AA35" s="665"/>
      <c r="AB35" s="275"/>
      <c r="AC35" s="275"/>
      <c r="AD35" s="275"/>
      <c r="AE35" s="275"/>
      <c r="AF35" s="275"/>
      <c r="AG35" s="275"/>
      <c r="AH35" s="275"/>
      <c r="AI35" s="275"/>
      <c r="AJ35" s="275"/>
      <c r="AK35" s="275"/>
      <c r="AL35" s="275"/>
      <c r="AM35" s="275"/>
      <c r="AN35" s="275"/>
      <c r="AO35" s="275"/>
      <c r="AP35" s="275"/>
      <c r="AQ35" s="275"/>
    </row>
    <row r="36" spans="1:43" ht="18.75" customHeight="1">
      <c r="A36" s="275"/>
      <c r="B36" s="733"/>
      <c r="C36" s="733"/>
      <c r="D36" s="676"/>
      <c r="E36" s="677"/>
      <c r="F36" s="678"/>
      <c r="G36" s="676"/>
      <c r="H36" s="677"/>
      <c r="I36" s="678"/>
      <c r="J36" s="676"/>
      <c r="K36" s="677"/>
      <c r="L36" s="678"/>
      <c r="M36" s="676"/>
      <c r="N36" s="677"/>
      <c r="O36" s="678"/>
      <c r="P36" s="676"/>
      <c r="Q36" s="677"/>
      <c r="R36" s="678"/>
      <c r="S36" s="676"/>
      <c r="T36" s="677"/>
      <c r="U36" s="678"/>
      <c r="V36" s="676"/>
      <c r="W36" s="677"/>
      <c r="X36" s="678"/>
      <c r="Y36" s="676"/>
      <c r="Z36" s="677"/>
      <c r="AA36" s="678"/>
      <c r="AB36" s="275"/>
      <c r="AC36" s="275"/>
      <c r="AD36" s="275"/>
      <c r="AE36" s="275"/>
      <c r="AF36" s="275"/>
      <c r="AG36" s="275"/>
      <c r="AH36" s="275"/>
      <c r="AI36" s="275"/>
      <c r="AJ36" s="275"/>
      <c r="AK36" s="275"/>
      <c r="AL36" s="275"/>
      <c r="AM36" s="275"/>
      <c r="AN36" s="275"/>
      <c r="AO36" s="275"/>
      <c r="AP36" s="275"/>
      <c r="AQ36" s="275"/>
    </row>
    <row r="37" spans="1:43" ht="15">
      <c r="A37" s="275"/>
      <c r="B37" s="733"/>
      <c r="C37" s="287" t="s">
        <v>202</v>
      </c>
      <c r="D37" s="728" t="str">
        <f>IFERROR(VLOOKUP(①ひな形!G40,①ひな形!$G$18:$J$26,4,FALSE),
IFERROR(VLOOKUP(①ひな形!G40,①ひな形!$K$18:$N$26,4,FALSE),
IFERROR(VLOOKUP(①ひな形!G40,①ひな形!$O$18:$R$26,4,FALSE),
IFERROR(VLOOKUP(①ひな形!G40,①ひな形!$S$18:$V$26,4,FALSE),
IFERROR(VLOOKUP(①ひな形!G40,①ひな形!$W$18:$Z$26,4,FALSE),
IFERROR(VLOOKUP(①ひな形!G40,①ひな形!$AA$18:$AD$26,4,FALSE),
VLOOKUP(①ひな形!G40,①ひな形!$AE$18:$AH$25,4,FALSE)))))))</f>
        <v>P00018</v>
      </c>
      <c r="E37" s="698"/>
      <c r="F37" s="656"/>
      <c r="G37" s="728" t="e">
        <f>IFERROR(VLOOKUP(①ひな形!H40,①ひな形!$G$18:$J$26,4,FALSE),
IFERROR(VLOOKUP(①ひな形!H40,①ひな形!$K$18:$N$26,4,FALSE),
IFERROR(VLOOKUP(①ひな形!H40,①ひな形!$O$18:$R$26,4,FALSE),
IFERROR(VLOOKUP(①ひな形!H40,①ひな形!$S$18:$V$26,4,FALSE),
IFERROR(VLOOKUP(①ひな形!H40,①ひな形!$W$18:$Z$26,4,FALSE),
IFERROR(VLOOKUP(①ひな形!H40,①ひな形!$AA$18:$AD$26,4,FALSE),
VLOOKUP(①ひな形!H40,①ひな形!$AE$18:$AH$25,4,FALSE)))))))</f>
        <v>#N/A</v>
      </c>
      <c r="H37" s="698"/>
      <c r="I37" s="656"/>
      <c r="J37" s="728" t="e">
        <f>IFERROR(VLOOKUP(①ひな形!I40,①ひな形!$G$18:$J$26,4,FALSE),
IFERROR(VLOOKUP(①ひな形!I40,①ひな形!$K$18:$N$26,4,FALSE),
IFERROR(VLOOKUP(①ひな形!I40,①ひな形!$O$18:$R$26,4,FALSE),
IFERROR(VLOOKUP(①ひな形!I40,①ひな形!$S$18:$V$26,4,FALSE),
IFERROR(VLOOKUP(①ひな形!I40,①ひな形!$W$18:$Z$26,4,FALSE),
IFERROR(VLOOKUP(①ひな形!I40,①ひな形!$AA$18:$AD$26,4,FALSE),
VLOOKUP(①ひな形!I40,①ひな形!$AE$18:$AH$25,4,FALSE)))))))</f>
        <v>#N/A</v>
      </c>
      <c r="K37" s="698"/>
      <c r="L37" s="656"/>
      <c r="M37" s="728" t="e">
        <f>IFERROR(VLOOKUP(①ひな形!J40,①ひな形!$G$18:$J$26,4,FALSE),
IFERROR(VLOOKUP(①ひな形!J40,①ひな形!$K$18:$N$26,4,FALSE),
IFERROR(VLOOKUP(①ひな形!J40,①ひな形!$O$18:$R$26,4,FALSE),
IFERROR(VLOOKUP(①ひな形!J40,①ひな形!$S$18:$V$26,4,FALSE),
IFERROR(VLOOKUP(①ひな形!J40,①ひな形!$W$18:$Z$26,4,FALSE),
IFERROR(VLOOKUP(①ひな形!J40,①ひな形!$AA$18:$AD$26,4,FALSE),
VLOOKUP(①ひな形!J40,①ひな形!$AE$18:$AH$25,4,FALSE)))))))</f>
        <v>#N/A</v>
      </c>
      <c r="N37" s="698"/>
      <c r="O37" s="656"/>
      <c r="P37" s="728" t="e">
        <f>IFERROR(VLOOKUP(①ひな形!K40,①ひな形!$G$18:$J$26,4,FALSE),
IFERROR(VLOOKUP(①ひな形!K40,①ひな形!$K$18:$N$26,4,FALSE),
IFERROR(VLOOKUP(①ひな形!K40,①ひな形!$O$18:$R$26,4,FALSE),
IFERROR(VLOOKUP(①ひな形!K40,①ひな形!$S$18:$V$26,4,FALSE),
IFERROR(VLOOKUP(①ひな形!K40,①ひな形!$W$18:$Z$26,4,FALSE),
IFERROR(VLOOKUP(①ひな形!K40,①ひな形!$AA$18:$AD$26,4,FALSE),
VLOOKUP(①ひな形!K40,①ひな形!$AE$18:$AH$25,4,FALSE)))))))</f>
        <v>#N/A</v>
      </c>
      <c r="Q37" s="698"/>
      <c r="R37" s="656"/>
      <c r="S37" s="728" t="e">
        <f>IFERROR(VLOOKUP(①ひな形!L40,①ひな形!$G$18:$J$26,4,FALSE),
IFERROR(VLOOKUP(①ひな形!L40,①ひな形!$K$18:$N$26,4,FALSE),
IFERROR(VLOOKUP(①ひな形!L40,①ひな形!$O$18:$R$26,4,FALSE),
IFERROR(VLOOKUP(①ひな形!L40,①ひな形!$S$18:$V$26,4,FALSE),
IFERROR(VLOOKUP(①ひな形!L40,①ひな形!$W$18:$Z$26,4,FALSE),
IFERROR(VLOOKUP(①ひな形!L40,①ひな形!$AA$18:$AD$26,4,FALSE),
VLOOKUP(①ひな形!L40,①ひな形!$AE$18:$AH$25,4,FALSE)))))))</f>
        <v>#N/A</v>
      </c>
      <c r="T37" s="698"/>
      <c r="U37" s="656"/>
      <c r="V37" s="728" t="e">
        <f>IFERROR(VLOOKUP(①ひな形!M40,①ひな形!$G$18:$J$26,4,FALSE),
IFERROR(VLOOKUP(①ひな形!M40,①ひな形!$K$18:$N$26,4,FALSE),
IFERROR(VLOOKUP(①ひな形!M40,①ひな形!$O$18:$R$26,4,FALSE),
IFERROR(VLOOKUP(①ひな形!M40,①ひな形!$S$18:$V$26,4,FALSE),
IFERROR(VLOOKUP(①ひな形!M40,①ひな形!$W$18:$Z$26,4,FALSE),
IFERROR(VLOOKUP(①ひな形!M40,①ひな形!$AA$18:$AD$26,4,FALSE),
VLOOKUP(①ひな形!M40,①ひな形!$AE$18:$AH$25,4,FALSE)))))))</f>
        <v>#N/A</v>
      </c>
      <c r="W37" s="698"/>
      <c r="X37" s="656"/>
      <c r="Y37" s="728" t="str">
        <f>IFERROR(VLOOKUP(①ひな形!N40,①ひな形!$G$18:$J$26,4,FALSE),
IFERROR(VLOOKUP(①ひな形!N40,①ひな形!$K$18:$N$26,4,FALSE),
IFERROR(VLOOKUP(①ひな形!N40,①ひな形!$O$18:$R$26,4,FALSE),
IFERROR(VLOOKUP(①ひな形!N40,①ひな形!$S$18:$V$26,4,FALSE),
IFERROR(VLOOKUP(①ひな形!N40,①ひな形!$W$18:$Z$26,4,FALSE),
IFERROR(VLOOKUP(①ひな形!N40,①ひな形!$AA$18:$AD$26,4,FALSE),
VLOOKUP(①ひな形!N40,①ひな形!$AE$18:$AH$25,4,FALSE)))))))</f>
        <v>P00007</v>
      </c>
      <c r="Z37" s="698"/>
      <c r="AA37" s="656"/>
      <c r="AB37" s="275"/>
      <c r="AC37" s="275"/>
      <c r="AD37" s="275"/>
      <c r="AE37" s="275"/>
      <c r="AF37" s="275"/>
      <c r="AG37" s="275"/>
      <c r="AH37" s="275"/>
      <c r="AI37" s="275"/>
      <c r="AJ37" s="275"/>
      <c r="AK37" s="275"/>
      <c r="AL37" s="275"/>
      <c r="AM37" s="275"/>
      <c r="AN37" s="275"/>
      <c r="AO37" s="275"/>
      <c r="AP37" s="275"/>
      <c r="AQ37" s="275"/>
    </row>
    <row r="38" spans="1:43" ht="15">
      <c r="A38" s="275"/>
      <c r="B38" s="733"/>
      <c r="C38" s="288" t="s">
        <v>233</v>
      </c>
      <c r="D38" s="728" t="str">
        <f>①ひな形!G41</f>
        <v>nanami</v>
      </c>
      <c r="E38" s="698"/>
      <c r="F38" s="656"/>
      <c r="G38" s="728">
        <f>①ひな形!H41</f>
        <v>0</v>
      </c>
      <c r="H38" s="698"/>
      <c r="I38" s="656"/>
      <c r="J38" s="728">
        <f>①ひな形!I41</f>
        <v>0</v>
      </c>
      <c r="K38" s="698"/>
      <c r="L38" s="656"/>
      <c r="M38" s="728">
        <f>①ひな形!J41</f>
        <v>0</v>
      </c>
      <c r="N38" s="698"/>
      <c r="O38" s="656"/>
      <c r="P38" s="728">
        <f>①ひな形!K41</f>
        <v>0</v>
      </c>
      <c r="Q38" s="698"/>
      <c r="R38" s="656"/>
      <c r="S38" s="728">
        <f>①ひな形!L41</f>
        <v>0</v>
      </c>
      <c r="T38" s="698"/>
      <c r="U38" s="656"/>
      <c r="V38" s="728">
        <f>①ひな形!M41</f>
        <v>0</v>
      </c>
      <c r="W38" s="698"/>
      <c r="X38" s="656"/>
      <c r="Y38" s="728" t="str">
        <f>①ひな形!N41</f>
        <v>Shiho.Y</v>
      </c>
      <c r="Z38" s="698"/>
      <c r="AA38" s="656"/>
      <c r="AB38" s="275"/>
      <c r="AC38" s="275"/>
      <c r="AD38" s="275"/>
      <c r="AE38" s="275"/>
      <c r="AF38" s="275"/>
      <c r="AG38" s="275"/>
      <c r="AH38" s="275"/>
      <c r="AI38" s="275"/>
      <c r="AJ38" s="275"/>
      <c r="AK38" s="275"/>
      <c r="AL38" s="275"/>
      <c r="AM38" s="275"/>
      <c r="AN38" s="275"/>
      <c r="AO38" s="275"/>
      <c r="AP38" s="275"/>
      <c r="AQ38" s="275"/>
    </row>
    <row r="39" spans="1:43" ht="15">
      <c r="A39" s="275"/>
      <c r="B39" s="734"/>
      <c r="C39" s="290" t="s">
        <v>234</v>
      </c>
      <c r="D39" s="728">
        <f>VLOOKUP(D38,①ひな形!$C$4:$E$15,3,FALSE)</f>
        <v>1065</v>
      </c>
      <c r="E39" s="698"/>
      <c r="F39" s="656"/>
      <c r="G39" s="728" t="e">
        <f>VLOOKUP(G38,①ひな形!$C$4:$E$15,3,FALSE)</f>
        <v>#N/A</v>
      </c>
      <c r="H39" s="698"/>
      <c r="I39" s="656"/>
      <c r="J39" s="728" t="e">
        <f>VLOOKUP(J38,①ひな形!$C$4:$E$15,3,FALSE)</f>
        <v>#N/A</v>
      </c>
      <c r="K39" s="698"/>
      <c r="L39" s="656"/>
      <c r="M39" s="728" t="e">
        <f>VLOOKUP(M38,①ひな形!$C$4:$E$15,3,FALSE)</f>
        <v>#N/A</v>
      </c>
      <c r="N39" s="698"/>
      <c r="O39" s="656"/>
      <c r="P39" s="728" t="e">
        <f>VLOOKUP(P38,①ひな形!$C$4:$E$15,3,FALSE)</f>
        <v>#N/A</v>
      </c>
      <c r="Q39" s="698"/>
      <c r="R39" s="656"/>
      <c r="S39" s="728" t="e">
        <f>VLOOKUP(S38,①ひな形!$C$4:$E$15,3,FALSE)</f>
        <v>#N/A</v>
      </c>
      <c r="T39" s="698"/>
      <c r="U39" s="656"/>
      <c r="V39" s="728" t="e">
        <f>VLOOKUP(V38,①ひな形!$C$4:$E$15,3,FALSE)</f>
        <v>#N/A</v>
      </c>
      <c r="W39" s="698"/>
      <c r="X39" s="656"/>
      <c r="Y39" s="728">
        <f>VLOOKUP(Y38,①ひな形!$C$4:$E$15,3,FALSE)</f>
        <v>1989</v>
      </c>
      <c r="Z39" s="698"/>
      <c r="AA39" s="656"/>
      <c r="AB39" s="275"/>
      <c r="AC39" s="275"/>
      <c r="AD39" s="275"/>
      <c r="AE39" s="275"/>
      <c r="AF39" s="275"/>
      <c r="AG39" s="275"/>
      <c r="AH39" s="275"/>
      <c r="AI39" s="275"/>
      <c r="AJ39" s="275"/>
      <c r="AK39" s="275"/>
      <c r="AL39" s="275"/>
      <c r="AM39" s="275"/>
      <c r="AN39" s="275"/>
      <c r="AO39" s="275"/>
      <c r="AP39" s="275"/>
      <c r="AQ39" s="275"/>
    </row>
    <row r="40" spans="1:43" ht="16.2">
      <c r="A40" s="275"/>
      <c r="B40" s="732" t="s">
        <v>241</v>
      </c>
      <c r="C40" s="289" t="s">
        <v>231</v>
      </c>
      <c r="D40" s="284">
        <f>②PDF!B29</f>
        <v>0</v>
      </c>
      <c r="E40" s="285" t="str">
        <f>②PDF!C29</f>
        <v>～</v>
      </c>
      <c r="F40" s="286">
        <f>②PDF!D29</f>
        <v>0</v>
      </c>
      <c r="G40" s="284">
        <f>②PDF!E29</f>
        <v>0</v>
      </c>
      <c r="H40" s="285" t="str">
        <f>②PDF!F29</f>
        <v>～</v>
      </c>
      <c r="I40" s="286">
        <f>②PDF!G29</f>
        <v>0</v>
      </c>
      <c r="J40" s="284">
        <f>②PDF!H29</f>
        <v>0</v>
      </c>
      <c r="K40" s="285" t="str">
        <f>②PDF!I29</f>
        <v>～</v>
      </c>
      <c r="L40" s="286">
        <f>②PDF!J29</f>
        <v>0</v>
      </c>
      <c r="M40" s="284">
        <f>②PDF!K29</f>
        <v>1800</v>
      </c>
      <c r="N40" s="285" t="str">
        <f>②PDF!L29</f>
        <v>～</v>
      </c>
      <c r="O40" s="286">
        <f>②PDF!M29</f>
        <v>1900</v>
      </c>
      <c r="P40" s="284">
        <f>②PDF!N29</f>
        <v>1800</v>
      </c>
      <c r="Q40" s="285" t="str">
        <f>②PDF!O29</f>
        <v>～</v>
      </c>
      <c r="R40" s="286">
        <f>②PDF!P29</f>
        <v>1900</v>
      </c>
      <c r="S40" s="284">
        <f>②PDF!Q29</f>
        <v>1800</v>
      </c>
      <c r="T40" s="285" t="str">
        <f>②PDF!R29</f>
        <v>～</v>
      </c>
      <c r="U40" s="286">
        <f>②PDF!S29</f>
        <v>1900</v>
      </c>
      <c r="V40" s="284">
        <f>②PDF!T29</f>
        <v>1800</v>
      </c>
      <c r="W40" s="285" t="str">
        <f>②PDF!U29</f>
        <v>～</v>
      </c>
      <c r="X40" s="286">
        <f>②PDF!V29</f>
        <v>1900</v>
      </c>
      <c r="Y40" s="284">
        <f>②PDF!W29</f>
        <v>0</v>
      </c>
      <c r="Z40" s="285" t="str">
        <f>②PDF!X29</f>
        <v>～</v>
      </c>
      <c r="AA40" s="286">
        <f>②PDF!Y29</f>
        <v>0</v>
      </c>
      <c r="AB40" s="275"/>
      <c r="AC40" s="275"/>
      <c r="AD40" s="275"/>
      <c r="AE40" s="275"/>
      <c r="AF40" s="275"/>
      <c r="AG40" s="275"/>
      <c r="AH40" s="275"/>
      <c r="AI40" s="275"/>
      <c r="AJ40" s="275"/>
      <c r="AK40" s="275"/>
      <c r="AL40" s="275"/>
      <c r="AM40" s="275"/>
      <c r="AN40" s="275"/>
      <c r="AO40" s="275"/>
      <c r="AP40" s="275"/>
      <c r="AQ40" s="275"/>
    </row>
    <row r="41" spans="1:43" ht="18.75" customHeight="1">
      <c r="A41" s="275"/>
      <c r="B41" s="733"/>
      <c r="C41" s="735" t="s">
        <v>232</v>
      </c>
      <c r="D41" s="729" t="e">
        <f>IFERROR(VLOOKUP(①ひな形!G42,①ひな形!$G$18:$I$26,2,FALSE),
IFERROR(VLOOKUP(①ひな形!G42,①ひな形!$K$18:$M$26,2,FALSE),
IFERROR(VLOOKUP(①ひな形!G42,①ひな形!$O$18:$Q$26,2,FALSE),
IFERROR(VLOOKUP(①ひな形!G42,①ひな形!$S$18:$U$26,2,FALSE),
IFERROR(VLOOKUP(①ひな形!G42,①ひな形!$W$18:$Y$26,2,FALSE),
IFERROR(VLOOKUP(①ひな形!G42,①ひな形!$AA$18:$AC$26,2,FALSE),
VLOOKUP(①ひな形!G42,①ひな形!$AE$18:$AG$25,2,FALSE)))))))</f>
        <v>#N/A</v>
      </c>
      <c r="E41" s="673"/>
      <c r="F41" s="665"/>
      <c r="G41" s="729" t="e">
        <f>IFERROR(VLOOKUP(①ひな形!H42,①ひな形!$G$18:$I$26,2,FALSE),
IFERROR(VLOOKUP(①ひな形!H42,①ひな形!$K$18:$M$26,2,FALSE),
IFERROR(VLOOKUP(①ひな形!H42,①ひな形!$O$18:$Q$26,2,FALSE),
IFERROR(VLOOKUP(①ひな形!H42,①ひな形!$S$18:$U$26,2,FALSE),
IFERROR(VLOOKUP(①ひな形!H42,①ひな形!$W$18:$Y$26,2,FALSE),
IFERROR(VLOOKUP(①ひな形!H42,①ひな形!$AA$18:$AC$26,2,FALSE),
VLOOKUP(①ひな形!H42,①ひな形!$AE$18:$AG$25,2,FALSE)))))))</f>
        <v>#N/A</v>
      </c>
      <c r="H41" s="673"/>
      <c r="I41" s="665"/>
      <c r="J41" s="729" t="e">
        <f>IFERROR(VLOOKUP(①ひな形!I42,①ひな形!$G$18:$I$26,2,FALSE),
IFERROR(VLOOKUP(①ひな形!I42,①ひな形!$K$18:$M$26,2,FALSE),
IFERROR(VLOOKUP(①ひな形!I42,①ひな形!$O$18:$Q$26,2,FALSE),
IFERROR(VLOOKUP(①ひな形!I42,①ひな形!$S$18:$U$26,2,FALSE),
IFERROR(VLOOKUP(①ひな形!I42,①ひな形!$W$18:$Y$26,2,FALSE),
IFERROR(VLOOKUP(①ひな形!I42,①ひな形!$AA$18:$AC$26,2,FALSE),
VLOOKUP(①ひな形!I42,①ひな形!$AE$18:$AG$25,2,FALSE)))))))</f>
        <v>#N/A</v>
      </c>
      <c r="K41" s="673"/>
      <c r="L41" s="665"/>
      <c r="M41" s="729" t="str">
        <f>IFERROR(VLOOKUP(①ひな形!J42,①ひな形!$G$18:$I$26,2,FALSE),
IFERROR(VLOOKUP(①ひな形!J42,①ひな形!$K$18:$M$26,2,FALSE),
IFERROR(VLOOKUP(①ひな形!J42,①ひな形!$O$18:$Q$26,2,FALSE),
IFERROR(VLOOKUP(①ひな形!J42,①ひな形!$S$18:$U$26,2,FALSE),
IFERROR(VLOOKUP(①ひな形!J42,①ひな形!$W$18:$Y$26,2,FALSE),
IFERROR(VLOOKUP(①ひな形!J42,①ひな形!$AA$18:$AC$26,2,FALSE),
VLOOKUP(①ひな形!J42,①ひな形!$AE$18:$AG$25,2,FALSE)))))))</f>
        <v>Basic🔰</v>
      </c>
      <c r="N41" s="673"/>
      <c r="O41" s="665"/>
      <c r="P41" s="729" t="str">
        <f>IFERROR(VLOOKUP(①ひな形!K42,①ひな形!$G$18:$I$26,2,FALSE),
IFERROR(VLOOKUP(①ひな形!K42,①ひな形!$K$18:$M$26,2,FALSE),
IFERROR(VLOOKUP(①ひな形!K42,①ひな形!$O$18:$Q$26,2,FALSE),
IFERROR(VLOOKUP(①ひな形!K42,①ひな形!$S$18:$U$26,2,FALSE),
IFERROR(VLOOKUP(①ひな形!K42,①ひな形!$W$18:$Y$26,2,FALSE),
IFERROR(VLOOKUP(①ひな形!K42,①ひな形!$AA$18:$AC$26,2,FALSE),
VLOOKUP(①ひな形!K42,①ひな形!$AE$18:$AG$25,2,FALSE)))))))</f>
        <v>Waist🔰</v>
      </c>
      <c r="Q41" s="673"/>
      <c r="R41" s="665"/>
      <c r="S41" s="729" t="str">
        <f>IFERROR(VLOOKUP(①ひな形!L42,①ひな形!$G$18:$I$26,2,FALSE),
IFERROR(VLOOKUP(①ひな形!L42,①ひな形!$K$18:$M$26,2,FALSE),
IFERROR(VLOOKUP(①ひな形!L42,①ひな形!$O$18:$Q$26,2,FALSE),
IFERROR(VLOOKUP(①ひな形!L42,①ひな形!$S$18:$U$26,2,FALSE),
IFERROR(VLOOKUP(①ひな形!L42,①ひな形!$W$18:$Y$26,2,FALSE),
IFERROR(VLOOKUP(①ひな形!L42,①ひな形!$AA$18:$AC$26,2,FALSE),
VLOOKUP(①ひな形!L42,①ひな形!$AE$18:$AG$25,2,FALSE)))))))</f>
        <v>Basic🔰</v>
      </c>
      <c r="T41" s="673"/>
      <c r="U41" s="665"/>
      <c r="V41" s="729" t="str">
        <f>IFERROR(VLOOKUP(①ひな形!M42,①ひな形!$G$18:$I$26,2,FALSE),
IFERROR(VLOOKUP(①ひな形!M42,①ひな形!$K$18:$M$26,2,FALSE),
IFERROR(VLOOKUP(①ひな形!M42,①ひな形!$O$18:$Q$26,2,FALSE),
IFERROR(VLOOKUP(①ひな形!M42,①ひな形!$S$18:$U$26,2,FALSE),
IFERROR(VLOOKUP(①ひな形!M42,①ひな形!$W$18:$Y$26,2,FALSE),
IFERROR(VLOOKUP(①ひな形!M42,①ひな形!$AA$18:$AC$26,2,FALSE),
VLOOKUP(①ひな形!M42,①ひな形!$AE$18:$AG$25,2,FALSE)))))))</f>
        <v>Back＆Arm🔰</v>
      </c>
      <c r="W41" s="673"/>
      <c r="X41" s="665"/>
      <c r="Y41" s="729" t="e">
        <f>IFERROR(VLOOKUP(①ひな形!N42,①ひな形!$G$18:$I$26,2,FALSE),
IFERROR(VLOOKUP(①ひな形!N42,①ひな形!$K$18:$M$26,2,FALSE),
IFERROR(VLOOKUP(①ひな形!N42,①ひな形!$O$18:$Q$26,2,FALSE),
IFERROR(VLOOKUP(①ひな形!N42,①ひな形!$S$18:$U$26,2,FALSE),
IFERROR(VLOOKUP(①ひな形!N42,①ひな形!$W$18:$Y$26,2,FALSE),
IFERROR(VLOOKUP(①ひな形!N42,①ひな形!$AA$18:$AC$26,2,FALSE),
VLOOKUP(①ひな形!N42,①ひな形!$AE$18:$AG$25,2,FALSE)))))))</f>
        <v>#N/A</v>
      </c>
      <c r="Z41" s="673"/>
      <c r="AA41" s="665"/>
      <c r="AB41" s="275"/>
      <c r="AC41" s="275"/>
      <c r="AD41" s="275"/>
      <c r="AE41" s="275"/>
      <c r="AF41" s="275"/>
      <c r="AG41" s="275"/>
      <c r="AH41" s="275"/>
      <c r="AI41" s="275"/>
      <c r="AJ41" s="275"/>
      <c r="AK41" s="275"/>
      <c r="AL41" s="275"/>
      <c r="AM41" s="275"/>
      <c r="AN41" s="275"/>
      <c r="AO41" s="275"/>
      <c r="AP41" s="275"/>
      <c r="AQ41" s="275"/>
    </row>
    <row r="42" spans="1:43" ht="18.75" customHeight="1">
      <c r="A42" s="275"/>
      <c r="B42" s="733"/>
      <c r="C42" s="733"/>
      <c r="D42" s="676"/>
      <c r="E42" s="677"/>
      <c r="F42" s="678"/>
      <c r="G42" s="676"/>
      <c r="H42" s="677"/>
      <c r="I42" s="678"/>
      <c r="J42" s="676"/>
      <c r="K42" s="677"/>
      <c r="L42" s="678"/>
      <c r="M42" s="676"/>
      <c r="N42" s="677"/>
      <c r="O42" s="678"/>
      <c r="P42" s="676"/>
      <c r="Q42" s="677"/>
      <c r="R42" s="678"/>
      <c r="S42" s="676"/>
      <c r="T42" s="677"/>
      <c r="U42" s="678"/>
      <c r="V42" s="676"/>
      <c r="W42" s="677"/>
      <c r="X42" s="678"/>
      <c r="Y42" s="676"/>
      <c r="Z42" s="677"/>
      <c r="AA42" s="678"/>
      <c r="AB42" s="275"/>
      <c r="AC42" s="275"/>
      <c r="AD42" s="275"/>
      <c r="AE42" s="275"/>
      <c r="AF42" s="275"/>
      <c r="AG42" s="275"/>
      <c r="AH42" s="275"/>
      <c r="AI42" s="275"/>
      <c r="AJ42" s="275"/>
      <c r="AK42" s="275"/>
      <c r="AL42" s="275"/>
      <c r="AM42" s="275"/>
      <c r="AN42" s="275"/>
      <c r="AO42" s="275"/>
      <c r="AP42" s="275"/>
      <c r="AQ42" s="275"/>
    </row>
    <row r="43" spans="1:43" ht="15">
      <c r="A43" s="275"/>
      <c r="B43" s="733"/>
      <c r="C43" s="287" t="s">
        <v>202</v>
      </c>
      <c r="D43" s="728" t="e">
        <f>IFERROR(VLOOKUP(①ひな形!G42,①ひな形!$G$18:$J$26,4,FALSE),
IFERROR(VLOOKUP(①ひな形!G42,①ひな形!$K$18:$N$26,4,FALSE),
IFERROR(VLOOKUP(①ひな形!G42,①ひな形!$O$18:$R$26,4,FALSE),
IFERROR(VLOOKUP(①ひな形!G42,①ひな形!$S$18:$V$26,4,FALSE),
IFERROR(VLOOKUP(①ひな形!G42,①ひな形!$W$18:$Z$26,4,FALSE),
IFERROR(VLOOKUP(①ひな形!G42,①ひな形!$AA$18:$AD$26,4,FALSE),
VLOOKUP(①ひな形!G42,①ひな形!$AE$18:$AH$25,4,FALSE)))))))</f>
        <v>#N/A</v>
      </c>
      <c r="E43" s="698"/>
      <c r="F43" s="656"/>
      <c r="G43" s="728" t="e">
        <f>IFERROR(VLOOKUP(①ひな形!H42,①ひな形!$G$18:$J$26,4,FALSE),
IFERROR(VLOOKUP(①ひな形!H42,①ひな形!$K$18:$N$26,4,FALSE),
IFERROR(VLOOKUP(①ひな形!H42,①ひな形!$O$18:$R$26,4,FALSE),
IFERROR(VLOOKUP(①ひな形!H42,①ひな形!$S$18:$V$26,4,FALSE),
IFERROR(VLOOKUP(①ひな形!H42,①ひな形!$W$18:$Z$26,4,FALSE),
IFERROR(VLOOKUP(①ひな形!H42,①ひな形!$AA$18:$AD$26,4,FALSE),
VLOOKUP(①ひな形!H42,①ひな形!$AE$18:$AH$25,4,FALSE)))))))</f>
        <v>#N/A</v>
      </c>
      <c r="H43" s="698"/>
      <c r="I43" s="656"/>
      <c r="J43" s="728" t="e">
        <f>IFERROR(VLOOKUP(①ひな形!I42,①ひな形!$G$18:$J$26,4,FALSE),
IFERROR(VLOOKUP(①ひな形!I42,①ひな形!$K$18:$N$26,4,FALSE),
IFERROR(VLOOKUP(①ひな形!I42,①ひな形!$O$18:$R$26,4,FALSE),
IFERROR(VLOOKUP(①ひな形!I42,①ひな形!$S$18:$V$26,4,FALSE),
IFERROR(VLOOKUP(①ひな形!I42,①ひな形!$W$18:$Z$26,4,FALSE),
IFERROR(VLOOKUP(①ひな形!I42,①ひな形!$AA$18:$AD$26,4,FALSE),
VLOOKUP(①ひな形!I42,①ひな形!$AE$18:$AH$25,4,FALSE)))))))</f>
        <v>#N/A</v>
      </c>
      <c r="K43" s="698"/>
      <c r="L43" s="656"/>
      <c r="M43" s="728" t="str">
        <f>IFERROR(VLOOKUP(①ひな形!J42,①ひな形!$G$18:$J$26,4,FALSE),
IFERROR(VLOOKUP(①ひな形!J42,①ひな形!$K$18:$N$26,4,FALSE),
IFERROR(VLOOKUP(①ひな形!J42,①ひな形!$O$18:$R$26,4,FALSE),
IFERROR(VLOOKUP(①ひな形!J42,①ひな形!$S$18:$V$26,4,FALSE),
IFERROR(VLOOKUP(①ひな形!J42,①ひな形!$W$18:$Z$26,4,FALSE),
IFERROR(VLOOKUP(①ひな形!J42,①ひな形!$AA$18:$AD$26,4,FALSE),
VLOOKUP(①ひな形!J42,①ひな形!$AE$18:$AH$25,4,FALSE)))))))</f>
        <v>P00002</v>
      </c>
      <c r="N43" s="698"/>
      <c r="O43" s="656"/>
      <c r="P43" s="728" t="str">
        <f>IFERROR(VLOOKUP(①ひな形!K42,①ひな形!$G$18:$J$26,4,FALSE),
IFERROR(VLOOKUP(①ひな形!K42,①ひな形!$K$18:$N$26,4,FALSE),
IFERROR(VLOOKUP(①ひな形!K42,①ひな形!$O$18:$R$26,4,FALSE),
IFERROR(VLOOKUP(①ひな形!K42,①ひな形!$S$18:$V$26,4,FALSE),
IFERROR(VLOOKUP(①ひな形!K42,①ひな形!$W$18:$Z$26,4,FALSE),
IFERROR(VLOOKUP(①ひな形!K42,①ひな形!$AA$18:$AD$26,4,FALSE),
VLOOKUP(①ひな形!K42,①ひな形!$AE$18:$AH$25,4,FALSE)))))))</f>
        <v>P00004</v>
      </c>
      <c r="Q43" s="698"/>
      <c r="R43" s="656"/>
      <c r="S43" s="728" t="str">
        <f>IFERROR(VLOOKUP(①ひな形!L42,①ひな形!$G$18:$J$26,4,FALSE),
IFERROR(VLOOKUP(①ひな形!L42,①ひな形!$K$18:$N$26,4,FALSE),
IFERROR(VLOOKUP(①ひな形!L42,①ひな形!$O$18:$R$26,4,FALSE),
IFERROR(VLOOKUP(①ひな形!L42,①ひな形!$S$18:$V$26,4,FALSE),
IFERROR(VLOOKUP(①ひな形!L42,①ひな形!$W$18:$Z$26,4,FALSE),
IFERROR(VLOOKUP(①ひな形!L42,①ひな形!$AA$18:$AD$26,4,FALSE),
VLOOKUP(①ひな形!L42,①ひな形!$AE$18:$AH$25,4,FALSE)))))))</f>
        <v>P00001</v>
      </c>
      <c r="T43" s="698"/>
      <c r="U43" s="656"/>
      <c r="V43" s="728" t="str">
        <f>IFERROR(VLOOKUP(①ひな形!M42,①ひな形!$G$18:$J$26,4,FALSE),
IFERROR(VLOOKUP(①ひな形!M42,①ひな形!$K$18:$N$26,4,FALSE),
IFERROR(VLOOKUP(①ひな形!M42,①ひな形!$O$18:$R$26,4,FALSE),
IFERROR(VLOOKUP(①ひな形!M42,①ひな形!$S$18:$V$26,4,FALSE),
IFERROR(VLOOKUP(①ひな形!M42,①ひな形!$W$18:$Z$26,4,FALSE),
IFERROR(VLOOKUP(①ひな形!M42,①ひな形!$AA$18:$AD$26,4,FALSE),
VLOOKUP(①ひな形!M42,①ひな形!$AE$18:$AH$25,4,FALSE)))))))</f>
        <v>P00009</v>
      </c>
      <c r="W43" s="698"/>
      <c r="X43" s="656"/>
      <c r="Y43" s="728" t="e">
        <f>IFERROR(VLOOKUP(①ひな形!N42,①ひな形!$G$18:$J$26,4,FALSE),
IFERROR(VLOOKUP(①ひな形!N42,①ひな形!$K$18:$N$26,4,FALSE),
IFERROR(VLOOKUP(①ひな形!N42,①ひな形!$O$18:$R$26,4,FALSE),
IFERROR(VLOOKUP(①ひな形!N42,①ひな形!$S$18:$V$26,4,FALSE),
IFERROR(VLOOKUP(①ひな形!N42,①ひな形!$W$18:$Z$26,4,FALSE),
IFERROR(VLOOKUP(①ひな形!N42,①ひな形!$AA$18:$AD$26,4,FALSE),
VLOOKUP(①ひな形!N42,①ひな形!$AE$18:$AH$25,4,FALSE)))))))</f>
        <v>#N/A</v>
      </c>
      <c r="Z43" s="698"/>
      <c r="AA43" s="656"/>
      <c r="AB43" s="275"/>
      <c r="AC43" s="275"/>
      <c r="AD43" s="275"/>
      <c r="AE43" s="275"/>
      <c r="AF43" s="275"/>
      <c r="AG43" s="275"/>
      <c r="AH43" s="275"/>
      <c r="AI43" s="275"/>
      <c r="AJ43" s="275"/>
      <c r="AK43" s="275"/>
      <c r="AL43" s="275"/>
      <c r="AM43" s="275"/>
      <c r="AN43" s="275"/>
      <c r="AO43" s="275"/>
      <c r="AP43" s="275"/>
      <c r="AQ43" s="275"/>
    </row>
    <row r="44" spans="1:43" ht="15">
      <c r="A44" s="275"/>
      <c r="B44" s="733"/>
      <c r="C44" s="288" t="s">
        <v>233</v>
      </c>
      <c r="D44" s="728">
        <f>①ひな形!G43</f>
        <v>0</v>
      </c>
      <c r="E44" s="698"/>
      <c r="F44" s="656"/>
      <c r="G44" s="728">
        <f>①ひな形!H43</f>
        <v>0</v>
      </c>
      <c r="H44" s="698"/>
      <c r="I44" s="656"/>
      <c r="J44" s="728">
        <f>①ひな形!I43</f>
        <v>0</v>
      </c>
      <c r="K44" s="698"/>
      <c r="L44" s="656"/>
      <c r="M44" s="728" t="str">
        <f>①ひな形!J43</f>
        <v>Shiho.Y</v>
      </c>
      <c r="N44" s="698"/>
      <c r="O44" s="656"/>
      <c r="P44" s="728" t="str">
        <f>①ひな形!K43</f>
        <v>Nami.M</v>
      </c>
      <c r="Q44" s="698"/>
      <c r="R44" s="656"/>
      <c r="S44" s="730" t="str">
        <f>①ひな形!L43</f>
        <v>Rena.M</v>
      </c>
      <c r="T44" s="698"/>
      <c r="U44" s="656"/>
      <c r="V44" s="728" t="str">
        <f>①ひな形!M43</f>
        <v>nanami</v>
      </c>
      <c r="W44" s="698"/>
      <c r="X44" s="656"/>
      <c r="Y44" s="728">
        <f>①ひな形!N43</f>
        <v>0</v>
      </c>
      <c r="Z44" s="698"/>
      <c r="AA44" s="656"/>
      <c r="AB44" s="275"/>
      <c r="AC44" s="275"/>
      <c r="AD44" s="275"/>
      <c r="AE44" s="275"/>
      <c r="AF44" s="275"/>
      <c r="AG44" s="275"/>
      <c r="AH44" s="275"/>
      <c r="AI44" s="275"/>
      <c r="AJ44" s="275"/>
      <c r="AK44" s="275"/>
      <c r="AL44" s="275"/>
      <c r="AM44" s="275"/>
      <c r="AN44" s="275"/>
      <c r="AO44" s="275"/>
      <c r="AP44" s="275"/>
      <c r="AQ44" s="275"/>
    </row>
    <row r="45" spans="1:43" ht="15">
      <c r="A45" s="275"/>
      <c r="B45" s="734"/>
      <c r="C45" s="290" t="s">
        <v>234</v>
      </c>
      <c r="D45" s="728" t="e">
        <f>VLOOKUP(D44,①ひな形!$C$4:$E$15,3,FALSE)</f>
        <v>#N/A</v>
      </c>
      <c r="E45" s="698"/>
      <c r="F45" s="656"/>
      <c r="G45" s="728" t="e">
        <f>VLOOKUP(G44,①ひな形!$C$4:$E$15,3,FALSE)</f>
        <v>#N/A</v>
      </c>
      <c r="H45" s="698"/>
      <c r="I45" s="656"/>
      <c r="J45" s="728" t="e">
        <f>VLOOKUP(J44,①ひな形!$C$4:$E$15,3,FALSE)</f>
        <v>#N/A</v>
      </c>
      <c r="K45" s="698"/>
      <c r="L45" s="656"/>
      <c r="M45" s="728">
        <f>VLOOKUP(M44,①ひな形!$C$4:$E$15,3,FALSE)</f>
        <v>1989</v>
      </c>
      <c r="N45" s="698"/>
      <c r="O45" s="656"/>
      <c r="P45" s="728">
        <f>VLOOKUP(P44,①ひな形!$C$4:$E$15,3,FALSE)</f>
        <v>2217</v>
      </c>
      <c r="Q45" s="698"/>
      <c r="R45" s="656"/>
      <c r="S45" s="728">
        <f>VLOOKUP(S44,①ひな形!$C$4:$E$15,3,FALSE)</f>
        <v>1959</v>
      </c>
      <c r="T45" s="698"/>
      <c r="U45" s="656"/>
      <c r="V45" s="728">
        <f>VLOOKUP(V44,①ひな形!$C$4:$E$15,3,FALSE)</f>
        <v>1065</v>
      </c>
      <c r="W45" s="698"/>
      <c r="X45" s="656"/>
      <c r="Y45" s="728" t="e">
        <f>VLOOKUP(Y44,①ひな形!$C$4:$E$15,3,FALSE)</f>
        <v>#N/A</v>
      </c>
      <c r="Z45" s="698"/>
      <c r="AA45" s="656"/>
      <c r="AB45" s="275"/>
      <c r="AC45" s="275"/>
      <c r="AD45" s="275"/>
      <c r="AE45" s="275"/>
      <c r="AF45" s="275"/>
      <c r="AG45" s="275"/>
      <c r="AH45" s="275"/>
      <c r="AI45" s="275"/>
      <c r="AJ45" s="275"/>
      <c r="AK45" s="275"/>
      <c r="AL45" s="275"/>
      <c r="AM45" s="275"/>
      <c r="AN45" s="275"/>
      <c r="AO45" s="275"/>
      <c r="AP45" s="275"/>
      <c r="AQ45" s="275"/>
    </row>
    <row r="46" spans="1:43" ht="16.2">
      <c r="A46" s="275"/>
      <c r="B46" s="732" t="s">
        <v>242</v>
      </c>
      <c r="C46" s="289" t="s">
        <v>231</v>
      </c>
      <c r="D46" s="284">
        <f>②PDF!B33</f>
        <v>0</v>
      </c>
      <c r="E46" s="285" t="str">
        <f>②PDF!C33</f>
        <v>～</v>
      </c>
      <c r="F46" s="286">
        <f>②PDF!D33</f>
        <v>0</v>
      </c>
      <c r="G46" s="284">
        <f>②PDF!E33</f>
        <v>0</v>
      </c>
      <c r="H46" s="285" t="str">
        <f>②PDF!F33</f>
        <v>～</v>
      </c>
      <c r="I46" s="286">
        <f>②PDF!G33</f>
        <v>0</v>
      </c>
      <c r="J46" s="284">
        <f>②PDF!H33</f>
        <v>0</v>
      </c>
      <c r="K46" s="285" t="str">
        <f>②PDF!I33</f>
        <v>～</v>
      </c>
      <c r="L46" s="286">
        <f>②PDF!J33</f>
        <v>0</v>
      </c>
      <c r="M46" s="284">
        <f>②PDF!K33</f>
        <v>1930</v>
      </c>
      <c r="N46" s="285" t="str">
        <f>②PDF!L33</f>
        <v>～</v>
      </c>
      <c r="O46" s="286">
        <f>②PDF!M33</f>
        <v>2030</v>
      </c>
      <c r="P46" s="284">
        <f>②PDF!N33</f>
        <v>1930</v>
      </c>
      <c r="Q46" s="285" t="str">
        <f>②PDF!O33</f>
        <v>～</v>
      </c>
      <c r="R46" s="286">
        <f>②PDF!P33</f>
        <v>2030</v>
      </c>
      <c r="S46" s="284">
        <f>②PDF!Q33</f>
        <v>1930</v>
      </c>
      <c r="T46" s="285" t="str">
        <f>②PDF!R33</f>
        <v>～</v>
      </c>
      <c r="U46" s="286">
        <f>②PDF!S33</f>
        <v>2030</v>
      </c>
      <c r="V46" s="284">
        <f>②PDF!T33</f>
        <v>1930</v>
      </c>
      <c r="W46" s="285" t="str">
        <f>②PDF!U33</f>
        <v>～</v>
      </c>
      <c r="X46" s="286">
        <f>②PDF!V33</f>
        <v>2030</v>
      </c>
      <c r="Y46" s="284">
        <f>②PDF!W33</f>
        <v>0</v>
      </c>
      <c r="Z46" s="285" t="str">
        <f>②PDF!X33</f>
        <v>～</v>
      </c>
      <c r="AA46" s="286">
        <f>②PDF!Y33</f>
        <v>0</v>
      </c>
      <c r="AB46" s="275"/>
      <c r="AC46" s="275"/>
      <c r="AD46" s="275"/>
      <c r="AE46" s="275"/>
      <c r="AF46" s="275"/>
      <c r="AG46" s="275"/>
      <c r="AH46" s="275"/>
      <c r="AI46" s="275"/>
      <c r="AJ46" s="275"/>
      <c r="AK46" s="275"/>
      <c r="AL46" s="275"/>
      <c r="AM46" s="275"/>
      <c r="AN46" s="275"/>
      <c r="AO46" s="275"/>
      <c r="AP46" s="275"/>
      <c r="AQ46" s="275"/>
    </row>
    <row r="47" spans="1:43" ht="18.75" customHeight="1">
      <c r="A47" s="275"/>
      <c r="B47" s="733"/>
      <c r="C47" s="735" t="s">
        <v>232</v>
      </c>
      <c r="D47" s="729" t="e">
        <f>IFERROR(VLOOKUP(①ひな形!G44,①ひな形!$G$18:$I$26,2,FALSE),
IFERROR(VLOOKUP(①ひな形!G44,①ひな形!$K$18:$M$26,2,FALSE),
IFERROR(VLOOKUP(①ひな形!G44,①ひな形!$O$18:$Q$26,2,FALSE),
IFERROR(VLOOKUP(①ひな形!G44,①ひな形!$S$18:$U$26,2,FALSE),
IFERROR(VLOOKUP(①ひな形!G44,①ひな形!$W$18:$Y$26,2,FALSE),
IFERROR(VLOOKUP(①ひな形!G44,①ひな形!$AA$18:$AC$26,2,FALSE),
VLOOKUP(①ひな形!G44,①ひな形!$AE$18:$AG$25,2,FALSE)))))))</f>
        <v>#N/A</v>
      </c>
      <c r="E47" s="673"/>
      <c r="F47" s="665"/>
      <c r="G47" s="729" t="e">
        <f>IFERROR(VLOOKUP(①ひな形!H44,①ひな形!$G$18:$I$26,2,FALSE),
IFERROR(VLOOKUP(①ひな形!H44,①ひな形!$K$18:$M$26,2,FALSE),
IFERROR(VLOOKUP(①ひな形!H44,①ひな形!$O$18:$Q$26,2,FALSE),
IFERROR(VLOOKUP(①ひな形!H44,①ひな形!$S$18:$U$26,2,FALSE),
IFERROR(VLOOKUP(①ひな形!H44,①ひな形!$W$18:$Y$26,2,FALSE),
IFERROR(VLOOKUP(①ひな形!H44,①ひな形!$AA$18:$AC$26,2,FALSE),
VLOOKUP(①ひな形!H44,①ひな形!$AE$18:$AG$25,2,FALSE)))))))</f>
        <v>#N/A</v>
      </c>
      <c r="H47" s="673"/>
      <c r="I47" s="665"/>
      <c r="J47" s="729" t="e">
        <f>IFERROR(VLOOKUP(①ひな形!I44,①ひな形!$G$18:$I$26,2,FALSE),
IFERROR(VLOOKUP(①ひな形!I44,①ひな形!$K$18:$M$26,2,FALSE),
IFERROR(VLOOKUP(①ひな形!I44,①ひな形!$O$18:$Q$26,2,FALSE),
IFERROR(VLOOKUP(①ひな形!I44,①ひな形!$S$18:$U$26,2,FALSE),
IFERROR(VLOOKUP(①ひな形!I44,①ひな形!$W$18:$Y$26,2,FALSE),
IFERROR(VLOOKUP(①ひな形!I44,①ひな形!$AA$18:$AC$26,2,FALSE),
VLOOKUP(①ひな形!I44,①ひな形!$AE$18:$AG$25,2,FALSE)))))))</f>
        <v>#N/A</v>
      </c>
      <c r="K47" s="673"/>
      <c r="L47" s="665"/>
      <c r="M47" s="729" t="str">
        <f>IFERROR(VLOOKUP(①ひな形!J44,①ひな形!$G$18:$I$26,2,FALSE),
IFERROR(VLOOKUP(①ひな形!J44,①ひな形!$K$18:$M$26,2,FALSE),
IFERROR(VLOOKUP(①ひな形!J44,①ひな形!$O$18:$Q$26,2,FALSE),
IFERROR(VLOOKUP(①ひな形!J44,①ひな形!$S$18:$U$26,2,FALSE),
IFERROR(VLOOKUP(①ひな形!J44,①ひな形!$W$18:$Y$26,2,FALSE),
IFERROR(VLOOKUP(①ひな形!J44,①ひな形!$AA$18:$AC$26,2,FALSE),
VLOOKUP(①ひな形!J44,①ひな形!$AE$18:$AG$25,2,FALSE)))))))</f>
        <v>Waist🔰</v>
      </c>
      <c r="N47" s="673"/>
      <c r="O47" s="665"/>
      <c r="P47" s="729" t="str">
        <f>IFERROR(VLOOKUP(①ひな形!K44,①ひな形!$G$18:$I$26,2,FALSE),
IFERROR(VLOOKUP(①ひな形!K44,①ひな形!$K$18:$M$26,2,FALSE),
IFERROR(VLOOKUP(①ひな形!K44,①ひな形!$O$18:$Q$26,2,FALSE),
IFERROR(VLOOKUP(①ひな形!K44,①ひな形!$S$18:$U$26,2,FALSE),
IFERROR(VLOOKUP(①ひな形!K44,①ひな形!$W$18:$Y$26,2,FALSE),
IFERROR(VLOOKUP(①ひな形!K44,①ひな形!$AA$18:$AC$26,2,FALSE),
VLOOKUP(①ひな形!K44,①ひな形!$AE$18:$AG$25,2,FALSE)))))))</f>
        <v>Basic🔰</v>
      </c>
      <c r="Q47" s="673"/>
      <c r="R47" s="665"/>
      <c r="S47" s="729" t="str">
        <f>IFERROR(VLOOKUP(①ひな形!L44,①ひな形!$G$18:$I$26,2,FALSE),
IFERROR(VLOOKUP(①ひな形!L44,①ひな形!$K$18:$M$26,2,FALSE),
IFERROR(VLOOKUP(①ひな形!L44,①ひな形!$O$18:$Q$26,2,FALSE),
IFERROR(VLOOKUP(①ひな形!L44,①ひな形!$S$18:$U$26,2,FALSE),
IFERROR(VLOOKUP(①ひな形!L44,①ひな形!$W$18:$Y$26,2,FALSE),
IFERROR(VLOOKUP(①ひな形!L44,①ひな形!$AA$18:$AC$26,2,FALSE),
VLOOKUP(①ひな形!L44,①ひな形!$AE$18:$AG$25,2,FALSE)))))))</f>
        <v>Hip＆Leg🔰</v>
      </c>
      <c r="T47" s="673"/>
      <c r="U47" s="665"/>
      <c r="V47" s="729" t="str">
        <f>IFERROR(VLOOKUP(①ひな形!M44,①ひな形!$G$18:$I$26,2,FALSE),
IFERROR(VLOOKUP(①ひな形!M44,①ひな形!$K$18:$M$26,2,FALSE),
IFERROR(VLOOKUP(①ひな形!M44,①ひな形!$O$18:$Q$26,2,FALSE),
IFERROR(VLOOKUP(①ひな形!M44,①ひな形!$S$18:$U$26,2,FALSE),
IFERROR(VLOOKUP(①ひな形!M44,①ひな形!$W$18:$Y$26,2,FALSE),
IFERROR(VLOOKUP(①ひな形!M44,①ひな形!$AA$18:$AC$26,2,FALSE),
VLOOKUP(①ひな形!M44,①ひな形!$AE$18:$AG$25,2,FALSE)))))))</f>
        <v>Basic🔰</v>
      </c>
      <c r="W47" s="673"/>
      <c r="X47" s="665"/>
      <c r="Y47" s="729" t="e">
        <f>IFERROR(VLOOKUP(①ひな形!N44,①ひな形!$G$18:$I$26,2,FALSE),
IFERROR(VLOOKUP(①ひな形!N44,①ひな形!$K$18:$M$26,2,FALSE),
IFERROR(VLOOKUP(①ひな形!N44,①ひな形!$O$18:$Q$26,2,FALSE),
IFERROR(VLOOKUP(①ひな形!N44,①ひな形!$S$18:$U$26,2,FALSE),
IFERROR(VLOOKUP(①ひな形!N44,①ひな形!$W$18:$Y$26,2,FALSE),
IFERROR(VLOOKUP(①ひな形!N44,①ひな形!$AA$18:$AC$26,2,FALSE),
VLOOKUP(①ひな形!N44,①ひな形!$AE$18:$AG$25,2,FALSE)))))))</f>
        <v>#N/A</v>
      </c>
      <c r="Z47" s="673"/>
      <c r="AA47" s="665"/>
      <c r="AB47" s="275"/>
      <c r="AC47" s="275"/>
      <c r="AD47" s="275"/>
      <c r="AE47" s="275"/>
      <c r="AF47" s="275"/>
      <c r="AG47" s="275"/>
      <c r="AH47" s="275"/>
      <c r="AI47" s="275"/>
      <c r="AJ47" s="275"/>
      <c r="AK47" s="275"/>
      <c r="AL47" s="275"/>
      <c r="AM47" s="275"/>
      <c r="AN47" s="275"/>
      <c r="AO47" s="275"/>
      <c r="AP47" s="275"/>
      <c r="AQ47" s="275"/>
    </row>
    <row r="48" spans="1:43" ht="18.75" customHeight="1">
      <c r="A48" s="275"/>
      <c r="B48" s="733"/>
      <c r="C48" s="733"/>
      <c r="D48" s="676"/>
      <c r="E48" s="677"/>
      <c r="F48" s="678"/>
      <c r="G48" s="676"/>
      <c r="H48" s="677"/>
      <c r="I48" s="678"/>
      <c r="J48" s="676"/>
      <c r="K48" s="677"/>
      <c r="L48" s="678"/>
      <c r="M48" s="676"/>
      <c r="N48" s="677"/>
      <c r="O48" s="678"/>
      <c r="P48" s="676"/>
      <c r="Q48" s="677"/>
      <c r="R48" s="678"/>
      <c r="S48" s="676"/>
      <c r="T48" s="677"/>
      <c r="U48" s="678"/>
      <c r="V48" s="676"/>
      <c r="W48" s="677"/>
      <c r="X48" s="678"/>
      <c r="Y48" s="676"/>
      <c r="Z48" s="677"/>
      <c r="AA48" s="678"/>
      <c r="AB48" s="275"/>
      <c r="AC48" s="275"/>
      <c r="AD48" s="275"/>
      <c r="AE48" s="275"/>
      <c r="AF48" s="275"/>
      <c r="AG48" s="275"/>
      <c r="AH48" s="275"/>
      <c r="AI48" s="275"/>
      <c r="AJ48" s="275"/>
      <c r="AK48" s="275"/>
      <c r="AL48" s="275"/>
      <c r="AM48" s="275"/>
      <c r="AN48" s="275"/>
      <c r="AO48" s="275"/>
      <c r="AP48" s="275"/>
      <c r="AQ48" s="275"/>
    </row>
    <row r="49" spans="1:43" ht="15">
      <c r="A49" s="275"/>
      <c r="B49" s="733"/>
      <c r="C49" s="287" t="s">
        <v>202</v>
      </c>
      <c r="D49" s="728" t="e">
        <f>IFERROR(VLOOKUP(①ひな形!G44,①ひな形!$G$18:$J$26,4,FALSE),
IFERROR(VLOOKUP(①ひな形!G44,①ひな形!$K$18:$N$26,4,FALSE),
IFERROR(VLOOKUP(①ひな形!G44,①ひな形!$O$18:$R$26,4,FALSE),
IFERROR(VLOOKUP(①ひな形!G44,①ひな形!$S$18:$V$26,4,FALSE),
IFERROR(VLOOKUP(①ひな形!G44,①ひな形!$W$18:$Z$26,4,FALSE),
IFERROR(VLOOKUP(①ひな形!G44,①ひな形!$AA$18:$AD$26,4,FALSE),
VLOOKUP(①ひな形!G44,①ひな形!$AE$18:$AH$25,4,FALSE)))))))</f>
        <v>#N/A</v>
      </c>
      <c r="E49" s="698"/>
      <c r="F49" s="656"/>
      <c r="G49" s="728" t="e">
        <f>IFERROR(VLOOKUP(①ひな形!H44,①ひな形!$G$18:$J$26,4,FALSE),
IFERROR(VLOOKUP(①ひな形!H44,①ひな形!$K$18:$N$26,4,FALSE),
IFERROR(VLOOKUP(①ひな形!H44,①ひな形!$O$18:$R$26,4,FALSE),
IFERROR(VLOOKUP(①ひな形!H44,①ひな形!$S$18:$V$26,4,FALSE),
IFERROR(VLOOKUP(①ひな形!H44,①ひな形!$W$18:$Z$26,4,FALSE),
IFERROR(VLOOKUP(①ひな形!H44,①ひな形!$AA$18:$AD$26,4,FALSE),
VLOOKUP(①ひな形!H44,①ひな形!$AE$18:$AH$25,4,FALSE)))))))</f>
        <v>#N/A</v>
      </c>
      <c r="H49" s="698"/>
      <c r="I49" s="656"/>
      <c r="J49" s="728" t="e">
        <f>IFERROR(VLOOKUP(①ひな形!I44,①ひな形!$G$18:$J$26,4,FALSE),
IFERROR(VLOOKUP(①ひな形!I44,①ひな形!$K$18:$N$26,4,FALSE),
IFERROR(VLOOKUP(①ひな形!I44,①ひな形!$O$18:$R$26,4,FALSE),
IFERROR(VLOOKUP(①ひな形!I44,①ひな形!$S$18:$V$26,4,FALSE),
IFERROR(VLOOKUP(①ひな形!I44,①ひな形!$W$18:$Z$26,4,FALSE),
IFERROR(VLOOKUP(①ひな形!I44,①ひな形!$AA$18:$AD$26,4,FALSE),
VLOOKUP(①ひな形!I44,①ひな形!$AE$18:$AH$25,4,FALSE)))))))</f>
        <v>#N/A</v>
      </c>
      <c r="K49" s="698"/>
      <c r="L49" s="656"/>
      <c r="M49" s="728" t="str">
        <f>IFERROR(VLOOKUP(①ひな形!J44,①ひな形!$G$18:$J$26,4,FALSE),
IFERROR(VLOOKUP(①ひな形!J44,①ひな形!$K$18:$N$26,4,FALSE),
IFERROR(VLOOKUP(①ひな形!J44,①ひな形!$O$18:$R$26,4,FALSE),
IFERROR(VLOOKUP(①ひな形!J44,①ひな形!$S$18:$V$26,4,FALSE),
IFERROR(VLOOKUP(①ひな形!J44,①ひな形!$W$18:$Z$26,4,FALSE),
IFERROR(VLOOKUP(①ひな形!J44,①ひな形!$AA$18:$AD$26,4,FALSE),
VLOOKUP(①ひな形!J44,①ひな形!$AE$18:$AH$25,4,FALSE)))))))</f>
        <v>P00004</v>
      </c>
      <c r="N49" s="698"/>
      <c r="O49" s="656"/>
      <c r="P49" s="728" t="str">
        <f>IFERROR(VLOOKUP(①ひな形!K44,①ひな形!$G$18:$J$26,4,FALSE),
IFERROR(VLOOKUP(①ひな形!K44,①ひな形!$K$18:$N$26,4,FALSE),
IFERROR(VLOOKUP(①ひな形!K44,①ひな形!$O$18:$R$26,4,FALSE),
IFERROR(VLOOKUP(①ひな形!K44,①ひな形!$S$18:$V$26,4,FALSE),
IFERROR(VLOOKUP(①ひな形!K44,①ひな形!$W$18:$Z$26,4,FALSE),
IFERROR(VLOOKUP(①ひな形!K44,①ひな形!$AA$18:$AD$26,4,FALSE),
VLOOKUP(①ひな形!K44,①ひな形!$AE$18:$AH$25,4,FALSE)))))))</f>
        <v>P00002</v>
      </c>
      <c r="Q49" s="698"/>
      <c r="R49" s="656"/>
      <c r="S49" s="728" t="str">
        <f>IFERROR(VLOOKUP(①ひな形!L44,①ひな形!$G$18:$J$26,4,FALSE),
IFERROR(VLOOKUP(①ひな形!L44,①ひな形!$K$18:$N$26,4,FALSE),
IFERROR(VLOOKUP(①ひな形!L44,①ひな形!$O$18:$R$26,4,FALSE),
IFERROR(VLOOKUP(①ひな形!L44,①ひな形!$S$18:$V$26,4,FALSE),
IFERROR(VLOOKUP(①ひな形!L44,①ひな形!$W$18:$Z$26,4,FALSE),
IFERROR(VLOOKUP(①ひな形!L44,①ひな形!$AA$18:$AD$26,4,FALSE),
VLOOKUP(①ひな形!L44,①ひな形!$AE$18:$AH$25,4,FALSE)))))))</f>
        <v>P00007</v>
      </c>
      <c r="T49" s="698"/>
      <c r="U49" s="656"/>
      <c r="V49" s="728" t="str">
        <f>IFERROR(VLOOKUP(①ひな形!M44,①ひな形!$G$18:$J$26,4,FALSE),
IFERROR(VLOOKUP(①ひな形!M44,①ひな形!$K$18:$N$26,4,FALSE),
IFERROR(VLOOKUP(①ひな形!M44,①ひな形!$O$18:$R$26,4,FALSE),
IFERROR(VLOOKUP(①ひな形!M44,①ひな形!$S$18:$V$26,4,FALSE),
IFERROR(VLOOKUP(①ひな形!M44,①ひな形!$W$18:$Z$26,4,FALSE),
IFERROR(VLOOKUP(①ひな形!M44,①ひな形!$AA$18:$AD$26,4,FALSE),
VLOOKUP(①ひな形!M44,①ひな形!$AE$18:$AH$25,4,FALSE)))))))</f>
        <v>P00002</v>
      </c>
      <c r="W49" s="698"/>
      <c r="X49" s="656"/>
      <c r="Y49" s="728" t="e">
        <f>IFERROR(VLOOKUP(①ひな形!N44,①ひな形!$G$18:$J$26,4,FALSE),
IFERROR(VLOOKUP(①ひな形!N44,①ひな形!$K$18:$N$26,4,FALSE),
IFERROR(VLOOKUP(①ひな形!N44,①ひな形!$O$18:$R$26,4,FALSE),
IFERROR(VLOOKUP(①ひな形!N44,①ひな形!$S$18:$V$26,4,FALSE),
IFERROR(VLOOKUP(①ひな形!N44,①ひな形!$W$18:$Z$26,4,FALSE),
IFERROR(VLOOKUP(①ひな形!N44,①ひな形!$AA$18:$AD$26,4,FALSE),
VLOOKUP(①ひな形!N44,①ひな形!$AE$18:$AH$25,4,FALSE)))))))</f>
        <v>#N/A</v>
      </c>
      <c r="Z49" s="698"/>
      <c r="AA49" s="656"/>
      <c r="AB49" s="275"/>
      <c r="AC49" s="275"/>
      <c r="AD49" s="275"/>
      <c r="AE49" s="275"/>
      <c r="AF49" s="275"/>
      <c r="AG49" s="275"/>
      <c r="AH49" s="275"/>
      <c r="AI49" s="275"/>
      <c r="AJ49" s="275"/>
      <c r="AK49" s="275"/>
      <c r="AL49" s="275"/>
      <c r="AM49" s="275"/>
      <c r="AN49" s="275"/>
      <c r="AO49" s="275"/>
      <c r="AP49" s="275"/>
      <c r="AQ49" s="275"/>
    </row>
    <row r="50" spans="1:43" ht="15">
      <c r="A50" s="275"/>
      <c r="B50" s="733"/>
      <c r="C50" s="288" t="s">
        <v>233</v>
      </c>
      <c r="D50" s="728">
        <f>①ひな形!G45</f>
        <v>0</v>
      </c>
      <c r="E50" s="698"/>
      <c r="F50" s="656"/>
      <c r="G50" s="728">
        <f>①ひな形!H45</f>
        <v>0</v>
      </c>
      <c r="H50" s="698"/>
      <c r="I50" s="656"/>
      <c r="J50" s="728">
        <f>①ひな形!I45</f>
        <v>0</v>
      </c>
      <c r="K50" s="698"/>
      <c r="L50" s="656"/>
      <c r="M50" s="728" t="str">
        <f>①ひな形!J45</f>
        <v>Nami.M</v>
      </c>
      <c r="N50" s="698"/>
      <c r="O50" s="656"/>
      <c r="P50" s="730" t="str">
        <f>①ひな形!K45</f>
        <v>Rena.M</v>
      </c>
      <c r="Q50" s="698"/>
      <c r="R50" s="656"/>
      <c r="S50" s="728" t="str">
        <f>①ひな形!L45</f>
        <v>Shiho.Y</v>
      </c>
      <c r="T50" s="698"/>
      <c r="U50" s="656"/>
      <c r="V50" s="728" t="str">
        <f>①ひな形!M45</f>
        <v>Shiho.Y</v>
      </c>
      <c r="W50" s="698"/>
      <c r="X50" s="656"/>
      <c r="Y50" s="728">
        <f>①ひな形!N45</f>
        <v>0</v>
      </c>
      <c r="Z50" s="698"/>
      <c r="AA50" s="656"/>
      <c r="AB50" s="275"/>
      <c r="AC50" s="275"/>
      <c r="AD50" s="275"/>
      <c r="AE50" s="275"/>
      <c r="AF50" s="275"/>
      <c r="AG50" s="275"/>
      <c r="AH50" s="275"/>
      <c r="AI50" s="275"/>
      <c r="AJ50" s="275"/>
      <c r="AK50" s="275"/>
      <c r="AL50" s="275"/>
      <c r="AM50" s="275"/>
      <c r="AN50" s="275"/>
      <c r="AO50" s="275"/>
      <c r="AP50" s="275"/>
      <c r="AQ50" s="275"/>
    </row>
    <row r="51" spans="1:43" ht="15">
      <c r="A51" s="275"/>
      <c r="B51" s="734"/>
      <c r="C51" s="290" t="s">
        <v>234</v>
      </c>
      <c r="D51" s="728" t="e">
        <f>VLOOKUP(D50,①ひな形!$C$4:$E$15,3,FALSE)</f>
        <v>#N/A</v>
      </c>
      <c r="E51" s="698"/>
      <c r="F51" s="656"/>
      <c r="G51" s="728" t="e">
        <f>VLOOKUP(G50,①ひな形!$C$4:$E$15,3,FALSE)</f>
        <v>#N/A</v>
      </c>
      <c r="H51" s="698"/>
      <c r="I51" s="656"/>
      <c r="J51" s="728" t="e">
        <f>VLOOKUP(J50,①ひな形!$C$4:$E$15,3,FALSE)</f>
        <v>#N/A</v>
      </c>
      <c r="K51" s="698"/>
      <c r="L51" s="656"/>
      <c r="M51" s="728">
        <f>VLOOKUP(M50,①ひな形!$C$4:$E$15,3,FALSE)</f>
        <v>2217</v>
      </c>
      <c r="N51" s="698"/>
      <c r="O51" s="656"/>
      <c r="P51" s="728">
        <f>VLOOKUP(P50,①ひな形!$C$4:$E$15,3,FALSE)</f>
        <v>1959</v>
      </c>
      <c r="Q51" s="698"/>
      <c r="R51" s="656"/>
      <c r="S51" s="728">
        <f>VLOOKUP(S50,①ひな形!$C$4:$E$15,3,FALSE)</f>
        <v>1989</v>
      </c>
      <c r="T51" s="698"/>
      <c r="U51" s="656"/>
      <c r="V51" s="728">
        <f>VLOOKUP(V50,①ひな形!$C$4:$E$15,3,FALSE)</f>
        <v>1989</v>
      </c>
      <c r="W51" s="698"/>
      <c r="X51" s="656"/>
      <c r="Y51" s="728" t="e">
        <f>VLOOKUP(Y50,①ひな形!$C$4:$E$15,3,FALSE)</f>
        <v>#N/A</v>
      </c>
      <c r="Z51" s="698"/>
      <c r="AA51" s="656"/>
      <c r="AB51" s="275"/>
      <c r="AC51" s="275"/>
      <c r="AD51" s="275"/>
      <c r="AE51" s="275"/>
      <c r="AF51" s="275"/>
      <c r="AG51" s="275"/>
      <c r="AH51" s="275"/>
      <c r="AI51" s="275"/>
      <c r="AJ51" s="275"/>
      <c r="AK51" s="275"/>
      <c r="AL51" s="275"/>
      <c r="AM51" s="275"/>
      <c r="AN51" s="275"/>
      <c r="AO51" s="275"/>
      <c r="AP51" s="275"/>
      <c r="AQ51" s="275"/>
    </row>
    <row r="52" spans="1:43" ht="16.2">
      <c r="A52" s="275"/>
      <c r="B52" s="732" t="s">
        <v>243</v>
      </c>
      <c r="C52" s="289" t="s">
        <v>231</v>
      </c>
      <c r="D52" s="284">
        <f>②PDF!B37</f>
        <v>0</v>
      </c>
      <c r="E52" s="285" t="str">
        <f>②PDF!C37</f>
        <v>～</v>
      </c>
      <c r="F52" s="286">
        <f>②PDF!D37</f>
        <v>0</v>
      </c>
      <c r="G52" s="284">
        <f>②PDF!E37</f>
        <v>0</v>
      </c>
      <c r="H52" s="285" t="str">
        <f>②PDF!F37</f>
        <v>～</v>
      </c>
      <c r="I52" s="286">
        <f>②PDF!G37</f>
        <v>0</v>
      </c>
      <c r="J52" s="284">
        <f>②PDF!H37</f>
        <v>0</v>
      </c>
      <c r="K52" s="285" t="str">
        <f>②PDF!I37</f>
        <v>～</v>
      </c>
      <c r="L52" s="286">
        <f>②PDF!J37</f>
        <v>0</v>
      </c>
      <c r="M52" s="284">
        <f>②PDF!K37</f>
        <v>2100</v>
      </c>
      <c r="N52" s="285" t="str">
        <f>②PDF!L37</f>
        <v>～</v>
      </c>
      <c r="O52" s="286">
        <f>②PDF!M37</f>
        <v>2200</v>
      </c>
      <c r="P52" s="284">
        <f>②PDF!N37</f>
        <v>2100</v>
      </c>
      <c r="Q52" s="285" t="str">
        <f>②PDF!O37</f>
        <v>～</v>
      </c>
      <c r="R52" s="286">
        <f>②PDF!P37</f>
        <v>2200</v>
      </c>
      <c r="S52" s="284">
        <f>②PDF!Q37</f>
        <v>2100</v>
      </c>
      <c r="T52" s="285" t="str">
        <f>②PDF!R37</f>
        <v>～</v>
      </c>
      <c r="U52" s="286">
        <f>②PDF!S37</f>
        <v>2200</v>
      </c>
      <c r="V52" s="284">
        <f>②PDF!T37</f>
        <v>2100</v>
      </c>
      <c r="W52" s="285" t="str">
        <f>②PDF!U37</f>
        <v>～</v>
      </c>
      <c r="X52" s="286">
        <f>②PDF!V37</f>
        <v>2200</v>
      </c>
      <c r="Y52" s="284">
        <f>②PDF!W37</f>
        <v>0</v>
      </c>
      <c r="Z52" s="285" t="str">
        <f>②PDF!X37</f>
        <v>～</v>
      </c>
      <c r="AA52" s="286">
        <f>②PDF!Y37</f>
        <v>0</v>
      </c>
      <c r="AB52" s="275"/>
      <c r="AC52" s="275"/>
      <c r="AD52" s="275"/>
      <c r="AE52" s="275"/>
      <c r="AF52" s="275"/>
      <c r="AG52" s="275"/>
      <c r="AH52" s="275"/>
      <c r="AI52" s="275"/>
      <c r="AJ52" s="275"/>
      <c r="AK52" s="275"/>
      <c r="AL52" s="275"/>
      <c r="AM52" s="275"/>
      <c r="AN52" s="275"/>
      <c r="AO52" s="275"/>
      <c r="AP52" s="275"/>
      <c r="AQ52" s="275"/>
    </row>
    <row r="53" spans="1:43" ht="18.75" customHeight="1">
      <c r="A53" s="275"/>
      <c r="B53" s="733"/>
      <c r="C53" s="735" t="s">
        <v>232</v>
      </c>
      <c r="D53" s="737" t="e">
        <f>IFERROR(VLOOKUP(①ひな形!G46,①ひな形!$G$18:$I$26,2,FALSE),
IFERROR(VLOOKUP(①ひな形!G46,①ひな形!$K$18:$M$26,2,FALSE),
IFERROR(VLOOKUP(①ひな形!G46,①ひな形!$O$18:$Q$26,2,FALSE),
IFERROR(VLOOKUP(①ひな形!G46,①ひな形!$S$18:$U$26,2,FALSE),
IFERROR(VLOOKUP(①ひな形!G46,①ひな形!$W$18:$Y$26,2,FALSE),
IFERROR(VLOOKUP(①ひな形!G46,①ひな形!$AA$18:$AC$26,2,FALSE),
VLOOKUP(①ひな形!G46,①ひな形!$AE$18:$AG$25,2,FALSE)))))))</f>
        <v>#N/A</v>
      </c>
      <c r="E53" s="673"/>
      <c r="F53" s="665"/>
      <c r="G53" s="737" t="e">
        <f>IFERROR(VLOOKUP(①ひな形!H46,①ひな形!$G$18:$I$26,2,FALSE),
IFERROR(VLOOKUP(①ひな形!H46,①ひな形!$K$18:$M$26,2,FALSE),
IFERROR(VLOOKUP(①ひな形!H46,①ひな形!$O$18:$Q$26,2,FALSE),
IFERROR(VLOOKUP(①ひな形!H46,①ひな形!$S$18:$U$26,2,FALSE),
IFERROR(VLOOKUP(①ひな形!H46,①ひな形!$W$18:$Y$26,2,FALSE),
IFERROR(VLOOKUP(①ひな形!H46,①ひな形!$AA$18:$AC$26,2,FALSE),
VLOOKUP(①ひな形!H46,①ひな形!$AE$18:$AG$25,2,FALSE)))))))</f>
        <v>#N/A</v>
      </c>
      <c r="H53" s="673"/>
      <c r="I53" s="665"/>
      <c r="J53" s="737" t="e">
        <f>IFERROR(VLOOKUP(①ひな形!I46,①ひな形!$G$18:$I$26,2,FALSE),
IFERROR(VLOOKUP(①ひな形!I46,①ひな形!$K$18:$M$26,2,FALSE),
IFERROR(VLOOKUP(①ひな形!I46,①ひな形!$O$18:$Q$26,2,FALSE),
IFERROR(VLOOKUP(①ひな形!I46,①ひな形!$S$18:$U$26,2,FALSE),
IFERROR(VLOOKUP(①ひな形!I46,①ひな形!$W$18:$Y$26,2,FALSE),
IFERROR(VLOOKUP(①ひな形!I46,①ひな形!$AA$18:$AC$26,2,FALSE),
VLOOKUP(①ひな形!I46,①ひな形!$AE$18:$AG$25,2,FALSE)))))))</f>
        <v>#N/A</v>
      </c>
      <c r="K53" s="673"/>
      <c r="L53" s="665"/>
      <c r="M53" s="737" t="str">
        <f>IFERROR(VLOOKUP(①ひな形!J46,①ひな形!$G$18:$I$26,2,FALSE),
IFERROR(VLOOKUP(①ひな形!J46,①ひな形!$K$18:$M$26,2,FALSE),
IFERROR(VLOOKUP(①ひな形!J46,①ひな形!$O$18:$Q$26,2,FALSE),
IFERROR(VLOOKUP(①ひな形!J46,①ひな形!$S$18:$U$26,2,FALSE),
IFERROR(VLOOKUP(①ひな形!J46,①ひな形!$W$18:$Y$26,2,FALSE),
IFERROR(VLOOKUP(①ひな形!J46,①ひな形!$AA$18:$AC$26,2,FALSE),
VLOOKUP(①ひな形!J46,①ひな形!$AE$18:$AG$25,2,FALSE)))))))</f>
        <v>Hip＆Leg🔰</v>
      </c>
      <c r="N53" s="673"/>
      <c r="O53" s="665"/>
      <c r="P53" s="737" t="str">
        <f>IFERROR(VLOOKUP(①ひな形!K46,①ひな形!$G$18:$I$26,2,FALSE),
IFERROR(VLOOKUP(①ひな形!K46,①ひな形!$K$18:$M$26,2,FALSE),
IFERROR(VLOOKUP(①ひな形!K46,①ひな形!$O$18:$Q$26,2,FALSE),
IFERROR(VLOOKUP(①ひな形!K46,①ひな形!$S$18:$U$26,2,FALSE),
IFERROR(VLOOKUP(①ひな形!K46,①ひな形!$W$18:$Y$26,2,FALSE),
IFERROR(VLOOKUP(①ひな形!K46,①ひな形!$AA$18:$AC$26,2,FALSE),
VLOOKUP(①ひな形!K46,①ひな形!$AE$18:$AG$25,2,FALSE)))))))</f>
        <v>Release&amp;Strength</v>
      </c>
      <c r="Q53" s="673"/>
      <c r="R53" s="665"/>
      <c r="S53" s="737" t="str">
        <f>IFERROR(VLOOKUP(①ひな形!L46,①ひな形!$G$18:$I$26,2,FALSE),
IFERROR(VLOOKUP(①ひな形!L46,①ひな形!$K$18:$M$26,2,FALSE),
IFERROR(VLOOKUP(①ひな形!L46,①ひな形!$O$18:$Q$26,2,FALSE),
IFERROR(VLOOKUP(①ひな形!L46,①ひな形!$S$18:$U$26,2,FALSE),
IFERROR(VLOOKUP(①ひな形!L46,①ひな形!$W$18:$Y$26,2,FALSE),
IFERROR(VLOOKUP(①ひな形!L46,①ひな形!$AA$18:$AC$26,2,FALSE),
VLOOKUP(①ひな形!L46,①ひな形!$AE$18:$AG$25,2,FALSE)))))))</f>
        <v>Back＆Arm🔰</v>
      </c>
      <c r="T53" s="673"/>
      <c r="U53" s="665"/>
      <c r="V53" s="737" t="str">
        <f>IFERROR(VLOOKUP(①ひな形!M46,①ひな形!$G$18:$I$26,2,FALSE),
IFERROR(VLOOKUP(①ひな形!M46,①ひな形!$K$18:$M$26,2,FALSE),
IFERROR(VLOOKUP(①ひな形!M46,①ひな形!$O$18:$Q$26,2,FALSE),
IFERROR(VLOOKUP(①ひな形!M46,①ひな形!$S$18:$U$26,2,FALSE),
IFERROR(VLOOKUP(①ひな形!M46,①ひな形!$W$18:$Y$26,2,FALSE),
IFERROR(VLOOKUP(①ひな形!M46,①ひな形!$AA$18:$AC$26,2,FALSE),
VLOOKUP(①ひな形!M46,①ひな形!$AE$18:$AG$25,2,FALSE)))))))</f>
        <v>Shape up waist</v>
      </c>
      <c r="W53" s="673"/>
      <c r="X53" s="665"/>
      <c r="Y53" s="737" t="e">
        <f>IFERROR(VLOOKUP(①ひな形!N46,①ひな形!$G$18:$I$26,2,FALSE),
IFERROR(VLOOKUP(①ひな形!N46,①ひな形!$K$18:$M$26,2,FALSE),
IFERROR(VLOOKUP(①ひな形!N46,①ひな形!$O$18:$Q$26,2,FALSE),
IFERROR(VLOOKUP(①ひな形!N46,①ひな形!$S$18:$U$26,2,FALSE),
IFERROR(VLOOKUP(①ひな形!N46,①ひな形!$W$18:$Y$26,2,FALSE),
IFERROR(VLOOKUP(①ひな形!N46,①ひな形!$AA$18:$AC$26,2,FALSE),
VLOOKUP(①ひな形!N46,①ひな形!$AE$18:$AG$25,2,FALSE)))))))</f>
        <v>#N/A</v>
      </c>
      <c r="Z53" s="673"/>
      <c r="AA53" s="665"/>
      <c r="AB53" s="275"/>
      <c r="AC53" s="275"/>
      <c r="AD53" s="275"/>
      <c r="AE53" s="275"/>
      <c r="AF53" s="275"/>
      <c r="AG53" s="275"/>
      <c r="AH53" s="275"/>
      <c r="AI53" s="275"/>
      <c r="AJ53" s="275"/>
      <c r="AK53" s="275"/>
      <c r="AL53" s="275"/>
      <c r="AM53" s="275"/>
      <c r="AN53" s="275"/>
      <c r="AO53" s="275"/>
      <c r="AP53" s="275"/>
      <c r="AQ53" s="275"/>
    </row>
    <row r="54" spans="1:43" ht="18.75" customHeight="1">
      <c r="A54" s="275"/>
      <c r="B54" s="733"/>
      <c r="C54" s="733"/>
      <c r="D54" s="676"/>
      <c r="E54" s="677"/>
      <c r="F54" s="678"/>
      <c r="G54" s="676"/>
      <c r="H54" s="677"/>
      <c r="I54" s="678"/>
      <c r="J54" s="676"/>
      <c r="K54" s="677"/>
      <c r="L54" s="678"/>
      <c r="M54" s="676"/>
      <c r="N54" s="677"/>
      <c r="O54" s="678"/>
      <c r="P54" s="676"/>
      <c r="Q54" s="677"/>
      <c r="R54" s="678"/>
      <c r="S54" s="676"/>
      <c r="T54" s="677"/>
      <c r="U54" s="678"/>
      <c r="V54" s="676"/>
      <c r="W54" s="677"/>
      <c r="X54" s="678"/>
      <c r="Y54" s="676"/>
      <c r="Z54" s="677"/>
      <c r="AA54" s="678"/>
      <c r="AB54" s="275"/>
      <c r="AC54" s="275"/>
      <c r="AD54" s="275"/>
      <c r="AE54" s="275"/>
      <c r="AF54" s="275"/>
      <c r="AG54" s="275"/>
      <c r="AH54" s="275"/>
      <c r="AI54" s="275"/>
      <c r="AJ54" s="275"/>
      <c r="AK54" s="275"/>
      <c r="AL54" s="275"/>
      <c r="AM54" s="275"/>
      <c r="AN54" s="275"/>
      <c r="AO54" s="275"/>
      <c r="AP54" s="275"/>
      <c r="AQ54" s="275"/>
    </row>
    <row r="55" spans="1:43" ht="15">
      <c r="A55" s="275"/>
      <c r="B55" s="733"/>
      <c r="C55" s="287" t="s">
        <v>202</v>
      </c>
      <c r="D55" s="738" t="e">
        <f>IFERROR(VLOOKUP(①ひな形!G46,①ひな形!$G$18:$J$26,4,FALSE),
IFERROR(VLOOKUP(①ひな形!G46,①ひな形!$K$18:$N$26,4,FALSE),
IFERROR(VLOOKUP(①ひな形!G46,①ひな形!$O$18:$R$26,4,FALSE),
IFERROR(VLOOKUP(①ひな形!G46,①ひな形!$S$18:$V$26,4,FALSE),
IFERROR(VLOOKUP(①ひな形!G46,①ひな形!$W$18:$Z$26,4,FALSE),
IFERROR(VLOOKUP(①ひな形!G46,①ひな形!$AA$18:$AD$26,4,FALSE),
VLOOKUP(①ひな形!G46,①ひな形!$AE$18:$AH$25,4,FALSE)))))))</f>
        <v>#N/A</v>
      </c>
      <c r="E55" s="698"/>
      <c r="F55" s="656"/>
      <c r="G55" s="738" t="e">
        <f>IFERROR(VLOOKUP(①ひな形!H46,①ひな形!$G$18:$J$26,4,FALSE),
IFERROR(VLOOKUP(①ひな形!H46,①ひな形!$K$18:$N$26,4,FALSE),
IFERROR(VLOOKUP(①ひな形!H46,①ひな形!$O$18:$R$26,4,FALSE),
IFERROR(VLOOKUP(①ひな形!H46,①ひな形!$S$18:$V$26,4,FALSE),
IFERROR(VLOOKUP(①ひな形!H46,①ひな形!$W$18:$Z$26,4,FALSE),
IFERROR(VLOOKUP(①ひな形!H46,①ひな形!$AA$18:$AD$26,4,FALSE),
VLOOKUP(①ひな形!H46,①ひな形!$AE$18:$AH$25,4,FALSE)))))))</f>
        <v>#N/A</v>
      </c>
      <c r="H55" s="698"/>
      <c r="I55" s="656"/>
      <c r="J55" s="738" t="e">
        <f>IFERROR(VLOOKUP(①ひな形!I46,①ひな形!$G$18:$J$26,4,FALSE),
IFERROR(VLOOKUP(①ひな形!I46,①ひな形!$K$18:$N$26,4,FALSE),
IFERROR(VLOOKUP(①ひな形!I46,①ひな形!$O$18:$R$26,4,FALSE),
IFERROR(VLOOKUP(①ひな形!I46,①ひな形!$S$18:$V$26,4,FALSE),
IFERROR(VLOOKUP(①ひな形!I46,①ひな形!$W$18:$Z$26,4,FALSE),
IFERROR(VLOOKUP(①ひな形!I46,①ひな形!$AA$18:$AD$26,4,FALSE),
VLOOKUP(①ひな形!I46,①ひな形!$AE$18:$AH$25,4,FALSE)))))))</f>
        <v>#N/A</v>
      </c>
      <c r="K55" s="698"/>
      <c r="L55" s="656"/>
      <c r="M55" s="738" t="str">
        <f>IFERROR(VLOOKUP(①ひな形!J46,①ひな形!$G$18:$J$26,4,FALSE),
IFERROR(VLOOKUP(①ひな形!J46,①ひな形!$K$18:$N$26,4,FALSE),
IFERROR(VLOOKUP(①ひな形!J46,①ひな形!$O$18:$R$26,4,FALSE),
IFERROR(VLOOKUP(①ひな形!J46,①ひな形!$S$18:$V$26,4,FALSE),
IFERROR(VLOOKUP(①ひな形!J46,①ひな形!$W$18:$Z$26,4,FALSE),
IFERROR(VLOOKUP(①ひな形!J46,①ひな形!$AA$18:$AD$26,4,FALSE),
VLOOKUP(①ひな形!J46,①ひな形!$AE$18:$AH$25,4,FALSE)))))))</f>
        <v>P00007</v>
      </c>
      <c r="N55" s="698"/>
      <c r="O55" s="656"/>
      <c r="P55" s="738" t="str">
        <f>IFERROR(VLOOKUP(①ひな形!K46,①ひな形!$G$18:$J$26,4,FALSE),
IFERROR(VLOOKUP(①ひな形!K46,①ひな形!$K$18:$N$26,4,FALSE),
IFERROR(VLOOKUP(①ひな形!K46,①ひな形!$O$18:$R$26,4,FALSE),
IFERROR(VLOOKUP(①ひな形!K46,①ひな形!$S$18:$V$26,4,FALSE),
IFERROR(VLOOKUP(①ひな形!K46,①ひな形!$W$18:$Z$26,4,FALSE),
IFERROR(VLOOKUP(①ひな形!K46,①ひな形!$AA$18:$AD$26,4,FALSE),
VLOOKUP(①ひな形!K46,①ひな形!$AE$18:$AH$25,4,FALSE)))))))</f>
        <v>P00030</v>
      </c>
      <c r="Q55" s="698"/>
      <c r="R55" s="656"/>
      <c r="S55" s="738" t="str">
        <f>IFERROR(VLOOKUP(①ひな形!L46,①ひな形!$G$18:$J$26,4,FALSE),
IFERROR(VLOOKUP(①ひな形!L46,①ひな形!$K$18:$N$26,4,FALSE),
IFERROR(VLOOKUP(①ひな形!L46,①ひな形!$O$18:$R$26,4,FALSE),
IFERROR(VLOOKUP(①ひな形!L46,①ひな形!$S$18:$V$26,4,FALSE),
IFERROR(VLOOKUP(①ひな形!L46,①ひな形!$W$18:$Z$26,4,FALSE),
IFERROR(VLOOKUP(①ひな形!L46,①ひな形!$AA$18:$AD$26,4,FALSE),
VLOOKUP(①ひな形!L46,①ひな形!$AE$18:$AH$25,4,FALSE)))))))</f>
        <v>P00009</v>
      </c>
      <c r="T55" s="698"/>
      <c r="U55" s="656"/>
      <c r="V55" s="738" t="str">
        <f>IFERROR(VLOOKUP(①ひな形!M46,①ひな形!$G$18:$J$26,4,FALSE),
IFERROR(VLOOKUP(①ひな形!M46,①ひな形!$K$18:$N$26,4,FALSE),
IFERROR(VLOOKUP(①ひな形!M46,①ひな形!$O$18:$R$26,4,FALSE),
IFERROR(VLOOKUP(①ひな形!M46,①ひな形!$S$18:$V$26,4,FALSE),
IFERROR(VLOOKUP(①ひな形!M46,①ひな形!$W$18:$Z$26,4,FALSE),
IFERROR(VLOOKUP(①ひな形!M46,①ひな形!$AA$18:$AD$26,4,FALSE),
VLOOKUP(①ひな形!M46,①ひな形!$AE$18:$AH$25,4,FALSE)))))))</f>
        <v>P00018</v>
      </c>
      <c r="W55" s="698"/>
      <c r="X55" s="656"/>
      <c r="Y55" s="738" t="e">
        <f>IFERROR(VLOOKUP(①ひな形!N46,①ひな形!$G$18:$J$26,4,FALSE),
IFERROR(VLOOKUP(①ひな形!N46,①ひな形!$K$18:$N$26,4,FALSE),
IFERROR(VLOOKUP(①ひな形!N46,①ひな形!$O$18:$R$26,4,FALSE),
IFERROR(VLOOKUP(①ひな形!N46,①ひな形!$S$18:$V$26,4,FALSE),
IFERROR(VLOOKUP(①ひな形!N46,①ひな形!$W$18:$Z$26,4,FALSE),
IFERROR(VLOOKUP(①ひな形!N46,①ひな形!$AA$18:$AD$26,4,FALSE),
VLOOKUP(①ひな形!N46,①ひな形!$AE$18:$AH$25,4,FALSE)))))))</f>
        <v>#N/A</v>
      </c>
      <c r="Z55" s="698"/>
      <c r="AA55" s="656"/>
      <c r="AB55" s="275"/>
      <c r="AC55" s="275"/>
      <c r="AD55" s="275"/>
      <c r="AE55" s="275"/>
      <c r="AF55" s="275"/>
      <c r="AG55" s="275"/>
      <c r="AH55" s="275"/>
      <c r="AI55" s="275"/>
      <c r="AJ55" s="275"/>
      <c r="AK55" s="275"/>
      <c r="AL55" s="275"/>
      <c r="AM55" s="275"/>
      <c r="AN55" s="275"/>
      <c r="AO55" s="275"/>
      <c r="AP55" s="275"/>
      <c r="AQ55" s="275"/>
    </row>
    <row r="56" spans="1:43" ht="15">
      <c r="A56" s="275"/>
      <c r="B56" s="733"/>
      <c r="C56" s="288" t="s">
        <v>233</v>
      </c>
      <c r="D56" s="728">
        <f>①ひな形!G47</f>
        <v>0</v>
      </c>
      <c r="E56" s="698"/>
      <c r="F56" s="656"/>
      <c r="G56" s="728">
        <f>①ひな形!H47</f>
        <v>0</v>
      </c>
      <c r="H56" s="698"/>
      <c r="I56" s="656"/>
      <c r="J56" s="728">
        <f>①ひな形!I47</f>
        <v>0</v>
      </c>
      <c r="K56" s="698"/>
      <c r="L56" s="656"/>
      <c r="M56" s="728" t="str">
        <f>①ひな形!J47</f>
        <v>Shiho.Y</v>
      </c>
      <c r="N56" s="698"/>
      <c r="O56" s="656"/>
      <c r="P56" s="730" t="str">
        <f>①ひな形!K47</f>
        <v>Rena.M</v>
      </c>
      <c r="Q56" s="698"/>
      <c r="R56" s="656"/>
      <c r="S56" s="730" t="str">
        <f>①ひな形!L47</f>
        <v>Rena.M</v>
      </c>
      <c r="T56" s="698"/>
      <c r="U56" s="656"/>
      <c r="V56" s="728" t="str">
        <f>①ひな形!M47</f>
        <v>nanami</v>
      </c>
      <c r="W56" s="698"/>
      <c r="X56" s="656"/>
      <c r="Y56" s="741">
        <f>①ひな形!N47</f>
        <v>0</v>
      </c>
      <c r="Z56" s="698"/>
      <c r="AA56" s="656"/>
      <c r="AB56" s="275"/>
      <c r="AC56" s="275"/>
      <c r="AD56" s="275"/>
      <c r="AE56" s="275"/>
      <c r="AF56" s="275"/>
      <c r="AG56" s="275"/>
      <c r="AH56" s="275"/>
      <c r="AI56" s="275"/>
      <c r="AJ56" s="275"/>
      <c r="AK56" s="275"/>
      <c r="AL56" s="275"/>
      <c r="AM56" s="275"/>
      <c r="AN56" s="275"/>
      <c r="AO56" s="275"/>
      <c r="AP56" s="275"/>
      <c r="AQ56" s="275"/>
    </row>
    <row r="57" spans="1:43" ht="15">
      <c r="A57" s="275"/>
      <c r="B57" s="734"/>
      <c r="C57" s="290" t="s">
        <v>234</v>
      </c>
      <c r="D57" s="728" t="e">
        <f>VLOOKUP(D56,①ひな形!$C$4:$E$15,3,FALSE)</f>
        <v>#N/A</v>
      </c>
      <c r="E57" s="698"/>
      <c r="F57" s="656"/>
      <c r="G57" s="728" t="e">
        <f>VLOOKUP(G56,①ひな形!$C$4:$E$15,3,FALSE)</f>
        <v>#N/A</v>
      </c>
      <c r="H57" s="698"/>
      <c r="I57" s="656"/>
      <c r="J57" s="728" t="e">
        <f>VLOOKUP(J56,①ひな形!$C$4:$E$15,3,FALSE)</f>
        <v>#N/A</v>
      </c>
      <c r="K57" s="698"/>
      <c r="L57" s="656"/>
      <c r="M57" s="728">
        <f>VLOOKUP(M56,①ひな形!$C$4:$E$15,3,FALSE)</f>
        <v>1989</v>
      </c>
      <c r="N57" s="698"/>
      <c r="O57" s="656"/>
      <c r="P57" s="728">
        <f>VLOOKUP(P56,①ひな形!$C$4:$E$15,3,FALSE)</f>
        <v>1959</v>
      </c>
      <c r="Q57" s="698"/>
      <c r="R57" s="656"/>
      <c r="S57" s="728">
        <f>VLOOKUP(S56,①ひな形!$C$4:$E$15,3,FALSE)</f>
        <v>1959</v>
      </c>
      <c r="T57" s="698"/>
      <c r="U57" s="656"/>
      <c r="V57" s="728">
        <f>VLOOKUP(V56,①ひな形!$C$4:$E$15,3,FALSE)</f>
        <v>1065</v>
      </c>
      <c r="W57" s="698"/>
      <c r="X57" s="656"/>
      <c r="Y57" s="728" t="e">
        <f>VLOOKUP(Y56,①ひな形!$C$4:$E$15,3,FALSE)</f>
        <v>#N/A</v>
      </c>
      <c r="Z57" s="698"/>
      <c r="AA57" s="656"/>
      <c r="AB57" s="275"/>
      <c r="AC57" s="275"/>
      <c r="AD57" s="275"/>
      <c r="AE57" s="275"/>
      <c r="AF57" s="275"/>
      <c r="AG57" s="275"/>
      <c r="AH57" s="275"/>
      <c r="AI57" s="275"/>
      <c r="AJ57" s="275"/>
      <c r="AK57" s="275"/>
      <c r="AL57" s="275"/>
      <c r="AM57" s="275"/>
      <c r="AN57" s="275"/>
      <c r="AO57" s="275"/>
      <c r="AP57" s="275"/>
      <c r="AQ57" s="275"/>
    </row>
    <row r="58" spans="1:43" ht="15">
      <c r="A58" s="275"/>
      <c r="B58" s="224"/>
      <c r="C58" s="292"/>
      <c r="D58" s="293"/>
      <c r="E58" s="293"/>
      <c r="F58" s="293"/>
      <c r="G58" s="212"/>
      <c r="H58" s="212"/>
      <c r="I58" s="212"/>
      <c r="J58" s="212"/>
      <c r="K58" s="212"/>
      <c r="L58" s="212"/>
      <c r="M58" s="212"/>
      <c r="N58" s="212"/>
      <c r="O58" s="212"/>
      <c r="P58" s="212"/>
      <c r="Q58" s="212"/>
      <c r="R58" s="212"/>
      <c r="S58" s="212"/>
      <c r="T58" s="212"/>
      <c r="U58" s="212"/>
      <c r="V58" s="212"/>
      <c r="W58" s="212"/>
      <c r="X58" s="212"/>
      <c r="Y58" s="280"/>
      <c r="Z58" s="280"/>
      <c r="AA58" s="280"/>
      <c r="AB58" s="275"/>
      <c r="AC58" s="275"/>
      <c r="AD58" s="275"/>
      <c r="AE58" s="275"/>
      <c r="AF58" s="275"/>
      <c r="AG58" s="275"/>
      <c r="AH58" s="275"/>
      <c r="AI58" s="275"/>
      <c r="AJ58" s="275"/>
      <c r="AK58" s="275"/>
      <c r="AL58" s="275"/>
      <c r="AM58" s="275"/>
      <c r="AN58" s="275"/>
      <c r="AO58" s="275"/>
      <c r="AP58" s="275"/>
      <c r="AQ58" s="275"/>
    </row>
    <row r="59" spans="1:43" ht="15">
      <c r="A59" s="275"/>
      <c r="B59" s="292"/>
      <c r="C59" s="292"/>
      <c r="D59" s="293"/>
      <c r="E59" s="293"/>
      <c r="F59" s="293"/>
      <c r="G59" s="212"/>
      <c r="H59" s="216"/>
      <c r="I59" s="216"/>
      <c r="J59" s="216"/>
      <c r="K59" s="216"/>
      <c r="L59" s="216"/>
      <c r="M59" s="216"/>
      <c r="N59" s="216"/>
      <c r="O59" s="216"/>
      <c r="P59" s="216"/>
      <c r="Q59" s="216"/>
      <c r="R59" s="216"/>
      <c r="S59" s="216"/>
      <c r="T59" s="216"/>
      <c r="U59" s="212"/>
      <c r="V59" s="294"/>
      <c r="W59" s="294"/>
      <c r="X59" s="294"/>
      <c r="Y59" s="280"/>
      <c r="Z59" s="280"/>
      <c r="AA59" s="280"/>
      <c r="AB59" s="275"/>
      <c r="AC59" s="275"/>
      <c r="AD59" s="275"/>
      <c r="AE59" s="275"/>
      <c r="AF59" s="275"/>
      <c r="AG59" s="275"/>
      <c r="AH59" s="275"/>
      <c r="AI59" s="275"/>
      <c r="AJ59" s="275"/>
      <c r="AK59" s="275"/>
      <c r="AL59" s="275"/>
      <c r="AM59" s="275"/>
      <c r="AN59" s="275"/>
      <c r="AO59" s="275"/>
      <c r="AP59" s="275"/>
      <c r="AQ59" s="275"/>
    </row>
    <row r="60" spans="1:43" ht="15">
      <c r="A60" s="275"/>
      <c r="B60" s="224"/>
      <c r="C60" s="224"/>
      <c r="D60" s="739">
        <f>$D$2+8</f>
        <v>45970</v>
      </c>
      <c r="E60" s="698"/>
      <c r="F60" s="656"/>
      <c r="G60" s="739">
        <f>$D$2+9</f>
        <v>45971</v>
      </c>
      <c r="H60" s="698"/>
      <c r="I60" s="656"/>
      <c r="J60" s="739">
        <f>$D$2+10</f>
        <v>45972</v>
      </c>
      <c r="K60" s="698"/>
      <c r="L60" s="656"/>
      <c r="M60" s="739">
        <f>$D$2+11</f>
        <v>45973</v>
      </c>
      <c r="N60" s="698"/>
      <c r="O60" s="656"/>
      <c r="P60" s="739">
        <f>$D$2+12</f>
        <v>45974</v>
      </c>
      <c r="Q60" s="698"/>
      <c r="R60" s="656"/>
      <c r="S60" s="739">
        <f>$D$2+13</f>
        <v>45975</v>
      </c>
      <c r="T60" s="698"/>
      <c r="U60" s="656"/>
      <c r="V60" s="739">
        <f>$D$2+14</f>
        <v>45976</v>
      </c>
      <c r="W60" s="698"/>
      <c r="X60" s="656"/>
      <c r="Y60" s="739">
        <f>$D$2+15</f>
        <v>45977</v>
      </c>
      <c r="Z60" s="698"/>
      <c r="AA60" s="656"/>
      <c r="AB60" s="275"/>
      <c r="AC60" s="275"/>
      <c r="AD60" s="275"/>
      <c r="AE60" s="275"/>
      <c r="AF60" s="275"/>
      <c r="AG60" s="275"/>
      <c r="AH60" s="275"/>
      <c r="AI60" s="275"/>
      <c r="AJ60" s="275"/>
      <c r="AK60" s="275"/>
      <c r="AL60" s="275"/>
      <c r="AM60" s="275"/>
      <c r="AN60" s="275"/>
      <c r="AO60" s="275"/>
      <c r="AP60" s="275"/>
      <c r="AQ60" s="275"/>
    </row>
    <row r="61" spans="1:43" ht="15">
      <c r="A61" s="275"/>
      <c r="B61" s="224"/>
      <c r="C61" s="224"/>
      <c r="D61" s="728" t="str">
        <f>TEXT(D60,"ddd")</f>
        <v>Sun</v>
      </c>
      <c r="E61" s="698"/>
      <c r="F61" s="656"/>
      <c r="G61" s="728" t="str">
        <f>TEXT(G60,"ddd")</f>
        <v>Mon</v>
      </c>
      <c r="H61" s="698"/>
      <c r="I61" s="656"/>
      <c r="J61" s="728" t="str">
        <f>TEXT(J60,"ddd")</f>
        <v>Tue</v>
      </c>
      <c r="K61" s="698"/>
      <c r="L61" s="656"/>
      <c r="M61" s="728" t="str">
        <f>TEXT(M60,"ddd")</f>
        <v>Wed</v>
      </c>
      <c r="N61" s="698"/>
      <c r="O61" s="656"/>
      <c r="P61" s="728" t="str">
        <f>TEXT(P60,"ddd")</f>
        <v>Thu</v>
      </c>
      <c r="Q61" s="698"/>
      <c r="R61" s="656"/>
      <c r="S61" s="728" t="str">
        <f>TEXT(S60,"ddd")</f>
        <v>Fri</v>
      </c>
      <c r="T61" s="698"/>
      <c r="U61" s="656"/>
      <c r="V61" s="728" t="str">
        <f>TEXT(V60,"ddd")</f>
        <v>Sat</v>
      </c>
      <c r="W61" s="698"/>
      <c r="X61" s="656"/>
      <c r="Y61" s="728" t="str">
        <f>TEXT(Y60,"ddd")</f>
        <v>Sun</v>
      </c>
      <c r="Z61" s="698"/>
      <c r="AA61" s="656"/>
      <c r="AB61" s="275"/>
      <c r="AC61" s="275"/>
      <c r="AD61" s="275"/>
      <c r="AE61" s="275"/>
      <c r="AF61" s="275"/>
      <c r="AG61" s="275"/>
      <c r="AH61" s="275"/>
      <c r="AI61" s="275"/>
      <c r="AJ61" s="275"/>
      <c r="AK61" s="275"/>
      <c r="AL61" s="275"/>
      <c r="AM61" s="275"/>
      <c r="AN61" s="275"/>
      <c r="AO61" s="275"/>
      <c r="AP61" s="275"/>
      <c r="AQ61" s="275"/>
    </row>
    <row r="62" spans="1:43" ht="16.2">
      <c r="A62" s="275"/>
      <c r="B62" s="732" t="s">
        <v>230</v>
      </c>
      <c r="C62" s="289" t="s">
        <v>231</v>
      </c>
      <c r="D62" s="284">
        <f>②PDF!B46</f>
        <v>1030</v>
      </c>
      <c r="E62" s="285" t="str">
        <f>②PDF!C46</f>
        <v>～</v>
      </c>
      <c r="F62" s="286">
        <f>②PDF!D46</f>
        <v>1130</v>
      </c>
      <c r="G62" s="284">
        <f>②PDF!E46</f>
        <v>0</v>
      </c>
      <c r="H62" s="285" t="str">
        <f>②PDF!F46</f>
        <v>～</v>
      </c>
      <c r="I62" s="286">
        <f>②PDF!G46</f>
        <v>0</v>
      </c>
      <c r="J62" s="284">
        <f>②PDF!H46</f>
        <v>1030</v>
      </c>
      <c r="K62" s="285" t="str">
        <f>②PDF!I46</f>
        <v>～</v>
      </c>
      <c r="L62" s="286">
        <f>②PDF!J46</f>
        <v>1130</v>
      </c>
      <c r="M62" s="284">
        <f>②PDF!K46</f>
        <v>1030</v>
      </c>
      <c r="N62" s="285" t="str">
        <f>②PDF!L46</f>
        <v>～</v>
      </c>
      <c r="O62" s="286">
        <f>②PDF!M46</f>
        <v>1130</v>
      </c>
      <c r="P62" s="284">
        <f>②PDF!N46</f>
        <v>0</v>
      </c>
      <c r="Q62" s="285" t="str">
        <f>②PDF!O46</f>
        <v>～</v>
      </c>
      <c r="R62" s="286">
        <f>②PDF!P46</f>
        <v>0</v>
      </c>
      <c r="S62" s="284">
        <f>②PDF!Q46</f>
        <v>1030</v>
      </c>
      <c r="T62" s="285" t="str">
        <f>②PDF!R46</f>
        <v>～</v>
      </c>
      <c r="U62" s="286">
        <f>②PDF!S46</f>
        <v>1130</v>
      </c>
      <c r="V62" s="284">
        <f>②PDF!T46</f>
        <v>1030</v>
      </c>
      <c r="W62" s="285" t="str">
        <f>②PDF!U46</f>
        <v>～</v>
      </c>
      <c r="X62" s="286">
        <f>②PDF!V46</f>
        <v>1130</v>
      </c>
      <c r="Y62" s="284">
        <f>②PDF!W46</f>
        <v>1030</v>
      </c>
      <c r="Z62" s="285" t="str">
        <f>②PDF!X46</f>
        <v>～</v>
      </c>
      <c r="AA62" s="286">
        <f>②PDF!Y46</f>
        <v>1130</v>
      </c>
      <c r="AB62" s="275"/>
      <c r="AC62" s="275"/>
      <c r="AD62" s="275"/>
      <c r="AE62" s="275"/>
      <c r="AF62" s="275"/>
      <c r="AG62" s="275"/>
      <c r="AH62" s="275"/>
      <c r="AI62" s="275"/>
      <c r="AJ62" s="275"/>
      <c r="AK62" s="275"/>
      <c r="AL62" s="275"/>
      <c r="AM62" s="275"/>
      <c r="AN62" s="275"/>
      <c r="AO62" s="275"/>
      <c r="AP62" s="275"/>
      <c r="AQ62" s="275"/>
    </row>
    <row r="63" spans="1:43" ht="18.75" customHeight="1">
      <c r="A63" s="275"/>
      <c r="B63" s="733"/>
      <c r="C63" s="735" t="s">
        <v>232</v>
      </c>
      <c r="D63" s="729" t="str">
        <f>IFERROR(VLOOKUP(①ひな形!O30,①ひな形!$G$18:$I$26,2,FALSE),
IFERROR(VLOOKUP(①ひな形!O30,①ひな形!$K$18:$M$26,2,FALSE),
IFERROR(VLOOKUP(①ひな形!O30,①ひな形!$O$18:$Q$26,2,FALSE),
IFERROR(VLOOKUP(①ひな形!O30,①ひな形!$S$18:$U$26,2,FALSE),
IFERROR(VLOOKUP(①ひな形!O30,①ひな形!$W$18:$Y$26,2,FALSE),
IFERROR(VLOOKUP(①ひな形!O30,①ひな形!$AA$18:$AC$26,2,FALSE),
VLOOKUP(①ひな形!O30,①ひな形!$AE$18:$AG$25,2,FALSE)))))))</f>
        <v>Stretch＆Conditioning🔰</v>
      </c>
      <c r="E63" s="673"/>
      <c r="F63" s="665"/>
      <c r="G63" s="729" t="e">
        <f>IFERROR(VLOOKUP(①ひな形!P30,①ひな形!$G$18:$I$26,2,FALSE),
IFERROR(VLOOKUP(①ひな形!P30,①ひな形!$K$18:$M$26,2,FALSE),
IFERROR(VLOOKUP(①ひな形!P30,①ひな形!$O$18:$Q$26,2,FALSE),
IFERROR(VLOOKUP(①ひな形!P30,①ひな形!$S$18:$U$26,2,FALSE),
IFERROR(VLOOKUP(①ひな形!P30,①ひな形!$W$18:$Y$26,2,FALSE),
IFERROR(VLOOKUP(①ひな形!P30,①ひな形!$AA$18:$AC$26,2,FALSE),
VLOOKUP(①ひな形!P30,①ひな形!$AE$18:$AG$25,2,FALSE)))))))</f>
        <v>#N/A</v>
      </c>
      <c r="H63" s="673"/>
      <c r="I63" s="665"/>
      <c r="J63" s="729" t="str">
        <f>IFERROR(VLOOKUP(①ひな形!Q30,①ひな形!$G$18:$I$26,2,FALSE),
IFERROR(VLOOKUP(①ひな形!Q30,①ひな形!$K$18:$M$26,2,FALSE),
IFERROR(VLOOKUP(①ひな形!Q30,①ひな形!$O$18:$Q$26,2,FALSE),
IFERROR(VLOOKUP(①ひな形!Q30,①ひな形!$S$18:$U$26,2,FALSE),
IFERROR(VLOOKUP(①ひな形!Q30,①ひな形!$W$18:$Y$26,2,FALSE),
IFERROR(VLOOKUP(①ひな形!Q30,①ひな形!$AA$18:$AC$26,2,FALSE),
VLOOKUP(①ひな形!Q30,①ひな形!$AE$18:$AG$25,2,FALSE)))))))</f>
        <v>Release&amp;Strength</v>
      </c>
      <c r="K63" s="673"/>
      <c r="L63" s="665"/>
      <c r="M63" s="729" t="str">
        <f>IFERROR(VLOOKUP(①ひな形!R30,①ひな形!$G$18:$I$26,2,FALSE),
IFERROR(VLOOKUP(①ひな形!R30,①ひな形!$K$18:$M$26,2,FALSE),
IFERROR(VLOOKUP(①ひな形!R30,①ひな形!$O$18:$Q$26,2,FALSE),
IFERROR(VLOOKUP(①ひな形!R30,①ひな形!$S$18:$U$26,2,FALSE),
IFERROR(VLOOKUP(①ひな形!R30,①ひな形!$W$18:$Y$26,2,FALSE),
IFERROR(VLOOKUP(①ひな形!R30,①ひな形!$AA$18:$AC$26,2,FALSE),
VLOOKUP(①ひな形!R30,①ひな形!$AE$18:$AG$25,2,FALSE)))))))</f>
        <v>Back＆Arm🔰</v>
      </c>
      <c r="N63" s="673"/>
      <c r="O63" s="665"/>
      <c r="P63" s="729" t="e">
        <f>IFERROR(VLOOKUP(①ひな形!S30,①ひな形!$G$18:$I$26,2,FALSE),
IFERROR(VLOOKUP(①ひな形!S30,①ひな形!$K$18:$M$26,2,FALSE),
IFERROR(VLOOKUP(①ひな形!S30,①ひな形!$O$18:$Q$26,2,FALSE),
IFERROR(VLOOKUP(①ひな形!S30,①ひな形!$S$18:$U$26,2,FALSE),
IFERROR(VLOOKUP(①ひな形!S30,①ひな形!$W$18:$Y$26,2,FALSE),
IFERROR(VLOOKUP(①ひな形!S30,①ひな形!$AA$18:$AC$26,2,FALSE),
VLOOKUP(①ひな形!S30,①ひな形!$AE$18:$AG$25,2,FALSE)))))))</f>
        <v>#N/A</v>
      </c>
      <c r="Q63" s="673"/>
      <c r="R63" s="665"/>
      <c r="S63" s="729" t="str">
        <f>IFERROR(VLOOKUP(①ひな形!T30,①ひな形!$G$18:$I$26,2,FALSE),
IFERROR(VLOOKUP(①ひな形!T30,①ひな形!$K$18:$M$26,2,FALSE),
IFERROR(VLOOKUP(①ひな形!T30,①ひな形!$O$18:$Q$26,2,FALSE),
IFERROR(VLOOKUP(①ひな形!T30,①ひな形!$S$18:$U$26,2,FALSE),
IFERROR(VLOOKUP(①ひな形!T30,①ひな形!$W$18:$Y$26,2,FALSE),
IFERROR(VLOOKUP(①ひな形!T30,①ひな形!$AA$18:$AC$26,2,FALSE),
VLOOKUP(①ひな形!T30,①ひな形!$AE$18:$AG$25,2,FALSE)))))))</f>
        <v>Shape up waist</v>
      </c>
      <c r="T63" s="673"/>
      <c r="U63" s="665"/>
      <c r="V63" s="729" t="str">
        <f>IFERROR(VLOOKUP(①ひな形!U30,①ひな形!$G$18:$I$26,2,FALSE),
IFERROR(VLOOKUP(①ひな形!U30,①ひな形!$K$18:$M$26,2,FALSE),
IFERROR(VLOOKUP(①ひな形!U30,①ひな形!$O$18:$Q$26,2,FALSE),
IFERROR(VLOOKUP(①ひな形!U30,①ひな形!$S$18:$U$26,2,FALSE),
IFERROR(VLOOKUP(①ひな形!U30,①ひな形!$W$18:$Y$26,2,FALSE),
IFERROR(VLOOKUP(①ひな形!U30,①ひな形!$AA$18:$AC$26,2,FALSE),
VLOOKUP(①ひな形!U30,①ひな形!$AE$18:$AG$25,2,FALSE)))))))</f>
        <v>Hip＆Leg🔰</v>
      </c>
      <c r="W63" s="673"/>
      <c r="X63" s="665"/>
      <c r="Y63" s="729" t="str">
        <f>IFERROR(VLOOKUP(①ひな形!V30,①ひな形!$G$18:$I$26,2,FALSE),
IFERROR(VLOOKUP(①ひな形!V30,①ひな形!$K$18:$M$26,2,FALSE),
IFERROR(VLOOKUP(①ひな形!V30,①ひな形!$O$18:$Q$26,2,FALSE),
IFERROR(VLOOKUP(①ひな形!V30,①ひな形!$S$18:$U$26,2,FALSE),
IFERROR(VLOOKUP(①ひな形!V30,①ひな形!$W$18:$Y$26,2,FALSE),
IFERROR(VLOOKUP(①ひな形!V30,①ひな形!$AA$18:$AC$26,2,FALSE),
VLOOKUP(①ひな形!V30,①ひな形!$AE$18:$AG$25,2,FALSE)))))))</f>
        <v>Basic🔰</v>
      </c>
      <c r="Z63" s="673"/>
      <c r="AA63" s="665"/>
      <c r="AB63" s="275"/>
      <c r="AC63" s="275"/>
      <c r="AD63" s="275"/>
      <c r="AE63" s="275"/>
      <c r="AF63" s="275"/>
      <c r="AG63" s="275"/>
      <c r="AH63" s="275"/>
      <c r="AI63" s="275"/>
      <c r="AJ63" s="275"/>
      <c r="AK63" s="275"/>
      <c r="AL63" s="275"/>
      <c r="AM63" s="275"/>
      <c r="AN63" s="275"/>
      <c r="AO63" s="275"/>
      <c r="AP63" s="275"/>
      <c r="AQ63" s="275"/>
    </row>
    <row r="64" spans="1:43" ht="18.75" customHeight="1">
      <c r="A64" s="275"/>
      <c r="B64" s="733"/>
      <c r="C64" s="733"/>
      <c r="D64" s="676"/>
      <c r="E64" s="677"/>
      <c r="F64" s="678"/>
      <c r="G64" s="676"/>
      <c r="H64" s="677"/>
      <c r="I64" s="678"/>
      <c r="J64" s="676"/>
      <c r="K64" s="677"/>
      <c r="L64" s="678"/>
      <c r="M64" s="676"/>
      <c r="N64" s="677"/>
      <c r="O64" s="678"/>
      <c r="P64" s="676"/>
      <c r="Q64" s="677"/>
      <c r="R64" s="678"/>
      <c r="S64" s="676"/>
      <c r="T64" s="677"/>
      <c r="U64" s="678"/>
      <c r="V64" s="676"/>
      <c r="W64" s="677"/>
      <c r="X64" s="678"/>
      <c r="Y64" s="676"/>
      <c r="Z64" s="677"/>
      <c r="AA64" s="678"/>
      <c r="AB64" s="275"/>
      <c r="AC64" s="275"/>
      <c r="AD64" s="275"/>
      <c r="AE64" s="275"/>
      <c r="AF64" s="275"/>
      <c r="AG64" s="275"/>
      <c r="AH64" s="275"/>
      <c r="AI64" s="275"/>
      <c r="AJ64" s="275"/>
      <c r="AK64" s="275"/>
      <c r="AL64" s="275"/>
      <c r="AM64" s="275"/>
      <c r="AN64" s="275"/>
      <c r="AO64" s="275"/>
      <c r="AP64" s="275"/>
      <c r="AQ64" s="275"/>
    </row>
    <row r="65" spans="1:43" ht="15">
      <c r="A65" s="275"/>
      <c r="B65" s="733"/>
      <c r="C65" s="287" t="s">
        <v>202</v>
      </c>
      <c r="D65" s="728" t="str">
        <f>IFERROR(VLOOKUP(①ひな形!O30,①ひな形!$G$18:$J$26,4,FALSE),
IFERROR(VLOOKUP(①ひな形!O30,①ひな形!$K$18:$N$26,4,FALSE),
IFERROR(VLOOKUP(①ひな形!O30,①ひな形!$O$18:$R$26,4,FALSE),
IFERROR(VLOOKUP(①ひな形!O30,①ひな形!$S$18:$V$26,4,FALSE),
IFERROR(VLOOKUP(①ひな形!O30,①ひな形!$W$18:$Z$26,4,FALSE),
IFERROR(VLOOKUP(①ひな形!O30,①ひな形!$AA$18:$AD$26,4,FALSE),
VLOOKUP(①ひな形!O30,①ひな形!$AE$18:$AH$25,4,FALSE)))))))</f>
        <v>P00011</v>
      </c>
      <c r="E65" s="698"/>
      <c r="F65" s="656"/>
      <c r="G65" s="728" t="e">
        <f>IFERROR(VLOOKUP(①ひな形!P30,①ひな形!$G$18:$J$26,4,FALSE),
IFERROR(VLOOKUP(①ひな形!P30,①ひな形!$K$18:$N$26,4,FALSE),
IFERROR(VLOOKUP(①ひな形!P30,①ひな形!$O$18:$R$26,4,FALSE),
IFERROR(VLOOKUP(①ひな形!P30,①ひな形!$S$18:$V$26,4,FALSE),
IFERROR(VLOOKUP(①ひな形!P30,①ひな形!$W$18:$Z$26,4,FALSE),
IFERROR(VLOOKUP(①ひな形!P30,①ひな形!$AA$18:$AD$26,4,FALSE),
VLOOKUP(①ひな形!P30,①ひな形!$AE$18:$AH$25,4,FALSE)))))))</f>
        <v>#N/A</v>
      </c>
      <c r="H65" s="698"/>
      <c r="I65" s="656"/>
      <c r="J65" s="728" t="str">
        <f>IFERROR(VLOOKUP(①ひな形!Q30,①ひな形!$G$18:$J$26,4,FALSE),
IFERROR(VLOOKUP(①ひな形!Q30,①ひな形!$K$18:$N$26,4,FALSE),
IFERROR(VLOOKUP(①ひな形!Q30,①ひな形!$O$18:$R$26,4,FALSE),
IFERROR(VLOOKUP(①ひな形!Q30,①ひな形!$S$18:$V$26,4,FALSE),
IFERROR(VLOOKUP(①ひな形!Q30,①ひな形!$W$18:$Z$26,4,FALSE),
IFERROR(VLOOKUP(①ひな形!Q30,①ひな形!$AA$18:$AD$26,4,FALSE),
VLOOKUP(①ひな形!Q30,①ひな形!$AE$18:$AH$25,4,FALSE)))))))</f>
        <v>P00030</v>
      </c>
      <c r="K65" s="698"/>
      <c r="L65" s="656"/>
      <c r="M65" s="728" t="str">
        <f>IFERROR(VLOOKUP(①ひな形!R30,①ひな形!$G$18:$J$26,4,FALSE),
IFERROR(VLOOKUP(①ひな形!R30,①ひな形!$K$18:$N$26,4,FALSE),
IFERROR(VLOOKUP(①ひな形!R30,①ひな形!$O$18:$R$26,4,FALSE),
IFERROR(VLOOKUP(①ひな形!R30,①ひな形!$S$18:$V$26,4,FALSE),
IFERROR(VLOOKUP(①ひな形!R30,①ひな形!$W$18:$Z$26,4,FALSE),
IFERROR(VLOOKUP(①ひな形!R30,①ひな形!$AA$18:$AD$26,4,FALSE),
VLOOKUP(①ひな形!R30,①ひな形!$AE$18:$AH$25,4,FALSE)))))))</f>
        <v>P00009</v>
      </c>
      <c r="N65" s="698"/>
      <c r="O65" s="656"/>
      <c r="P65" s="728" t="e">
        <f>IFERROR(VLOOKUP(①ひな形!S30,①ひな形!$G$18:$J$26,4,FALSE),
IFERROR(VLOOKUP(①ひな形!S30,①ひな形!$K$18:$N$26,4,FALSE),
IFERROR(VLOOKUP(①ひな形!S30,①ひな形!$O$18:$R$26,4,FALSE),
IFERROR(VLOOKUP(①ひな形!S30,①ひな形!$S$18:$V$26,4,FALSE),
IFERROR(VLOOKUP(①ひな形!S30,①ひな形!$W$18:$Z$26,4,FALSE),
IFERROR(VLOOKUP(①ひな形!S30,①ひな形!$AA$18:$AD$26,4,FALSE),
VLOOKUP(①ひな形!S30,①ひな形!$AE$18:$AH$25,4,FALSE)))))))</f>
        <v>#N/A</v>
      </c>
      <c r="Q65" s="698"/>
      <c r="R65" s="656"/>
      <c r="S65" s="728" t="str">
        <f>IFERROR(VLOOKUP(①ひな形!T30,①ひな形!$G$18:$J$26,4,FALSE),
IFERROR(VLOOKUP(①ひな形!T30,①ひな形!$K$18:$N$26,4,FALSE),
IFERROR(VLOOKUP(①ひな形!T30,①ひな形!$O$18:$R$26,4,FALSE),
IFERROR(VLOOKUP(①ひな形!T30,①ひな形!$S$18:$V$26,4,FALSE),
IFERROR(VLOOKUP(①ひな形!T30,①ひな形!$W$18:$Z$26,4,FALSE),
IFERROR(VLOOKUP(①ひな形!T30,①ひな形!$AA$18:$AD$26,4,FALSE),
VLOOKUP(①ひな形!T30,①ひな形!$AE$18:$AH$25,4,FALSE)))))))</f>
        <v>P00018</v>
      </c>
      <c r="T65" s="698"/>
      <c r="U65" s="656"/>
      <c r="V65" s="728" t="str">
        <f>IFERROR(VLOOKUP(①ひな形!U30,①ひな形!$G$18:$J$26,4,FALSE),
IFERROR(VLOOKUP(①ひな形!U30,①ひな形!$K$18:$N$26,4,FALSE),
IFERROR(VLOOKUP(①ひな形!U30,①ひな形!$O$18:$R$26,4,FALSE),
IFERROR(VLOOKUP(①ひな形!U30,①ひな形!$S$18:$V$26,4,FALSE),
IFERROR(VLOOKUP(①ひな形!U30,①ひな形!$W$18:$Z$26,4,FALSE),
IFERROR(VLOOKUP(①ひな形!U30,①ひな形!$AA$18:$AD$26,4,FALSE),
VLOOKUP(①ひな形!U30,①ひな形!$AE$18:$AH$25,4,FALSE)))))))</f>
        <v>P00007</v>
      </c>
      <c r="W65" s="698"/>
      <c r="X65" s="656"/>
      <c r="Y65" s="728" t="str">
        <f>IFERROR(VLOOKUP(①ひな形!V30,①ひな形!$G$18:$J$26,4,FALSE),
IFERROR(VLOOKUP(①ひな形!V30,①ひな形!$K$18:$N$26,4,FALSE),
IFERROR(VLOOKUP(①ひな形!V30,①ひな形!$O$18:$R$26,4,FALSE),
IFERROR(VLOOKUP(①ひな形!V30,①ひな形!$S$18:$V$26,4,FALSE),
IFERROR(VLOOKUP(①ひな形!V30,①ひな形!$W$18:$Z$26,4,FALSE),
IFERROR(VLOOKUP(①ひな形!V30,①ひな形!$AA$18:$AD$26,4,FALSE),
VLOOKUP(①ひな形!V30,①ひな形!$AE$18:$AH$25,4,FALSE)))))))</f>
        <v>P00001</v>
      </c>
      <c r="Z65" s="698"/>
      <c r="AA65" s="656"/>
      <c r="AB65" s="275"/>
      <c r="AC65" s="275"/>
      <c r="AD65" s="275"/>
      <c r="AE65" s="275"/>
      <c r="AF65" s="275"/>
      <c r="AG65" s="275"/>
      <c r="AH65" s="275"/>
      <c r="AI65" s="275"/>
      <c r="AJ65" s="275"/>
      <c r="AK65" s="275"/>
      <c r="AL65" s="275"/>
      <c r="AM65" s="275"/>
      <c r="AN65" s="275"/>
      <c r="AO65" s="275"/>
      <c r="AP65" s="275"/>
      <c r="AQ65" s="275"/>
    </row>
    <row r="66" spans="1:43" ht="15">
      <c r="A66" s="275"/>
      <c r="B66" s="733"/>
      <c r="C66" s="288" t="s">
        <v>233</v>
      </c>
      <c r="D66" s="728" t="str">
        <f>①ひな形!O31</f>
        <v>Shiho.Y</v>
      </c>
      <c r="E66" s="698"/>
      <c r="F66" s="656"/>
      <c r="G66" s="728">
        <f>①ひな形!P31</f>
        <v>0</v>
      </c>
      <c r="H66" s="698"/>
      <c r="I66" s="656"/>
      <c r="J66" s="730" t="str">
        <f>①ひな形!Q31</f>
        <v>Rena.M</v>
      </c>
      <c r="K66" s="698"/>
      <c r="L66" s="656"/>
      <c r="M66" s="730" t="str">
        <f>①ひな形!R31</f>
        <v>Rena.M</v>
      </c>
      <c r="N66" s="698"/>
      <c r="O66" s="656"/>
      <c r="P66" s="728">
        <f>①ひな形!S31</f>
        <v>0</v>
      </c>
      <c r="Q66" s="698"/>
      <c r="R66" s="656"/>
      <c r="S66" s="728" t="str">
        <f>①ひな形!T31</f>
        <v>nanami</v>
      </c>
      <c r="T66" s="698"/>
      <c r="U66" s="656"/>
      <c r="V66" s="728" t="str">
        <f>①ひな形!U31</f>
        <v>Shiho.Y</v>
      </c>
      <c r="W66" s="698"/>
      <c r="X66" s="656"/>
      <c r="Y66" s="728" t="str">
        <f>①ひな形!V31</f>
        <v>Shiho.Y</v>
      </c>
      <c r="Z66" s="698"/>
      <c r="AA66" s="656"/>
      <c r="AB66" s="275"/>
      <c r="AC66" s="275"/>
      <c r="AD66" s="275"/>
      <c r="AE66" s="275"/>
      <c r="AF66" s="275"/>
      <c r="AG66" s="275"/>
      <c r="AH66" s="275"/>
      <c r="AI66" s="275"/>
      <c r="AJ66" s="275"/>
      <c r="AK66" s="275"/>
      <c r="AL66" s="275"/>
      <c r="AM66" s="275"/>
      <c r="AN66" s="275"/>
      <c r="AO66" s="275"/>
      <c r="AP66" s="275"/>
      <c r="AQ66" s="275"/>
    </row>
    <row r="67" spans="1:43" ht="15">
      <c r="A67" s="275"/>
      <c r="B67" s="734"/>
      <c r="C67" s="287" t="s">
        <v>234</v>
      </c>
      <c r="D67" s="728">
        <f>VLOOKUP(D66,①ひな形!$C$4:$E$15,3,FALSE)</f>
        <v>1989</v>
      </c>
      <c r="E67" s="698"/>
      <c r="F67" s="656"/>
      <c r="G67" s="728" t="e">
        <f>VLOOKUP(G66,①ひな形!$C$4:$E$15,3,FALSE)</f>
        <v>#N/A</v>
      </c>
      <c r="H67" s="698"/>
      <c r="I67" s="656"/>
      <c r="J67" s="728">
        <f>VLOOKUP(J66,①ひな形!$C$4:$E$15,3,FALSE)</f>
        <v>1959</v>
      </c>
      <c r="K67" s="698"/>
      <c r="L67" s="656"/>
      <c r="M67" s="728">
        <f>VLOOKUP(M66,①ひな形!$C$4:$E$15,3,FALSE)</f>
        <v>1959</v>
      </c>
      <c r="N67" s="698"/>
      <c r="O67" s="656"/>
      <c r="P67" s="728" t="e">
        <f>VLOOKUP(P66,①ひな形!$C$4:$E$15,3,FALSE)</f>
        <v>#N/A</v>
      </c>
      <c r="Q67" s="698"/>
      <c r="R67" s="656"/>
      <c r="S67" s="728">
        <f>VLOOKUP(S66,①ひな形!$C$4:$E$15,3,FALSE)</f>
        <v>1065</v>
      </c>
      <c r="T67" s="698"/>
      <c r="U67" s="656"/>
      <c r="V67" s="728">
        <f>VLOOKUP(V66,①ひな形!$C$4:$E$15,3,FALSE)</f>
        <v>1989</v>
      </c>
      <c r="W67" s="698"/>
      <c r="X67" s="656"/>
      <c r="Y67" s="728">
        <f>VLOOKUP(Y66,①ひな形!$C$4:$E$15,3,FALSE)</f>
        <v>1989</v>
      </c>
      <c r="Z67" s="698"/>
      <c r="AA67" s="656"/>
      <c r="AB67" s="275"/>
      <c r="AC67" s="275"/>
      <c r="AD67" s="275"/>
      <c r="AE67" s="275"/>
      <c r="AF67" s="275"/>
      <c r="AG67" s="275"/>
      <c r="AH67" s="275"/>
      <c r="AI67" s="275"/>
      <c r="AJ67" s="275"/>
      <c r="AK67" s="275"/>
      <c r="AL67" s="275"/>
      <c r="AM67" s="275"/>
      <c r="AN67" s="275"/>
      <c r="AO67" s="275"/>
      <c r="AP67" s="275"/>
      <c r="AQ67" s="275"/>
    </row>
    <row r="68" spans="1:43" ht="16.2">
      <c r="A68" s="275"/>
      <c r="B68" s="736" t="s">
        <v>235</v>
      </c>
      <c r="C68" s="289" t="s">
        <v>231</v>
      </c>
      <c r="D68" s="284">
        <f>②PDF!B50</f>
        <v>1230</v>
      </c>
      <c r="E68" s="285" t="str">
        <f>②PDF!C50</f>
        <v>～</v>
      </c>
      <c r="F68" s="286">
        <f>②PDF!D50</f>
        <v>1330</v>
      </c>
      <c r="G68" s="284">
        <f>②PDF!E50</f>
        <v>0</v>
      </c>
      <c r="H68" s="285" t="str">
        <f>②PDF!F50</f>
        <v>～</v>
      </c>
      <c r="I68" s="286">
        <f>②PDF!G50</f>
        <v>0</v>
      </c>
      <c r="J68" s="284">
        <f>②PDF!H50</f>
        <v>1200</v>
      </c>
      <c r="K68" s="285" t="str">
        <f>②PDF!I50</f>
        <v>～</v>
      </c>
      <c r="L68" s="286">
        <f>②PDF!J50</f>
        <v>1300</v>
      </c>
      <c r="M68" s="284">
        <f>②PDF!K50</f>
        <v>1230</v>
      </c>
      <c r="N68" s="285" t="str">
        <f>②PDF!L50</f>
        <v>～</v>
      </c>
      <c r="O68" s="286">
        <f>②PDF!M50</f>
        <v>1330</v>
      </c>
      <c r="P68" s="284">
        <f>②PDF!N50</f>
        <v>0</v>
      </c>
      <c r="Q68" s="285" t="str">
        <f>②PDF!O50</f>
        <v>～</v>
      </c>
      <c r="R68" s="286">
        <f>②PDF!P50</f>
        <v>0</v>
      </c>
      <c r="S68" s="284">
        <f>②PDF!Q50</f>
        <v>1200</v>
      </c>
      <c r="T68" s="285" t="str">
        <f>②PDF!R50</f>
        <v>～</v>
      </c>
      <c r="U68" s="286">
        <f>②PDF!S50</f>
        <v>1300</v>
      </c>
      <c r="V68" s="284">
        <f>②PDF!T50</f>
        <v>1200</v>
      </c>
      <c r="W68" s="285" t="str">
        <f>②PDF!U50</f>
        <v>～</v>
      </c>
      <c r="X68" s="286">
        <f>②PDF!V50</f>
        <v>1300</v>
      </c>
      <c r="Y68" s="284">
        <f>②PDF!W50</f>
        <v>1230</v>
      </c>
      <c r="Z68" s="285" t="str">
        <f>②PDF!X50</f>
        <v>～</v>
      </c>
      <c r="AA68" s="286">
        <f>②PDF!Y50</f>
        <v>1330</v>
      </c>
      <c r="AB68" s="275"/>
      <c r="AC68" s="275"/>
      <c r="AD68" s="275"/>
      <c r="AE68" s="275"/>
      <c r="AF68" s="275"/>
      <c r="AG68" s="275"/>
      <c r="AH68" s="275"/>
      <c r="AI68" s="275"/>
      <c r="AJ68" s="275"/>
      <c r="AK68" s="275"/>
      <c r="AL68" s="275"/>
      <c r="AM68" s="275"/>
      <c r="AN68" s="275"/>
      <c r="AO68" s="275"/>
      <c r="AP68" s="275"/>
      <c r="AQ68" s="275"/>
    </row>
    <row r="69" spans="1:43" ht="18.75" customHeight="1">
      <c r="A69" s="275"/>
      <c r="B69" s="674"/>
      <c r="C69" s="735" t="s">
        <v>232</v>
      </c>
      <c r="D69" s="729" t="str">
        <f>IFERROR(VLOOKUP(①ひな形!O32,①ひな形!$G$18:$I$26,2,FALSE),
IFERROR(VLOOKUP(①ひな形!O32,①ひな形!$K$18:$M$26,2,FALSE),
IFERROR(VLOOKUP(①ひな形!O32,①ひな形!$O$18:$Q$26,2,FALSE),
IFERROR(VLOOKUP(①ひな形!O32,①ひな形!$S$18:$U$26,2,FALSE),
IFERROR(VLOOKUP(①ひな形!O32,①ひな形!$W$18:$Y$26,2,FALSE),
IFERROR(VLOOKUP(①ひな形!O32,①ひな形!$AA$18:$AC$26,2,FALSE),
VLOOKUP(①ひな形!O32,①ひな形!$AE$18:$AG$25,2,FALSE)))))))</f>
        <v>Basic🔰</v>
      </c>
      <c r="E69" s="673"/>
      <c r="F69" s="665"/>
      <c r="G69" s="729" t="e">
        <f>IFERROR(VLOOKUP(①ひな形!P32,①ひな形!$G$18:$I$26,2,FALSE),
IFERROR(VLOOKUP(①ひな形!P32,①ひな形!$K$18:$M$26,2,FALSE),
IFERROR(VLOOKUP(①ひな形!P32,①ひな形!$O$18:$Q$26,2,FALSE),
IFERROR(VLOOKUP(①ひな形!P32,①ひな形!$S$18:$U$26,2,FALSE),
IFERROR(VLOOKUP(①ひな形!P32,①ひな形!$W$18:$Y$26,2,FALSE),
IFERROR(VLOOKUP(①ひな形!P32,①ひな形!$AA$18:$AC$26,2,FALSE),
VLOOKUP(①ひな形!P32,①ひな形!$AE$18:$AG$25,2,FALSE)))))))</f>
        <v>#N/A</v>
      </c>
      <c r="H69" s="673"/>
      <c r="I69" s="665"/>
      <c r="J69" s="729" t="str">
        <f>IFERROR(VLOOKUP(①ひな形!Q32,①ひな形!$G$18:$I$26,2,FALSE),
IFERROR(VLOOKUP(①ひな形!Q32,①ひな形!$K$18:$M$26,2,FALSE),
IFERROR(VLOOKUP(①ひな形!Q32,①ひな形!$O$18:$Q$26,2,FALSE),
IFERROR(VLOOKUP(①ひな形!Q32,①ひな形!$S$18:$U$26,2,FALSE),
IFERROR(VLOOKUP(①ひな形!Q32,①ひな形!$W$18:$Y$26,2,FALSE),
IFERROR(VLOOKUP(①ひな形!Q32,①ひな形!$AA$18:$AC$26,2,FALSE),
VLOOKUP(①ひな形!Q32,①ひな形!$AE$18:$AG$25,2,FALSE)))))))</f>
        <v>Back＆Arm🔰</v>
      </c>
      <c r="K69" s="673"/>
      <c r="L69" s="665"/>
      <c r="M69" s="729" t="str">
        <f>IFERROR(VLOOKUP(①ひな形!R32,①ひな形!$G$18:$I$26,2,FALSE),
IFERROR(VLOOKUP(①ひな形!R32,①ひな形!$K$18:$M$26,2,FALSE),
IFERROR(VLOOKUP(①ひな形!R32,①ひな形!$O$18:$Q$26,2,FALSE),
IFERROR(VLOOKUP(①ひな形!R32,①ひな形!$S$18:$U$26,2,FALSE),
IFERROR(VLOOKUP(①ひな形!R32,①ひな形!$W$18:$Y$26,2,FALSE),
IFERROR(VLOOKUP(①ひな形!R32,①ひな形!$AA$18:$AC$26,2,FALSE),
VLOOKUP(①ひな形!R32,①ひな形!$AE$18:$AG$25,2,FALSE)))))))</f>
        <v>Basic🔰</v>
      </c>
      <c r="N69" s="673"/>
      <c r="O69" s="665"/>
      <c r="P69" s="729" t="e">
        <f>IFERROR(VLOOKUP(①ひな形!S32,①ひな形!$G$18:$I$26,2,FALSE),
IFERROR(VLOOKUP(①ひな形!S32,①ひな形!$K$18:$M$26,2,FALSE),
IFERROR(VLOOKUP(①ひな形!S32,①ひな形!$O$18:$Q$26,2,FALSE),
IFERROR(VLOOKUP(①ひな形!S32,①ひな形!$S$18:$U$26,2,FALSE),
IFERROR(VLOOKUP(①ひな形!S32,①ひな形!$W$18:$Y$26,2,FALSE),
IFERROR(VLOOKUP(①ひな形!S32,①ひな形!$AA$18:$AC$26,2,FALSE),
VLOOKUP(①ひな形!S32,①ひな形!$AE$18:$AG$25,2,FALSE)))))))</f>
        <v>#N/A</v>
      </c>
      <c r="Q69" s="673"/>
      <c r="R69" s="665"/>
      <c r="S69" s="729" t="str">
        <f>IFERROR(VLOOKUP(①ひな形!T32,①ひな形!$G$18:$I$26,2,FALSE),
IFERROR(VLOOKUP(①ひな形!T32,①ひな形!$K$18:$M$26,2,FALSE),
IFERROR(VLOOKUP(①ひな形!T32,①ひな形!$O$18:$Q$26,2,FALSE),
IFERROR(VLOOKUP(①ひな形!T32,①ひな形!$S$18:$U$26,2,FALSE),
IFERROR(VLOOKUP(①ひな形!T32,①ひな形!$W$18:$Y$26,2,FALSE),
IFERROR(VLOOKUP(①ひな形!T32,①ひな形!$AA$18:$AC$26,2,FALSE),
VLOOKUP(①ひな形!T32,①ひな形!$AE$18:$AG$25,2,FALSE)))))))</f>
        <v>Basic🔰</v>
      </c>
      <c r="T69" s="673"/>
      <c r="U69" s="665"/>
      <c r="V69" s="729" t="str">
        <f>IFERROR(VLOOKUP(①ひな形!U32,①ひな形!$G$18:$I$26,2,FALSE),
IFERROR(VLOOKUP(①ひな形!U32,①ひな形!$K$18:$M$26,2,FALSE),
IFERROR(VLOOKUP(①ひな形!U32,①ひな形!$O$18:$Q$26,2,FALSE),
IFERROR(VLOOKUP(①ひな形!U32,①ひな形!$S$18:$U$26,2,FALSE),
IFERROR(VLOOKUP(①ひな形!U32,①ひな形!$W$18:$Y$26,2,FALSE),
IFERROR(VLOOKUP(①ひな形!U32,①ひな形!$AA$18:$AC$26,2,FALSE),
VLOOKUP(①ひな形!U32,①ひな形!$AE$18:$AG$25,2,FALSE)))))))</f>
        <v>jump to burn</v>
      </c>
      <c r="W69" s="673"/>
      <c r="X69" s="665"/>
      <c r="Y69" s="729" t="str">
        <f>IFERROR(VLOOKUP(①ひな形!V32,①ひな形!$G$18:$I$26,2,FALSE),
IFERROR(VLOOKUP(①ひな形!V32,①ひな形!$K$18:$M$26,2,FALSE),
IFERROR(VLOOKUP(①ひな形!V32,①ひな形!$O$18:$Q$26,2,FALSE),
IFERROR(VLOOKUP(①ひな形!V32,①ひな形!$S$18:$U$26,2,FALSE),
IFERROR(VLOOKUP(①ひな形!V32,①ひな形!$W$18:$Y$26,2,FALSE),
IFERROR(VLOOKUP(①ひな形!V32,①ひな形!$AA$18:$AC$26,2,FALSE),
VLOOKUP(①ひな形!V32,①ひな形!$AE$18:$AG$25,2,FALSE)))))))</f>
        <v>Release&amp;Strength</v>
      </c>
      <c r="Z69" s="673"/>
      <c r="AA69" s="665"/>
      <c r="AB69" s="275"/>
      <c r="AC69" s="275"/>
      <c r="AD69" s="275"/>
      <c r="AE69" s="275"/>
      <c r="AF69" s="275"/>
      <c r="AG69" s="275"/>
      <c r="AH69" s="275"/>
      <c r="AI69" s="275"/>
      <c r="AJ69" s="275"/>
      <c r="AK69" s="275"/>
      <c r="AL69" s="275"/>
      <c r="AM69" s="275"/>
      <c r="AN69" s="275"/>
      <c r="AO69" s="275"/>
      <c r="AP69" s="275"/>
      <c r="AQ69" s="275"/>
    </row>
    <row r="70" spans="1:43" ht="18.75" customHeight="1">
      <c r="A70" s="275"/>
      <c r="B70" s="674"/>
      <c r="C70" s="733"/>
      <c r="D70" s="676"/>
      <c r="E70" s="677"/>
      <c r="F70" s="678"/>
      <c r="G70" s="676"/>
      <c r="H70" s="677"/>
      <c r="I70" s="678"/>
      <c r="J70" s="676"/>
      <c r="K70" s="677"/>
      <c r="L70" s="678"/>
      <c r="M70" s="676"/>
      <c r="N70" s="677"/>
      <c r="O70" s="678"/>
      <c r="P70" s="676"/>
      <c r="Q70" s="677"/>
      <c r="R70" s="678"/>
      <c r="S70" s="676"/>
      <c r="T70" s="677"/>
      <c r="U70" s="678"/>
      <c r="V70" s="676"/>
      <c r="W70" s="677"/>
      <c r="X70" s="678"/>
      <c r="Y70" s="676"/>
      <c r="Z70" s="677"/>
      <c r="AA70" s="678"/>
      <c r="AB70" s="275"/>
      <c r="AC70" s="275"/>
      <c r="AD70" s="275"/>
      <c r="AE70" s="275"/>
      <c r="AF70" s="275"/>
      <c r="AG70" s="275"/>
      <c r="AH70" s="275"/>
      <c r="AI70" s="275"/>
      <c r="AJ70" s="275"/>
      <c r="AK70" s="275"/>
      <c r="AL70" s="275"/>
      <c r="AM70" s="275"/>
      <c r="AN70" s="275"/>
      <c r="AO70" s="275"/>
      <c r="AP70" s="275"/>
      <c r="AQ70" s="275"/>
    </row>
    <row r="71" spans="1:43" ht="15">
      <c r="A71" s="275"/>
      <c r="B71" s="674"/>
      <c r="C71" s="287" t="s">
        <v>202</v>
      </c>
      <c r="D71" s="728" t="str">
        <f>IFERROR(VLOOKUP(①ひな形!O32,①ひな形!$G$18:$J$26,4,FALSE),
IFERROR(VLOOKUP(①ひな形!O32,①ひな形!$K$18:$N$26,4,FALSE),
IFERROR(VLOOKUP(①ひな形!O32,①ひな形!$O$18:$R$26,4,FALSE),
IFERROR(VLOOKUP(①ひな形!O32,①ひな形!$S$18:$V$26,4,FALSE),
IFERROR(VLOOKUP(①ひな形!O32,①ひな形!$W$18:$Z$26,4,FALSE),
IFERROR(VLOOKUP(①ひな形!O32,①ひな形!$AA$18:$AD$26,4,FALSE),
VLOOKUP(①ひな形!O32,①ひな形!$AE$18:$AH$25,4,FALSE)))))))</f>
        <v>P00001</v>
      </c>
      <c r="E71" s="698"/>
      <c r="F71" s="656"/>
      <c r="G71" s="728" t="e">
        <f>IFERROR(VLOOKUP(①ひな形!P32,①ひな形!$G$18:$J$26,4,FALSE),
IFERROR(VLOOKUP(①ひな形!P32,①ひな形!$K$18:$N$26,4,FALSE),
IFERROR(VLOOKUP(①ひな形!P32,①ひな形!$O$18:$R$26,4,FALSE),
IFERROR(VLOOKUP(①ひな形!P32,①ひな形!$S$18:$V$26,4,FALSE),
IFERROR(VLOOKUP(①ひな形!P32,①ひな形!$W$18:$Z$26,4,FALSE),
IFERROR(VLOOKUP(①ひな形!P32,①ひな形!$AA$18:$AD$26,4,FALSE),
VLOOKUP(①ひな形!P32,①ひな形!$AE$18:$AH$25,4,FALSE)))))))</f>
        <v>#N/A</v>
      </c>
      <c r="H71" s="698"/>
      <c r="I71" s="656"/>
      <c r="J71" s="728" t="str">
        <f>IFERROR(VLOOKUP(①ひな形!Q32,①ひな形!$G$18:$J$26,4,FALSE),
IFERROR(VLOOKUP(①ひな形!Q32,①ひな形!$K$18:$N$26,4,FALSE),
IFERROR(VLOOKUP(①ひな形!Q32,①ひな形!$O$18:$R$26,4,FALSE),
IFERROR(VLOOKUP(①ひな形!Q32,①ひな形!$S$18:$V$26,4,FALSE),
IFERROR(VLOOKUP(①ひな形!Q32,①ひな形!$W$18:$Z$26,4,FALSE),
IFERROR(VLOOKUP(①ひな形!Q32,①ひな形!$AA$18:$AD$26,4,FALSE),
VLOOKUP(①ひな形!Q32,①ひな形!$AE$18:$AH$25,4,FALSE)))))))</f>
        <v>P00009</v>
      </c>
      <c r="K71" s="698"/>
      <c r="L71" s="656"/>
      <c r="M71" s="728" t="str">
        <f>IFERROR(VLOOKUP(①ひな形!R32,①ひな形!$G$18:$J$26,4,FALSE),
IFERROR(VLOOKUP(①ひな形!R32,①ひな形!$K$18:$N$26,4,FALSE),
IFERROR(VLOOKUP(①ひな形!R32,①ひな形!$O$18:$R$26,4,FALSE),
IFERROR(VLOOKUP(①ひな形!R32,①ひな形!$S$18:$V$26,4,FALSE),
IFERROR(VLOOKUP(①ひな形!R32,①ひな形!$W$18:$Z$26,4,FALSE),
IFERROR(VLOOKUP(①ひな形!R32,①ひな形!$AA$18:$AD$26,4,FALSE),
VLOOKUP(①ひな形!R32,①ひな形!$AE$18:$AH$25,4,FALSE)))))))</f>
        <v>P00001</v>
      </c>
      <c r="N71" s="698"/>
      <c r="O71" s="656"/>
      <c r="P71" s="728" t="e">
        <f>IFERROR(VLOOKUP(①ひな形!S32,①ひな形!$G$18:$J$26,4,FALSE),
IFERROR(VLOOKUP(①ひな形!S32,①ひな形!$K$18:$N$26,4,FALSE),
IFERROR(VLOOKUP(①ひな形!S32,①ひな形!$O$18:$R$26,4,FALSE),
IFERROR(VLOOKUP(①ひな形!S32,①ひな形!$S$18:$V$26,4,FALSE),
IFERROR(VLOOKUP(①ひな形!S32,①ひな形!$W$18:$Z$26,4,FALSE),
IFERROR(VLOOKUP(①ひな形!S32,①ひな形!$AA$18:$AD$26,4,FALSE),
VLOOKUP(①ひな形!S32,①ひな形!$AE$18:$AH$25,4,FALSE)))))))</f>
        <v>#N/A</v>
      </c>
      <c r="Q71" s="698"/>
      <c r="R71" s="656"/>
      <c r="S71" s="728" t="str">
        <f>IFERROR(VLOOKUP(①ひな形!T32,①ひな形!$G$18:$J$26,4,FALSE),
IFERROR(VLOOKUP(①ひな形!T32,①ひな形!$K$18:$N$26,4,FALSE),
IFERROR(VLOOKUP(①ひな形!T32,①ひな形!$O$18:$R$26,4,FALSE),
IFERROR(VLOOKUP(①ひな形!T32,①ひな形!$S$18:$V$26,4,FALSE),
IFERROR(VLOOKUP(①ひな形!T32,①ひな形!$W$18:$Z$26,4,FALSE),
IFERROR(VLOOKUP(①ひな形!T32,①ひな形!$AA$18:$AD$26,4,FALSE),
VLOOKUP(①ひな形!T32,①ひな形!$AE$18:$AH$25,4,FALSE)))))))</f>
        <v>P00001</v>
      </c>
      <c r="T71" s="698"/>
      <c r="U71" s="656"/>
      <c r="V71" s="728" t="str">
        <f>IFERROR(VLOOKUP(①ひな形!U32,①ひな形!$G$18:$J$26,4,FALSE),
IFERROR(VLOOKUP(①ひな形!U32,①ひな形!$K$18:$N$26,4,FALSE),
IFERROR(VLOOKUP(①ひな形!U32,①ひな形!$O$18:$R$26,4,FALSE),
IFERROR(VLOOKUP(①ひな形!U32,①ひな形!$S$18:$V$26,4,FALSE),
IFERROR(VLOOKUP(①ひな形!U32,①ひな形!$W$18:$Z$26,4,FALSE),
IFERROR(VLOOKUP(①ひな形!U32,①ひな形!$AA$18:$AD$26,4,FALSE),
VLOOKUP(①ひな形!U32,①ひな形!$AE$18:$AH$25,4,FALSE)))))))</f>
        <v>P00022</v>
      </c>
      <c r="W71" s="698"/>
      <c r="X71" s="656"/>
      <c r="Y71" s="728" t="str">
        <f>IFERROR(VLOOKUP(①ひな形!V32,①ひな形!$G$18:$J$26,4,FALSE),
IFERROR(VLOOKUP(①ひな形!V32,①ひな形!$K$18:$N$26,4,FALSE),
IFERROR(VLOOKUP(①ひな形!V32,①ひな形!$O$18:$R$26,4,FALSE),
IFERROR(VLOOKUP(①ひな形!V32,①ひな形!$S$18:$V$26,4,FALSE),
IFERROR(VLOOKUP(①ひな形!V32,①ひな形!$W$18:$Z$26,4,FALSE),
IFERROR(VLOOKUP(①ひな形!V32,①ひな形!$AA$18:$AD$26,4,FALSE),
VLOOKUP(①ひな形!V32,①ひな形!$AE$18:$AH$25,4,FALSE)))))))</f>
        <v>P00030</v>
      </c>
      <c r="Z71" s="698"/>
      <c r="AA71" s="656"/>
      <c r="AB71" s="275"/>
      <c r="AC71" s="275"/>
      <c r="AD71" s="275"/>
      <c r="AE71" s="275"/>
      <c r="AF71" s="275"/>
      <c r="AG71" s="275"/>
      <c r="AH71" s="275"/>
      <c r="AI71" s="275"/>
      <c r="AJ71" s="275"/>
      <c r="AK71" s="275"/>
      <c r="AL71" s="275"/>
      <c r="AM71" s="275"/>
      <c r="AN71" s="275"/>
      <c r="AO71" s="275"/>
      <c r="AP71" s="275"/>
      <c r="AQ71" s="275"/>
    </row>
    <row r="72" spans="1:43" ht="15">
      <c r="A72" s="275"/>
      <c r="B72" s="674"/>
      <c r="C72" s="288" t="s">
        <v>233</v>
      </c>
      <c r="D72" s="728" t="str">
        <f>①ひな形!O33</f>
        <v>nozomi.y</v>
      </c>
      <c r="E72" s="698"/>
      <c r="F72" s="656"/>
      <c r="G72" s="728">
        <f>①ひな形!P33</f>
        <v>0</v>
      </c>
      <c r="H72" s="698"/>
      <c r="I72" s="656"/>
      <c r="J72" s="730" t="str">
        <f>①ひな形!Q33</f>
        <v>Rena.M</v>
      </c>
      <c r="K72" s="698"/>
      <c r="L72" s="656"/>
      <c r="M72" s="728" t="str">
        <f>①ひな形!R33</f>
        <v>nozomi.y</v>
      </c>
      <c r="N72" s="698"/>
      <c r="O72" s="656"/>
      <c r="P72" s="728">
        <f>①ひな形!S33</f>
        <v>0</v>
      </c>
      <c r="Q72" s="698"/>
      <c r="R72" s="656"/>
      <c r="S72" s="728" t="str">
        <f>①ひな形!T33</f>
        <v>nozomi.y</v>
      </c>
      <c r="T72" s="698"/>
      <c r="U72" s="656"/>
      <c r="V72" s="728" t="str">
        <f>①ひな形!U33</f>
        <v>nanami</v>
      </c>
      <c r="W72" s="698"/>
      <c r="X72" s="656"/>
      <c r="Y72" s="730" t="str">
        <f>①ひな形!V33</f>
        <v>Rena.M</v>
      </c>
      <c r="Z72" s="698"/>
      <c r="AA72" s="656"/>
      <c r="AB72" s="275"/>
      <c r="AC72" s="275"/>
      <c r="AD72" s="275"/>
      <c r="AE72" s="275"/>
      <c r="AF72" s="275"/>
      <c r="AG72" s="275"/>
      <c r="AH72" s="275"/>
      <c r="AI72" s="275"/>
      <c r="AJ72" s="275"/>
      <c r="AK72" s="275"/>
      <c r="AL72" s="275"/>
      <c r="AM72" s="275"/>
      <c r="AN72" s="275"/>
      <c r="AO72" s="275"/>
      <c r="AP72" s="275"/>
      <c r="AQ72" s="275"/>
    </row>
    <row r="73" spans="1:43" ht="15">
      <c r="A73" s="275"/>
      <c r="B73" s="676"/>
      <c r="C73" s="290" t="s">
        <v>234</v>
      </c>
      <c r="D73" s="728">
        <f>VLOOKUP(D72,①ひな形!$C$4:$E$15,3,FALSE)</f>
        <v>1651</v>
      </c>
      <c r="E73" s="698"/>
      <c r="F73" s="656"/>
      <c r="G73" s="728" t="e">
        <f>VLOOKUP(G72,①ひな形!$C$4:$E$15,3,FALSE)</f>
        <v>#N/A</v>
      </c>
      <c r="H73" s="698"/>
      <c r="I73" s="656"/>
      <c r="J73" s="728">
        <f>VLOOKUP(J72,①ひな形!$C$4:$E$15,3,FALSE)</f>
        <v>1959</v>
      </c>
      <c r="K73" s="698"/>
      <c r="L73" s="656"/>
      <c r="M73" s="728">
        <f>VLOOKUP(M72,①ひな形!$C$4:$E$15,3,FALSE)</f>
        <v>1651</v>
      </c>
      <c r="N73" s="698"/>
      <c r="O73" s="656"/>
      <c r="P73" s="728" t="e">
        <f>VLOOKUP(P72,①ひな形!$C$4:$E$15,3,FALSE)</f>
        <v>#N/A</v>
      </c>
      <c r="Q73" s="698"/>
      <c r="R73" s="656"/>
      <c r="S73" s="728">
        <f>VLOOKUP(S72,①ひな形!$C$4:$E$15,3,FALSE)</f>
        <v>1651</v>
      </c>
      <c r="T73" s="698"/>
      <c r="U73" s="656"/>
      <c r="V73" s="728">
        <f>VLOOKUP(V72,①ひな形!$C$4:$E$15,3,FALSE)</f>
        <v>1065</v>
      </c>
      <c r="W73" s="698"/>
      <c r="X73" s="656"/>
      <c r="Y73" s="728">
        <f>VLOOKUP(Y72,①ひな形!$C$4:$E$15,3,FALSE)</f>
        <v>1959</v>
      </c>
      <c r="Z73" s="698"/>
      <c r="AA73" s="656"/>
      <c r="AB73" s="275"/>
      <c r="AC73" s="275"/>
      <c r="AD73" s="275"/>
      <c r="AE73" s="275"/>
      <c r="AF73" s="275"/>
      <c r="AG73" s="275"/>
      <c r="AH73" s="275"/>
      <c r="AI73" s="275"/>
      <c r="AJ73" s="275"/>
      <c r="AK73" s="275"/>
      <c r="AL73" s="275"/>
      <c r="AM73" s="275"/>
      <c r="AN73" s="275"/>
      <c r="AO73" s="275"/>
      <c r="AP73" s="275"/>
      <c r="AQ73" s="275"/>
    </row>
    <row r="74" spans="1:43" ht="16.2">
      <c r="A74" s="275"/>
      <c r="B74" s="732" t="s">
        <v>236</v>
      </c>
      <c r="C74" s="289" t="s">
        <v>231</v>
      </c>
      <c r="D74" s="284">
        <f>②PDF!B54</f>
        <v>1430</v>
      </c>
      <c r="E74" s="285" t="str">
        <f>②PDF!C54</f>
        <v>～</v>
      </c>
      <c r="F74" s="286">
        <f>②PDF!D54</f>
        <v>1530</v>
      </c>
      <c r="G74" s="284">
        <f>②PDF!E54</f>
        <v>0</v>
      </c>
      <c r="H74" s="285" t="str">
        <f>②PDF!F54</f>
        <v>～</v>
      </c>
      <c r="I74" s="286">
        <f>②PDF!G54</f>
        <v>0</v>
      </c>
      <c r="J74" s="284">
        <f>②PDF!H54</f>
        <v>1330</v>
      </c>
      <c r="K74" s="285" t="str">
        <f>②PDF!I54</f>
        <v>～</v>
      </c>
      <c r="L74" s="286">
        <f>②PDF!J54</f>
        <v>1430</v>
      </c>
      <c r="M74" s="284">
        <f>②PDF!K54</f>
        <v>0</v>
      </c>
      <c r="N74" s="285" t="str">
        <f>②PDF!L54</f>
        <v>～</v>
      </c>
      <c r="O74" s="286">
        <f>②PDF!M54</f>
        <v>0</v>
      </c>
      <c r="P74" s="284">
        <f>②PDF!N54</f>
        <v>0</v>
      </c>
      <c r="Q74" s="285" t="str">
        <f>②PDF!O54</f>
        <v>～</v>
      </c>
      <c r="R74" s="286">
        <f>②PDF!P54</f>
        <v>0</v>
      </c>
      <c r="S74" s="284">
        <f>②PDF!Q54</f>
        <v>1330</v>
      </c>
      <c r="T74" s="285" t="str">
        <f>②PDF!R54</f>
        <v>～</v>
      </c>
      <c r="U74" s="286">
        <f>②PDF!S54</f>
        <v>1430</v>
      </c>
      <c r="V74" s="284">
        <f>②PDF!T54</f>
        <v>1330</v>
      </c>
      <c r="W74" s="285" t="str">
        <f>②PDF!U54</f>
        <v>～</v>
      </c>
      <c r="X74" s="286">
        <f>②PDF!V54</f>
        <v>1430</v>
      </c>
      <c r="Y74" s="284">
        <f>②PDF!W54</f>
        <v>1430</v>
      </c>
      <c r="Z74" s="285" t="str">
        <f>②PDF!X54</f>
        <v>～</v>
      </c>
      <c r="AA74" s="286">
        <f>②PDF!Y54</f>
        <v>1530</v>
      </c>
      <c r="AB74" s="275"/>
      <c r="AC74" s="275"/>
      <c r="AD74" s="275"/>
      <c r="AE74" s="275"/>
      <c r="AF74" s="275"/>
      <c r="AG74" s="275"/>
      <c r="AH74" s="275"/>
      <c r="AI74" s="275"/>
      <c r="AJ74" s="275"/>
      <c r="AK74" s="275"/>
      <c r="AL74" s="275"/>
      <c r="AM74" s="275"/>
      <c r="AN74" s="275"/>
      <c r="AO74" s="275"/>
      <c r="AP74" s="275"/>
      <c r="AQ74" s="275"/>
    </row>
    <row r="75" spans="1:43" ht="18.75" customHeight="1">
      <c r="A75" s="275"/>
      <c r="B75" s="733"/>
      <c r="C75" s="735" t="s">
        <v>232</v>
      </c>
      <c r="D75" s="729" t="str">
        <f>IFERROR(VLOOKUP(①ひな形!O34,①ひな形!$G$18:$I$26,2,FALSE),
IFERROR(VLOOKUP(①ひな形!O34,①ひな形!$K$18:$M$26,2,FALSE),
IFERROR(VLOOKUP(①ひな形!O34,①ひな形!$O$18:$Q$26,2,FALSE),
IFERROR(VLOOKUP(①ひな形!O34,①ひな形!$S$18:$U$26,2,FALSE),
IFERROR(VLOOKUP(①ひな形!O34,①ひな形!$W$18:$Y$26,2,FALSE),
IFERROR(VLOOKUP(①ひな形!O34,①ひな形!$AA$18:$AC$26,2,FALSE),
VLOOKUP(①ひな形!O34,①ひな形!$AE$18:$AG$25,2,FALSE)))))))</f>
        <v>Hip＆Leg🔰</v>
      </c>
      <c r="E75" s="673"/>
      <c r="F75" s="665"/>
      <c r="G75" s="729" t="e">
        <f>IFERROR(VLOOKUP(①ひな形!P34,①ひな形!$G$18:$I$26,2,FALSE),
IFERROR(VLOOKUP(①ひな形!P34,①ひな形!$K$18:$M$26,2,FALSE),
IFERROR(VLOOKUP(①ひな形!P34,①ひな形!$O$18:$Q$26,2,FALSE),
IFERROR(VLOOKUP(①ひな形!P34,①ひな形!$S$18:$U$26,2,FALSE),
IFERROR(VLOOKUP(①ひな形!P34,①ひな形!$W$18:$Y$26,2,FALSE),
IFERROR(VLOOKUP(①ひな形!P34,①ひな形!$AA$18:$AC$26,2,FALSE),
VLOOKUP(①ひな形!P34,①ひな形!$AE$18:$AG$25,2,FALSE)))))))</f>
        <v>#N/A</v>
      </c>
      <c r="H75" s="673"/>
      <c r="I75" s="665"/>
      <c r="J75" s="729" t="str">
        <f>IFERROR(VLOOKUP(①ひな形!Q34,①ひな形!$G$18:$I$26,2,FALSE),
IFERROR(VLOOKUP(①ひな形!Q34,①ひな形!$K$18:$M$26,2,FALSE),
IFERROR(VLOOKUP(①ひな形!Q34,①ひな形!$O$18:$Q$26,2,FALSE),
IFERROR(VLOOKUP(①ひな形!Q34,①ひな形!$S$18:$U$26,2,FALSE),
IFERROR(VLOOKUP(①ひな形!Q34,①ひな形!$W$18:$Y$26,2,FALSE),
IFERROR(VLOOKUP(①ひな形!Q34,①ひな形!$AA$18:$AC$26,2,FALSE),
VLOOKUP(①ひな形!Q34,①ひな形!$AE$18:$AG$25,2,FALSE)))))))</f>
        <v>Basic🔰</v>
      </c>
      <c r="K75" s="673"/>
      <c r="L75" s="665"/>
      <c r="M75" s="729" t="e">
        <f>IFERROR(VLOOKUP(①ひな形!R34,①ひな形!$G$18:$I$26,2,FALSE),
IFERROR(VLOOKUP(①ひな形!R34,①ひな形!$K$18:$M$26,2,FALSE),
IFERROR(VLOOKUP(①ひな形!R34,①ひな形!$O$18:$Q$26,2,FALSE),
IFERROR(VLOOKUP(①ひな形!R34,①ひな形!$S$18:$U$26,2,FALSE),
IFERROR(VLOOKUP(①ひな形!R34,①ひな形!$W$18:$Y$26,2,FALSE),
IFERROR(VLOOKUP(①ひな形!R34,①ひな形!$AA$18:$AC$26,2,FALSE),
VLOOKUP(①ひな形!R34,①ひな形!$AE$18:$AG$25,2,FALSE)))))))</f>
        <v>#N/A</v>
      </c>
      <c r="N75" s="673"/>
      <c r="O75" s="665"/>
      <c r="P75" s="729" t="e">
        <f>IFERROR(VLOOKUP(①ひな形!S34,①ひな形!$G$18:$I$26,2,FALSE),
IFERROR(VLOOKUP(①ひな形!S34,①ひな形!$K$18:$M$26,2,FALSE),
IFERROR(VLOOKUP(①ひな形!S34,①ひな形!$O$18:$Q$26,2,FALSE),
IFERROR(VLOOKUP(①ひな形!S34,①ひな形!$S$18:$U$26,2,FALSE),
IFERROR(VLOOKUP(①ひな形!S34,①ひな形!$W$18:$Y$26,2,FALSE),
IFERROR(VLOOKUP(①ひな形!S34,①ひな形!$AA$18:$AC$26,2,FALSE),
VLOOKUP(①ひな形!S34,①ひな形!$AE$18:$AG$25,2,FALSE)))))))</f>
        <v>#N/A</v>
      </c>
      <c r="Q75" s="673"/>
      <c r="R75" s="665"/>
      <c r="S75" s="729" t="str">
        <f>IFERROR(VLOOKUP(①ひな形!T34,①ひな形!$G$18:$I$26,2,FALSE),
IFERROR(VLOOKUP(①ひな形!T34,①ひな形!$K$18:$M$26,2,FALSE),
IFERROR(VLOOKUP(①ひな形!T34,①ひな形!$O$18:$Q$26,2,FALSE),
IFERROR(VLOOKUP(①ひな形!T34,①ひな形!$S$18:$U$26,2,FALSE),
IFERROR(VLOOKUP(①ひな形!T34,①ひな形!$W$18:$Y$26,2,FALSE),
IFERROR(VLOOKUP(①ひな形!T34,①ひな形!$AA$18:$AC$26,2,FALSE),
VLOOKUP(①ひな形!T34,①ひな形!$AE$18:$AG$25,2,FALSE)))))))</f>
        <v>Hip＆Leg🔰</v>
      </c>
      <c r="T75" s="673"/>
      <c r="U75" s="665"/>
      <c r="V75" s="729" t="str">
        <f>IFERROR(VLOOKUP(①ひな形!U34,①ひな形!$G$18:$I$26,2,FALSE),
IFERROR(VLOOKUP(①ひな形!U34,①ひな形!$K$18:$M$26,2,FALSE),
IFERROR(VLOOKUP(①ひな形!U34,①ひな形!$O$18:$Q$26,2,FALSE),
IFERROR(VLOOKUP(①ひな形!U34,①ひな形!$S$18:$U$26,2,FALSE),
IFERROR(VLOOKUP(①ひな形!U34,①ひな形!$W$18:$Y$26,2,FALSE),
IFERROR(VLOOKUP(①ひな形!U34,①ひな形!$AA$18:$AC$26,2,FALSE),
VLOOKUP(①ひな形!U34,①ひな形!$AE$18:$AG$25,2,FALSE)))))))</f>
        <v>Basic🔰</v>
      </c>
      <c r="W75" s="673"/>
      <c r="X75" s="665"/>
      <c r="Y75" s="729" t="str">
        <f>IFERROR(VLOOKUP(①ひな形!V34,①ひな形!$G$18:$I$26,2,FALSE),
IFERROR(VLOOKUP(①ひな形!V34,①ひな形!$K$18:$M$26,2,FALSE),
IFERROR(VLOOKUP(①ひな形!V34,①ひな形!$O$18:$Q$26,2,FALSE),
IFERROR(VLOOKUP(①ひな形!V34,①ひな形!$S$18:$U$26,2,FALSE),
IFERROR(VLOOKUP(①ひな形!V34,①ひな形!$W$18:$Y$26,2,FALSE),
IFERROR(VLOOKUP(①ひな形!V34,①ひな形!$AA$18:$AC$26,2,FALSE),
VLOOKUP(①ひな形!V34,①ひな形!$AE$18:$AG$25,2,FALSE)))))))</f>
        <v>Back＆Arm🔰</v>
      </c>
      <c r="Z75" s="673"/>
      <c r="AA75" s="665"/>
      <c r="AB75" s="275"/>
      <c r="AC75" s="275"/>
      <c r="AD75" s="275"/>
      <c r="AE75" s="275"/>
      <c r="AF75" s="275"/>
      <c r="AG75" s="275"/>
      <c r="AH75" s="275"/>
      <c r="AI75" s="275"/>
      <c r="AJ75" s="275"/>
      <c r="AK75" s="275"/>
      <c r="AL75" s="275"/>
      <c r="AM75" s="275"/>
      <c r="AN75" s="275"/>
      <c r="AO75" s="275"/>
      <c r="AP75" s="275"/>
      <c r="AQ75" s="275"/>
    </row>
    <row r="76" spans="1:43" ht="18.75" customHeight="1">
      <c r="A76" s="275"/>
      <c r="B76" s="733"/>
      <c r="C76" s="733"/>
      <c r="D76" s="676"/>
      <c r="E76" s="677"/>
      <c r="F76" s="678"/>
      <c r="G76" s="676"/>
      <c r="H76" s="677"/>
      <c r="I76" s="678"/>
      <c r="J76" s="676"/>
      <c r="K76" s="677"/>
      <c r="L76" s="678"/>
      <c r="M76" s="676"/>
      <c r="N76" s="677"/>
      <c r="O76" s="678"/>
      <c r="P76" s="676"/>
      <c r="Q76" s="677"/>
      <c r="R76" s="678"/>
      <c r="S76" s="676"/>
      <c r="T76" s="677"/>
      <c r="U76" s="678"/>
      <c r="V76" s="676"/>
      <c r="W76" s="677"/>
      <c r="X76" s="678"/>
      <c r="Y76" s="676"/>
      <c r="Z76" s="677"/>
      <c r="AA76" s="678"/>
      <c r="AB76" s="275"/>
      <c r="AC76" s="275"/>
      <c r="AD76" s="275"/>
      <c r="AE76" s="275"/>
      <c r="AF76" s="275"/>
      <c r="AG76" s="275"/>
      <c r="AH76" s="275"/>
      <c r="AI76" s="275"/>
      <c r="AJ76" s="275"/>
      <c r="AK76" s="275"/>
      <c r="AL76" s="275"/>
      <c r="AM76" s="275"/>
      <c r="AN76" s="275"/>
      <c r="AO76" s="275"/>
      <c r="AP76" s="275"/>
      <c r="AQ76" s="275"/>
    </row>
    <row r="77" spans="1:43" ht="15">
      <c r="A77" s="275"/>
      <c r="B77" s="733"/>
      <c r="C77" s="287" t="s">
        <v>202</v>
      </c>
      <c r="D77" s="728" t="str">
        <f>IFERROR(VLOOKUP(①ひな形!O34,①ひな形!$G$18:$J$26,4,FALSE),
IFERROR(VLOOKUP(①ひな形!O34,①ひな形!$K$18:$N$26,4,FALSE),
IFERROR(VLOOKUP(①ひな形!O34,①ひな形!$O$18:$R$26,4,FALSE),
IFERROR(VLOOKUP(①ひな形!O34,①ひな形!$S$18:$V$26,4,FALSE),
IFERROR(VLOOKUP(①ひな形!O34,①ひな形!$W$18:$Z$26,4,FALSE),
IFERROR(VLOOKUP(①ひな形!O34,①ひな形!$AA$18:$AD$26,4,FALSE),
VLOOKUP(①ひな形!O34,①ひな形!$AE$18:$AH$25,4,FALSE)))))))</f>
        <v>P00007</v>
      </c>
      <c r="E77" s="698"/>
      <c r="F77" s="656"/>
      <c r="G77" s="728" t="e">
        <f>IFERROR(VLOOKUP(①ひな形!P34,①ひな形!$G$18:$J$26,4,FALSE),
IFERROR(VLOOKUP(①ひな形!P34,①ひな形!$K$18:$N$26,4,FALSE),
IFERROR(VLOOKUP(①ひな形!P34,①ひな形!$O$18:$R$26,4,FALSE),
IFERROR(VLOOKUP(①ひな形!P34,①ひな形!$S$18:$V$26,4,FALSE),
IFERROR(VLOOKUP(①ひな形!P34,①ひな形!$W$18:$Z$26,4,FALSE),
IFERROR(VLOOKUP(①ひな形!P34,①ひな形!$AA$18:$AD$26,4,FALSE),
VLOOKUP(①ひな形!P34,①ひな形!$AE$18:$AH$25,4,FALSE)))))))</f>
        <v>#N/A</v>
      </c>
      <c r="H77" s="698"/>
      <c r="I77" s="656"/>
      <c r="J77" s="728" t="str">
        <f>IFERROR(VLOOKUP(①ひな形!Q34,①ひな形!$G$18:$J$26,4,FALSE),
IFERROR(VLOOKUP(①ひな形!Q34,①ひな形!$K$18:$N$26,4,FALSE),
IFERROR(VLOOKUP(①ひな形!Q34,①ひな形!$O$18:$R$26,4,FALSE),
IFERROR(VLOOKUP(①ひな形!Q34,①ひな形!$S$18:$V$26,4,FALSE),
IFERROR(VLOOKUP(①ひな形!Q34,①ひな形!$W$18:$Z$26,4,FALSE),
IFERROR(VLOOKUP(①ひな形!Q34,①ひな形!$AA$18:$AD$26,4,FALSE),
VLOOKUP(①ひな形!Q34,①ひな形!$AE$18:$AH$25,4,FALSE)))))))</f>
        <v>P00001</v>
      </c>
      <c r="K77" s="698"/>
      <c r="L77" s="656"/>
      <c r="M77" s="728" t="e">
        <f>IFERROR(VLOOKUP(①ひな形!R34,①ひな形!$G$18:$J$26,4,FALSE),
IFERROR(VLOOKUP(①ひな形!R34,①ひな形!$K$18:$N$26,4,FALSE),
IFERROR(VLOOKUP(①ひな形!R34,①ひな形!$O$18:$R$26,4,FALSE),
IFERROR(VLOOKUP(①ひな形!R34,①ひな形!$S$18:$V$26,4,FALSE),
IFERROR(VLOOKUP(①ひな形!R34,①ひな形!$W$18:$Z$26,4,FALSE),
IFERROR(VLOOKUP(①ひな形!R34,①ひな形!$AA$18:$AD$26,4,FALSE),
VLOOKUP(①ひな形!R34,①ひな形!$AE$18:$AH$25,4,FALSE)))))))</f>
        <v>#N/A</v>
      </c>
      <c r="N77" s="698"/>
      <c r="O77" s="656"/>
      <c r="P77" s="728" t="e">
        <f>IFERROR(VLOOKUP(①ひな形!S34,①ひな形!$G$18:$J$26,4,FALSE),
IFERROR(VLOOKUP(①ひな形!S34,①ひな形!$K$18:$N$26,4,FALSE),
IFERROR(VLOOKUP(①ひな形!S34,①ひな形!$O$18:$R$26,4,FALSE),
IFERROR(VLOOKUP(①ひな形!S34,①ひな形!$S$18:$V$26,4,FALSE),
IFERROR(VLOOKUP(①ひな形!S34,①ひな形!$W$18:$Z$26,4,FALSE),
IFERROR(VLOOKUP(①ひな形!S34,①ひな形!$AA$18:$AD$26,4,FALSE),
VLOOKUP(①ひな形!S34,①ひな形!$AE$18:$AH$25,4,FALSE)))))))</f>
        <v>#N/A</v>
      </c>
      <c r="Q77" s="698"/>
      <c r="R77" s="656"/>
      <c r="S77" s="728" t="str">
        <f>IFERROR(VLOOKUP(①ひな形!T34,①ひな形!$G$18:$J$26,4,FALSE),
IFERROR(VLOOKUP(①ひな形!T34,①ひな形!$K$18:$N$26,4,FALSE),
IFERROR(VLOOKUP(①ひな形!T34,①ひな形!$O$18:$R$26,4,FALSE),
IFERROR(VLOOKUP(①ひな形!T34,①ひな形!$S$18:$V$26,4,FALSE),
IFERROR(VLOOKUP(①ひな形!T34,①ひな形!$W$18:$Z$26,4,FALSE),
IFERROR(VLOOKUP(①ひな形!T34,①ひな形!$AA$18:$AD$26,4,FALSE),
VLOOKUP(①ひな形!T34,①ひな形!$AE$18:$AH$25,4,FALSE)))))))</f>
        <v>P00007</v>
      </c>
      <c r="T77" s="698"/>
      <c r="U77" s="656"/>
      <c r="V77" s="728" t="str">
        <f>IFERROR(VLOOKUP(①ひな形!U34,①ひな形!$G$18:$J$26,4,FALSE),
IFERROR(VLOOKUP(①ひな形!U34,①ひな形!$K$18:$N$26,4,FALSE),
IFERROR(VLOOKUP(①ひな形!U34,①ひな形!$O$18:$R$26,4,FALSE),
IFERROR(VLOOKUP(①ひな形!U34,①ひな形!$S$18:$V$26,4,FALSE),
IFERROR(VLOOKUP(①ひな形!U34,①ひな形!$W$18:$Z$26,4,FALSE),
IFERROR(VLOOKUP(①ひな形!U34,①ひな形!$AA$18:$AD$26,4,FALSE),
VLOOKUP(①ひな形!U34,①ひな形!$AE$18:$AH$25,4,FALSE)))))))</f>
        <v>P00001</v>
      </c>
      <c r="W77" s="698"/>
      <c r="X77" s="656"/>
      <c r="Y77" s="728" t="str">
        <f>IFERROR(VLOOKUP(①ひな形!V34,①ひな形!$G$18:$J$26,4,FALSE),
IFERROR(VLOOKUP(①ひな形!V34,①ひな形!$K$18:$N$26,4,FALSE),
IFERROR(VLOOKUP(①ひな形!V34,①ひな形!$O$18:$R$26,4,FALSE),
IFERROR(VLOOKUP(①ひな形!V34,①ひな形!$S$18:$V$26,4,FALSE),
IFERROR(VLOOKUP(①ひな形!V34,①ひな形!$W$18:$Z$26,4,FALSE),
IFERROR(VLOOKUP(①ひな形!V34,①ひな形!$AA$18:$AD$26,4,FALSE),
VLOOKUP(①ひな形!V34,①ひな形!$AE$18:$AH$25,4,FALSE)))))))</f>
        <v>P00009</v>
      </c>
      <c r="Z77" s="698"/>
      <c r="AA77" s="656"/>
      <c r="AB77" s="275"/>
      <c r="AC77" s="275"/>
      <c r="AD77" s="275"/>
      <c r="AE77" s="275"/>
      <c r="AF77" s="275"/>
      <c r="AG77" s="275"/>
      <c r="AH77" s="275"/>
      <c r="AI77" s="275"/>
      <c r="AJ77" s="275"/>
      <c r="AK77" s="275"/>
      <c r="AL77" s="275"/>
      <c r="AM77" s="275"/>
      <c r="AN77" s="275"/>
      <c r="AO77" s="275"/>
      <c r="AP77" s="275"/>
      <c r="AQ77" s="275"/>
    </row>
    <row r="78" spans="1:43" ht="15">
      <c r="A78" s="275"/>
      <c r="B78" s="733"/>
      <c r="C78" s="288" t="s">
        <v>233</v>
      </c>
      <c r="D78" s="728" t="str">
        <f>①ひな形!O35</f>
        <v>Shiho.Y</v>
      </c>
      <c r="E78" s="698"/>
      <c r="F78" s="656"/>
      <c r="G78" s="728">
        <f>①ひな形!P35</f>
        <v>0</v>
      </c>
      <c r="H78" s="698"/>
      <c r="I78" s="656"/>
      <c r="J78" s="730" t="str">
        <f>①ひな形!Q35</f>
        <v>Rena.M</v>
      </c>
      <c r="K78" s="698"/>
      <c r="L78" s="656"/>
      <c r="M78" s="728">
        <f>①ひな形!R35</f>
        <v>0</v>
      </c>
      <c r="N78" s="698"/>
      <c r="O78" s="656"/>
      <c r="P78" s="728">
        <f>①ひな形!S35</f>
        <v>0</v>
      </c>
      <c r="Q78" s="698"/>
      <c r="R78" s="656"/>
      <c r="S78" s="728" t="str">
        <f>①ひな形!T35</f>
        <v>nanami</v>
      </c>
      <c r="T78" s="698"/>
      <c r="U78" s="656"/>
      <c r="V78" s="728" t="str">
        <f>①ひな形!U35</f>
        <v>nanami</v>
      </c>
      <c r="W78" s="698"/>
      <c r="X78" s="656"/>
      <c r="Y78" s="730" t="str">
        <f>①ひな形!V35</f>
        <v>Rena.M</v>
      </c>
      <c r="Z78" s="698"/>
      <c r="AA78" s="656"/>
      <c r="AB78" s="275"/>
      <c r="AC78" s="275"/>
      <c r="AD78" s="275"/>
      <c r="AE78" s="275"/>
      <c r="AF78" s="275"/>
      <c r="AG78" s="275"/>
      <c r="AH78" s="275"/>
      <c r="AI78" s="275"/>
      <c r="AJ78" s="275"/>
      <c r="AK78" s="275"/>
      <c r="AL78" s="275"/>
      <c r="AM78" s="275"/>
      <c r="AN78" s="275"/>
      <c r="AO78" s="275"/>
      <c r="AP78" s="275"/>
      <c r="AQ78" s="275"/>
    </row>
    <row r="79" spans="1:43" ht="15">
      <c r="A79" s="275"/>
      <c r="B79" s="734"/>
      <c r="C79" s="290" t="s">
        <v>234</v>
      </c>
      <c r="D79" s="728">
        <f>VLOOKUP(D78,①ひな形!$C$4:$E$15,3,FALSE)</f>
        <v>1989</v>
      </c>
      <c r="E79" s="698"/>
      <c r="F79" s="656"/>
      <c r="G79" s="728" t="e">
        <f>VLOOKUP(G78,①ひな形!$C$4:$E$15,3,FALSE)</f>
        <v>#N/A</v>
      </c>
      <c r="H79" s="698"/>
      <c r="I79" s="656"/>
      <c r="J79" s="728">
        <f>VLOOKUP(J78,①ひな形!$C$4:$E$15,3,FALSE)</f>
        <v>1959</v>
      </c>
      <c r="K79" s="698"/>
      <c r="L79" s="656"/>
      <c r="M79" s="728" t="e">
        <f>VLOOKUP(M78,①ひな形!$C$4:$E$15,3,FALSE)</f>
        <v>#N/A</v>
      </c>
      <c r="N79" s="698"/>
      <c r="O79" s="656"/>
      <c r="P79" s="728" t="e">
        <f>VLOOKUP(P78,①ひな形!$C$4:$E$15,3,FALSE)</f>
        <v>#N/A</v>
      </c>
      <c r="Q79" s="698"/>
      <c r="R79" s="656"/>
      <c r="S79" s="728">
        <f>VLOOKUP(S78,①ひな形!$C$4:$E$15,3,FALSE)</f>
        <v>1065</v>
      </c>
      <c r="T79" s="698"/>
      <c r="U79" s="656"/>
      <c r="V79" s="728">
        <f>VLOOKUP(V78,①ひな形!$C$4:$E$15,3,FALSE)</f>
        <v>1065</v>
      </c>
      <c r="W79" s="698"/>
      <c r="X79" s="656"/>
      <c r="Y79" s="728">
        <f>VLOOKUP(Y78,①ひな形!$C$4:$E$15,3,FALSE)</f>
        <v>1959</v>
      </c>
      <c r="Z79" s="698"/>
      <c r="AA79" s="656"/>
      <c r="AB79" s="275"/>
      <c r="AC79" s="275"/>
      <c r="AD79" s="275"/>
      <c r="AE79" s="275"/>
      <c r="AF79" s="275"/>
      <c r="AG79" s="275"/>
      <c r="AH79" s="275"/>
      <c r="AI79" s="275"/>
      <c r="AJ79" s="275"/>
      <c r="AK79" s="275"/>
      <c r="AL79" s="275"/>
      <c r="AM79" s="275"/>
      <c r="AN79" s="275"/>
      <c r="AO79" s="275"/>
      <c r="AP79" s="275"/>
      <c r="AQ79" s="275"/>
    </row>
    <row r="80" spans="1:43" ht="16.2">
      <c r="A80" s="275"/>
      <c r="B80" s="732" t="s">
        <v>238</v>
      </c>
      <c r="C80" s="289" t="s">
        <v>231</v>
      </c>
      <c r="D80" s="284">
        <f>②PDF!B58</f>
        <v>1630</v>
      </c>
      <c r="E80" s="285" t="str">
        <f>②PDF!C58</f>
        <v>～</v>
      </c>
      <c r="F80" s="286">
        <f>②PDF!D58</f>
        <v>1730</v>
      </c>
      <c r="G80" s="284">
        <f>②PDF!E58</f>
        <v>0</v>
      </c>
      <c r="H80" s="285" t="str">
        <f>②PDF!F58</f>
        <v>～</v>
      </c>
      <c r="I80" s="286">
        <f>②PDF!G58</f>
        <v>0</v>
      </c>
      <c r="J80" s="284">
        <f>②PDF!H58</f>
        <v>0</v>
      </c>
      <c r="K80" s="285" t="str">
        <f>②PDF!I58</f>
        <v>～</v>
      </c>
      <c r="L80" s="286">
        <f>②PDF!J58</f>
        <v>0</v>
      </c>
      <c r="M80" s="284">
        <f>②PDF!K58</f>
        <v>0</v>
      </c>
      <c r="N80" s="285" t="str">
        <f>②PDF!L58</f>
        <v>～</v>
      </c>
      <c r="O80" s="286">
        <f>②PDF!M58</f>
        <v>0</v>
      </c>
      <c r="P80" s="284">
        <f>②PDF!N58</f>
        <v>0</v>
      </c>
      <c r="Q80" s="285" t="str">
        <f>②PDF!O58</f>
        <v>～</v>
      </c>
      <c r="R80" s="286">
        <f>②PDF!P58</f>
        <v>0</v>
      </c>
      <c r="S80" s="284">
        <f>②PDF!Q58</f>
        <v>0</v>
      </c>
      <c r="T80" s="285" t="str">
        <f>②PDF!R58</f>
        <v>～</v>
      </c>
      <c r="U80" s="286">
        <f>②PDF!S58</f>
        <v>0</v>
      </c>
      <c r="V80" s="284">
        <f>②PDF!T58</f>
        <v>1500</v>
      </c>
      <c r="W80" s="285" t="str">
        <f>②PDF!U58</f>
        <v>～</v>
      </c>
      <c r="X80" s="286">
        <f>②PDF!V58</f>
        <v>1600</v>
      </c>
      <c r="Y80" s="284">
        <f>②PDF!W58</f>
        <v>1630</v>
      </c>
      <c r="Z80" s="285" t="str">
        <f>②PDF!X58</f>
        <v>～</v>
      </c>
      <c r="AA80" s="286">
        <f>②PDF!Y58</f>
        <v>1730</v>
      </c>
      <c r="AB80" s="275"/>
      <c r="AC80" s="275"/>
      <c r="AD80" s="275"/>
      <c r="AE80" s="275"/>
      <c r="AF80" s="275"/>
      <c r="AG80" s="275"/>
      <c r="AH80" s="275"/>
      <c r="AI80" s="275"/>
      <c r="AJ80" s="275"/>
      <c r="AK80" s="275"/>
      <c r="AL80" s="275"/>
      <c r="AM80" s="275"/>
      <c r="AN80" s="275"/>
      <c r="AO80" s="275"/>
      <c r="AP80" s="275"/>
      <c r="AQ80" s="275"/>
    </row>
    <row r="81" spans="1:43" ht="18.75" customHeight="1">
      <c r="A81" s="275"/>
      <c r="B81" s="733"/>
      <c r="C81" s="735" t="s">
        <v>232</v>
      </c>
      <c r="D81" s="729" t="str">
        <f>IFERROR(VLOOKUP(①ひな形!O36,①ひな形!$G$18:$I$26,2,FALSE),
IFERROR(VLOOKUP(①ひな形!O36,①ひな形!$K$18:$M$26,2,FALSE),
IFERROR(VLOOKUP(①ひな形!O36,①ひな形!$O$18:$Q$26,2,FALSE),
IFERROR(VLOOKUP(①ひな形!O36,①ひな形!$S$18:$U$26,2,FALSE),
IFERROR(VLOOKUP(①ひな形!O36,①ひな形!$W$18:$Y$26,2,FALSE),
IFERROR(VLOOKUP(①ひな形!O36,①ひな形!$AA$18:$AC$26,2,FALSE),
VLOOKUP(①ひな形!O36,①ひな形!$AE$18:$AG$25,2,FALSE)))))))</f>
        <v>Waist🔰</v>
      </c>
      <c r="E81" s="673"/>
      <c r="F81" s="665"/>
      <c r="G81" s="729" t="e">
        <f>IFERROR(VLOOKUP(①ひな形!P36,①ひな形!$G$18:$I$26,2,FALSE),
IFERROR(VLOOKUP(①ひな形!P36,①ひな形!$K$18:$M$26,2,FALSE),
IFERROR(VLOOKUP(①ひな形!P36,①ひな形!$O$18:$Q$26,2,FALSE),
IFERROR(VLOOKUP(①ひな形!P36,①ひな形!$S$18:$U$26,2,FALSE),
IFERROR(VLOOKUP(①ひな形!P36,①ひな形!$W$18:$Y$26,2,FALSE),
IFERROR(VLOOKUP(①ひな形!P36,①ひな形!$AA$18:$AC$26,2,FALSE),
VLOOKUP(①ひな形!P36,①ひな形!$AE$18:$AG$25,2,FALSE)))))))</f>
        <v>#N/A</v>
      </c>
      <c r="H81" s="673"/>
      <c r="I81" s="665"/>
      <c r="J81" s="729" t="e">
        <f>IFERROR(VLOOKUP(①ひな形!Q36,①ひな形!$G$18:$I$26,2,FALSE),
IFERROR(VLOOKUP(①ひな形!Q36,①ひな形!$K$18:$M$26,2,FALSE),
IFERROR(VLOOKUP(①ひな形!Q36,①ひな形!$O$18:$Q$26,2,FALSE),
IFERROR(VLOOKUP(①ひな形!Q36,①ひな形!$S$18:$U$26,2,FALSE),
IFERROR(VLOOKUP(①ひな形!Q36,①ひな形!$W$18:$Y$26,2,FALSE),
IFERROR(VLOOKUP(①ひな形!Q36,①ひな形!$AA$18:$AC$26,2,FALSE),
VLOOKUP(①ひな形!Q36,①ひな形!$AE$18:$AG$25,2,FALSE)))))))</f>
        <v>#N/A</v>
      </c>
      <c r="K81" s="673"/>
      <c r="L81" s="665"/>
      <c r="M81" s="729" t="e">
        <f>IFERROR(VLOOKUP(①ひな形!R36,①ひな形!$G$18:$I$26,2,FALSE),
IFERROR(VLOOKUP(①ひな形!R36,①ひな形!$K$18:$M$26,2,FALSE),
IFERROR(VLOOKUP(①ひな形!R36,①ひな形!$O$18:$Q$26,2,FALSE),
IFERROR(VLOOKUP(①ひな形!R36,①ひな形!$S$18:$U$26,2,FALSE),
IFERROR(VLOOKUP(①ひな形!R36,①ひな形!$W$18:$Y$26,2,FALSE),
IFERROR(VLOOKUP(①ひな形!R36,①ひな形!$AA$18:$AC$26,2,FALSE),
VLOOKUP(①ひな形!R36,①ひな形!$AE$18:$AG$25,2,FALSE)))))))</f>
        <v>#N/A</v>
      </c>
      <c r="N81" s="673"/>
      <c r="O81" s="665"/>
      <c r="P81" s="729" t="e">
        <f>IFERROR(VLOOKUP(①ひな形!S36,①ひな形!$G$18:$I$26,2,FALSE),
IFERROR(VLOOKUP(①ひな形!S36,①ひな形!$K$18:$M$26,2,FALSE),
IFERROR(VLOOKUP(①ひな形!S36,①ひな形!$O$18:$Q$26,2,FALSE),
IFERROR(VLOOKUP(①ひな形!S36,①ひな形!$S$18:$U$26,2,FALSE),
IFERROR(VLOOKUP(①ひな形!S36,①ひな形!$W$18:$Y$26,2,FALSE),
IFERROR(VLOOKUP(①ひな形!S36,①ひな形!$AA$18:$AC$26,2,FALSE),
VLOOKUP(①ひな形!S36,①ひな形!$AE$18:$AG$25,2,FALSE)))))))</f>
        <v>#N/A</v>
      </c>
      <c r="Q81" s="673"/>
      <c r="R81" s="665"/>
      <c r="S81" s="729" t="e">
        <f>IFERROR(VLOOKUP(①ひな形!T36,①ひな形!$G$18:$I$26,2,FALSE),
IFERROR(VLOOKUP(①ひな形!T36,①ひな形!$K$18:$M$26,2,FALSE),
IFERROR(VLOOKUP(①ひな形!T36,①ひな形!$O$18:$Q$26,2,FALSE),
IFERROR(VLOOKUP(①ひな形!T36,①ひな形!$S$18:$U$26,2,FALSE),
IFERROR(VLOOKUP(①ひな形!T36,①ひな形!$W$18:$Y$26,2,FALSE),
IFERROR(VLOOKUP(①ひな形!T36,①ひな形!$AA$18:$AC$26,2,FALSE),
VLOOKUP(①ひな形!T36,①ひな形!$AE$18:$AG$25,2,FALSE)))))))</f>
        <v>#N/A</v>
      </c>
      <c r="T81" s="673"/>
      <c r="U81" s="665"/>
      <c r="V81" s="729" t="str">
        <f>IFERROR(VLOOKUP(①ひな形!U36,①ひな形!$G$18:$I$26,2,FALSE),
IFERROR(VLOOKUP(①ひな形!U36,①ひな形!$K$18:$M$26,2,FALSE),
IFERROR(VLOOKUP(①ひな形!U36,①ひな形!$O$18:$Q$26,2,FALSE),
IFERROR(VLOOKUP(①ひな形!U36,①ひな形!$S$18:$U$26,2,FALSE),
IFERROR(VLOOKUP(①ひな形!U36,①ひな形!$W$18:$Y$26,2,FALSE),
IFERROR(VLOOKUP(①ひな形!U36,①ひな形!$AA$18:$AC$26,2,FALSE),
VLOOKUP(①ひな形!U36,①ひな形!$AE$18:$AG$25,2,FALSE)))))))</f>
        <v>Waist🔰</v>
      </c>
      <c r="W81" s="673"/>
      <c r="X81" s="665"/>
      <c r="Y81" s="729" t="str">
        <f>IFERROR(VLOOKUP(①ひな形!V36,①ひな形!$G$18:$I$26,2,FALSE),
IFERROR(VLOOKUP(①ひな形!V36,①ひな形!$K$18:$M$26,2,FALSE),
IFERROR(VLOOKUP(①ひな形!V36,①ひな形!$O$18:$Q$26,2,FALSE),
IFERROR(VLOOKUP(①ひな形!V36,①ひな形!$S$18:$U$26,2,FALSE),
IFERROR(VLOOKUP(①ひな形!V36,①ひな形!$W$18:$Y$26,2,FALSE),
IFERROR(VLOOKUP(①ひな形!V36,①ひな形!$AA$18:$AC$26,2,FALSE),
VLOOKUP(①ひな形!V36,①ひな形!$AE$18:$AG$25,2,FALSE)))))))</f>
        <v>Hip＆Leg🔰</v>
      </c>
      <c r="Z81" s="673"/>
      <c r="AA81" s="665"/>
      <c r="AB81" s="275"/>
      <c r="AC81" s="275"/>
      <c r="AD81" s="275"/>
      <c r="AE81" s="275"/>
      <c r="AF81" s="275"/>
      <c r="AG81" s="275"/>
      <c r="AH81" s="275"/>
      <c r="AI81" s="275"/>
      <c r="AJ81" s="275"/>
      <c r="AK81" s="275"/>
      <c r="AL81" s="275"/>
      <c r="AM81" s="275"/>
      <c r="AN81" s="275"/>
      <c r="AO81" s="275"/>
      <c r="AP81" s="275"/>
      <c r="AQ81" s="275"/>
    </row>
    <row r="82" spans="1:43" ht="18.75" customHeight="1">
      <c r="A82" s="275"/>
      <c r="B82" s="733"/>
      <c r="C82" s="733"/>
      <c r="D82" s="676"/>
      <c r="E82" s="677"/>
      <c r="F82" s="678"/>
      <c r="G82" s="676"/>
      <c r="H82" s="677"/>
      <c r="I82" s="678"/>
      <c r="J82" s="676"/>
      <c r="K82" s="677"/>
      <c r="L82" s="678"/>
      <c r="M82" s="676"/>
      <c r="N82" s="677"/>
      <c r="O82" s="678"/>
      <c r="P82" s="676"/>
      <c r="Q82" s="677"/>
      <c r="R82" s="678"/>
      <c r="S82" s="676"/>
      <c r="T82" s="677"/>
      <c r="U82" s="678"/>
      <c r="V82" s="676"/>
      <c r="W82" s="677"/>
      <c r="X82" s="678"/>
      <c r="Y82" s="676"/>
      <c r="Z82" s="677"/>
      <c r="AA82" s="678"/>
      <c r="AB82" s="275"/>
      <c r="AC82" s="275"/>
      <c r="AD82" s="275"/>
      <c r="AE82" s="275"/>
      <c r="AF82" s="275"/>
      <c r="AG82" s="275"/>
      <c r="AH82" s="275"/>
      <c r="AI82" s="275"/>
      <c r="AJ82" s="275"/>
      <c r="AK82" s="275"/>
      <c r="AL82" s="275"/>
      <c r="AM82" s="275"/>
      <c r="AN82" s="275"/>
      <c r="AO82" s="275"/>
      <c r="AP82" s="275"/>
      <c r="AQ82" s="275"/>
    </row>
    <row r="83" spans="1:43" ht="15">
      <c r="A83" s="275"/>
      <c r="B83" s="733"/>
      <c r="C83" s="287" t="s">
        <v>202</v>
      </c>
      <c r="D83" s="728" t="str">
        <f>IFERROR(VLOOKUP(①ひな形!O36,①ひな形!$G$18:$J$26,4,FALSE),
IFERROR(VLOOKUP(①ひな形!O36,①ひな形!$K$18:$N$26,4,FALSE),
IFERROR(VLOOKUP(①ひな形!O36,①ひな形!$O$18:$R$26,4,FALSE),
IFERROR(VLOOKUP(①ひな形!O36,①ひな形!$S$18:$V$26,4,FALSE),
IFERROR(VLOOKUP(①ひな形!O36,①ひな形!$W$18:$Z$26,4,FALSE),
IFERROR(VLOOKUP(①ひな形!O36,①ひな形!$AA$18:$AD$26,4,FALSE),
VLOOKUP(①ひな形!O36,①ひな形!$AE$18:$AH$25,4,FALSE)))))))</f>
        <v>P00004</v>
      </c>
      <c r="E83" s="698"/>
      <c r="F83" s="656"/>
      <c r="G83" s="728" t="e">
        <f>IFERROR(VLOOKUP(①ひな形!P36,①ひな形!$G$18:$J$26,4,FALSE),
IFERROR(VLOOKUP(①ひな形!P36,①ひな形!$K$18:$N$26,4,FALSE),
IFERROR(VLOOKUP(①ひな形!P36,①ひな形!$O$18:$R$26,4,FALSE),
IFERROR(VLOOKUP(①ひな形!P36,①ひな形!$S$18:$V$26,4,FALSE),
IFERROR(VLOOKUP(①ひな形!P36,①ひな形!$W$18:$Z$26,4,FALSE),
IFERROR(VLOOKUP(①ひな形!P36,①ひな形!$AA$18:$AD$26,4,FALSE),
VLOOKUP(①ひな形!P36,①ひな形!$AE$18:$AH$25,4,FALSE)))))))</f>
        <v>#N/A</v>
      </c>
      <c r="H83" s="698"/>
      <c r="I83" s="656"/>
      <c r="J83" s="728" t="e">
        <f>IFERROR(VLOOKUP(①ひな形!Q36,①ひな形!$G$18:$J$26,4,FALSE),
IFERROR(VLOOKUP(①ひな形!Q36,①ひな形!$K$18:$N$26,4,FALSE),
IFERROR(VLOOKUP(①ひな形!Q36,①ひな形!$O$18:$R$26,4,FALSE),
IFERROR(VLOOKUP(①ひな形!Q36,①ひな形!$S$18:$V$26,4,FALSE),
IFERROR(VLOOKUP(①ひな形!Q36,①ひな形!$W$18:$Z$26,4,FALSE),
IFERROR(VLOOKUP(①ひな形!Q36,①ひな形!$AA$18:$AD$26,4,FALSE),
VLOOKUP(①ひな形!Q36,①ひな形!$AE$18:$AH$25,4,FALSE)))))))</f>
        <v>#N/A</v>
      </c>
      <c r="K83" s="698"/>
      <c r="L83" s="656"/>
      <c r="M83" s="728" t="e">
        <f>IFERROR(VLOOKUP(①ひな形!R36,①ひな形!$G$18:$J$26,4,FALSE),
IFERROR(VLOOKUP(①ひな形!R36,①ひな形!$K$18:$N$26,4,FALSE),
IFERROR(VLOOKUP(①ひな形!R36,①ひな形!$O$18:$R$26,4,FALSE),
IFERROR(VLOOKUP(①ひな形!R36,①ひな形!$S$18:$V$26,4,FALSE),
IFERROR(VLOOKUP(①ひな形!R36,①ひな形!$W$18:$Z$26,4,FALSE),
IFERROR(VLOOKUP(①ひな形!R36,①ひな形!$AA$18:$AD$26,4,FALSE),
VLOOKUP(①ひな形!R36,①ひな形!$AE$18:$AH$25,4,FALSE)))))))</f>
        <v>#N/A</v>
      </c>
      <c r="N83" s="698"/>
      <c r="O83" s="656"/>
      <c r="P83" s="728" t="e">
        <f>IFERROR(VLOOKUP(①ひな形!S36,①ひな形!$G$18:$J$26,4,FALSE),
IFERROR(VLOOKUP(①ひな形!S36,①ひな形!$K$18:$N$26,4,FALSE),
IFERROR(VLOOKUP(①ひな形!S36,①ひな形!$O$18:$R$26,4,FALSE),
IFERROR(VLOOKUP(①ひな形!S36,①ひな形!$S$18:$V$26,4,FALSE),
IFERROR(VLOOKUP(①ひな形!S36,①ひな形!$W$18:$Z$26,4,FALSE),
IFERROR(VLOOKUP(①ひな形!S36,①ひな形!$AA$18:$AD$26,4,FALSE),
VLOOKUP(①ひな形!S36,①ひな形!$AE$18:$AH$25,4,FALSE)))))))</f>
        <v>#N/A</v>
      </c>
      <c r="Q83" s="698"/>
      <c r="R83" s="656"/>
      <c r="S83" s="728" t="e">
        <f>IFERROR(VLOOKUP(①ひな形!T36,①ひな形!$G$18:$J$26,4,FALSE),
IFERROR(VLOOKUP(①ひな形!T36,①ひな形!$K$18:$N$26,4,FALSE),
IFERROR(VLOOKUP(①ひな形!T36,①ひな形!$O$18:$R$26,4,FALSE),
IFERROR(VLOOKUP(①ひな形!T36,①ひな形!$S$18:$V$26,4,FALSE),
IFERROR(VLOOKUP(①ひな形!T36,①ひな形!$W$18:$Z$26,4,FALSE),
IFERROR(VLOOKUP(①ひな形!T36,①ひな形!$AA$18:$AD$26,4,FALSE),
VLOOKUP(①ひな形!T36,①ひな形!$AE$18:$AH$25,4,FALSE)))))))</f>
        <v>#N/A</v>
      </c>
      <c r="T83" s="698"/>
      <c r="U83" s="656"/>
      <c r="V83" s="728" t="str">
        <f>IFERROR(VLOOKUP(①ひな形!U36,①ひな形!$G$18:$J$26,4,FALSE),
IFERROR(VLOOKUP(①ひな形!U36,①ひな形!$K$18:$N$26,4,FALSE),
IFERROR(VLOOKUP(①ひな形!U36,①ひな形!$O$18:$R$26,4,FALSE),
IFERROR(VLOOKUP(①ひな形!U36,①ひな形!$S$18:$V$26,4,FALSE),
IFERROR(VLOOKUP(①ひな形!U36,①ひな形!$W$18:$Z$26,4,FALSE),
IFERROR(VLOOKUP(①ひな形!U36,①ひな形!$AA$18:$AD$26,4,FALSE),
VLOOKUP(①ひな形!U36,①ひな形!$AE$18:$AH$25,4,FALSE)))))))</f>
        <v>P00004</v>
      </c>
      <c r="W83" s="698"/>
      <c r="X83" s="656"/>
      <c r="Y83" s="728" t="str">
        <f>IFERROR(VLOOKUP(①ひな形!V36,①ひな形!$G$18:$J$26,4,FALSE),
IFERROR(VLOOKUP(①ひな形!V36,①ひな形!$K$18:$N$26,4,FALSE),
IFERROR(VLOOKUP(①ひな形!V36,①ひな形!$O$18:$R$26,4,FALSE),
IFERROR(VLOOKUP(①ひな形!V36,①ひな形!$S$18:$V$26,4,FALSE),
IFERROR(VLOOKUP(①ひな形!V36,①ひな形!$W$18:$Z$26,4,FALSE),
IFERROR(VLOOKUP(①ひな形!V36,①ひな形!$AA$18:$AD$26,4,FALSE),
VLOOKUP(①ひな形!V36,①ひな形!$AE$18:$AH$25,4,FALSE)))))))</f>
        <v>P00007</v>
      </c>
      <c r="Z83" s="698"/>
      <c r="AA83" s="656"/>
      <c r="AB83" s="275"/>
      <c r="AC83" s="275"/>
      <c r="AD83" s="275"/>
      <c r="AE83" s="275"/>
      <c r="AF83" s="275"/>
      <c r="AG83" s="275"/>
      <c r="AH83" s="275"/>
      <c r="AI83" s="275"/>
      <c r="AJ83" s="275"/>
      <c r="AK83" s="275"/>
      <c r="AL83" s="275"/>
      <c r="AM83" s="275"/>
      <c r="AN83" s="275"/>
      <c r="AO83" s="275"/>
      <c r="AP83" s="275"/>
      <c r="AQ83" s="275"/>
    </row>
    <row r="84" spans="1:43" ht="15">
      <c r="A84" s="275"/>
      <c r="B84" s="733"/>
      <c r="C84" s="288" t="s">
        <v>233</v>
      </c>
      <c r="D84" s="728" t="str">
        <f>①ひな形!O37</f>
        <v>Nami.M</v>
      </c>
      <c r="E84" s="698"/>
      <c r="F84" s="656"/>
      <c r="G84" s="728">
        <f>①ひな形!P37</f>
        <v>0</v>
      </c>
      <c r="H84" s="698"/>
      <c r="I84" s="656"/>
      <c r="J84" s="728">
        <f>①ひな形!Q37</f>
        <v>0</v>
      </c>
      <c r="K84" s="698"/>
      <c r="L84" s="656"/>
      <c r="M84" s="728">
        <f>①ひな形!R37</f>
        <v>0</v>
      </c>
      <c r="N84" s="698"/>
      <c r="O84" s="656"/>
      <c r="P84" s="728">
        <f>①ひな形!S37</f>
        <v>0</v>
      </c>
      <c r="Q84" s="698"/>
      <c r="R84" s="656"/>
      <c r="S84" s="728">
        <f>①ひな形!T37</f>
        <v>0</v>
      </c>
      <c r="T84" s="698"/>
      <c r="U84" s="656"/>
      <c r="V84" s="728" t="str">
        <f>①ひな形!U37</f>
        <v>Shiho.Y</v>
      </c>
      <c r="W84" s="698"/>
      <c r="X84" s="656"/>
      <c r="Y84" s="728" t="str">
        <f>①ひな形!V37</f>
        <v>Shiho.Y</v>
      </c>
      <c r="Z84" s="698"/>
      <c r="AA84" s="656"/>
      <c r="AB84" s="275"/>
      <c r="AC84" s="275"/>
      <c r="AD84" s="275"/>
      <c r="AE84" s="275"/>
      <c r="AF84" s="275"/>
      <c r="AG84" s="275"/>
      <c r="AH84" s="275"/>
      <c r="AI84" s="275"/>
      <c r="AJ84" s="275"/>
      <c r="AK84" s="275"/>
      <c r="AL84" s="275"/>
      <c r="AM84" s="275"/>
      <c r="AN84" s="275"/>
      <c r="AO84" s="275"/>
      <c r="AP84" s="275"/>
      <c r="AQ84" s="275"/>
    </row>
    <row r="85" spans="1:43" ht="15">
      <c r="A85" s="275"/>
      <c r="B85" s="734"/>
      <c r="C85" s="290" t="s">
        <v>234</v>
      </c>
      <c r="D85" s="728">
        <f>VLOOKUP(D84,①ひな形!$C$4:$E$15,3,FALSE)</f>
        <v>2217</v>
      </c>
      <c r="E85" s="698"/>
      <c r="F85" s="656"/>
      <c r="G85" s="728" t="e">
        <f>VLOOKUP(G84,①ひな形!$C$4:$E$15,3,FALSE)</f>
        <v>#N/A</v>
      </c>
      <c r="H85" s="698"/>
      <c r="I85" s="656"/>
      <c r="J85" s="728" t="e">
        <f>VLOOKUP(J84,①ひな形!$C$4:$E$15,3,FALSE)</f>
        <v>#N/A</v>
      </c>
      <c r="K85" s="698"/>
      <c r="L85" s="656"/>
      <c r="M85" s="728" t="e">
        <f>VLOOKUP(M84,①ひな形!$C$4:$E$15,3,FALSE)</f>
        <v>#N/A</v>
      </c>
      <c r="N85" s="698"/>
      <c r="O85" s="656"/>
      <c r="P85" s="728" t="e">
        <f>VLOOKUP(P84,①ひな形!$C$4:$E$15,3,FALSE)</f>
        <v>#N/A</v>
      </c>
      <c r="Q85" s="698"/>
      <c r="R85" s="656"/>
      <c r="S85" s="728" t="e">
        <f>VLOOKUP(S84,①ひな形!$C$4:$E$15,3,FALSE)</f>
        <v>#N/A</v>
      </c>
      <c r="T85" s="698"/>
      <c r="U85" s="656"/>
      <c r="V85" s="728">
        <f>VLOOKUP(V84,①ひな形!$C$4:$E$15,3,FALSE)</f>
        <v>1989</v>
      </c>
      <c r="W85" s="698"/>
      <c r="X85" s="656"/>
      <c r="Y85" s="728">
        <f>VLOOKUP(Y84,①ひな形!$C$4:$E$15,3,FALSE)</f>
        <v>1989</v>
      </c>
      <c r="Z85" s="698"/>
      <c r="AA85" s="656"/>
      <c r="AB85" s="275"/>
      <c r="AC85" s="275"/>
      <c r="AD85" s="275"/>
      <c r="AE85" s="275"/>
      <c r="AF85" s="275"/>
      <c r="AG85" s="275"/>
      <c r="AH85" s="275"/>
      <c r="AI85" s="275"/>
      <c r="AJ85" s="275"/>
      <c r="AK85" s="275"/>
      <c r="AL85" s="275"/>
      <c r="AM85" s="275"/>
      <c r="AN85" s="275"/>
      <c r="AO85" s="275"/>
      <c r="AP85" s="275"/>
      <c r="AQ85" s="275"/>
    </row>
    <row r="86" spans="1:43" ht="16.2">
      <c r="A86" s="275"/>
      <c r="B86" s="732" t="s">
        <v>239</v>
      </c>
      <c r="C86" s="289" t="s">
        <v>231</v>
      </c>
      <c r="D86" s="284">
        <f>②PDF!B62</f>
        <v>0</v>
      </c>
      <c r="E86" s="285" t="str">
        <f>②PDF!C62</f>
        <v>～</v>
      </c>
      <c r="F86" s="286">
        <f>②PDF!D62</f>
        <v>0</v>
      </c>
      <c r="G86" s="284">
        <f>②PDF!E62</f>
        <v>0</v>
      </c>
      <c r="H86" s="285" t="str">
        <f>②PDF!F62</f>
        <v>～</v>
      </c>
      <c r="I86" s="286">
        <f>②PDF!G62</f>
        <v>0</v>
      </c>
      <c r="J86" s="284">
        <f>②PDF!H62</f>
        <v>0</v>
      </c>
      <c r="K86" s="285" t="str">
        <f>②PDF!I62</f>
        <v>～</v>
      </c>
      <c r="L86" s="286">
        <f>②PDF!J62</f>
        <v>0</v>
      </c>
      <c r="M86" s="284">
        <f>②PDF!K62</f>
        <v>0</v>
      </c>
      <c r="N86" s="285" t="str">
        <f>②PDF!L62</f>
        <v>～</v>
      </c>
      <c r="O86" s="286">
        <f>②PDF!M62</f>
        <v>0</v>
      </c>
      <c r="P86" s="284">
        <f>②PDF!N62</f>
        <v>0</v>
      </c>
      <c r="Q86" s="285" t="str">
        <f>②PDF!O62</f>
        <v>～</v>
      </c>
      <c r="R86" s="286">
        <f>②PDF!P62</f>
        <v>0</v>
      </c>
      <c r="S86" s="284">
        <f>②PDF!Q62</f>
        <v>0</v>
      </c>
      <c r="T86" s="285" t="str">
        <f>②PDF!R62</f>
        <v>～</v>
      </c>
      <c r="U86" s="286">
        <f>②PDF!S62</f>
        <v>0</v>
      </c>
      <c r="V86" s="284">
        <f>②PDF!T62</f>
        <v>0</v>
      </c>
      <c r="W86" s="285" t="str">
        <f>②PDF!U62</f>
        <v>～</v>
      </c>
      <c r="X86" s="286">
        <f>②PDF!V62</f>
        <v>0</v>
      </c>
      <c r="Y86" s="284">
        <f>②PDF!W62</f>
        <v>0</v>
      </c>
      <c r="Z86" s="285" t="str">
        <f>②PDF!X62</f>
        <v>～</v>
      </c>
      <c r="AA86" s="286">
        <f>②PDF!Y62</f>
        <v>0</v>
      </c>
      <c r="AB86" s="275"/>
      <c r="AC86" s="275"/>
      <c r="AD86" s="275"/>
      <c r="AE86" s="275"/>
      <c r="AF86" s="275"/>
      <c r="AG86" s="275"/>
      <c r="AH86" s="275"/>
      <c r="AI86" s="275"/>
      <c r="AJ86" s="275"/>
      <c r="AK86" s="275"/>
      <c r="AL86" s="275"/>
      <c r="AM86" s="275"/>
      <c r="AN86" s="275"/>
      <c r="AO86" s="275"/>
      <c r="AP86" s="275"/>
      <c r="AQ86" s="275"/>
    </row>
    <row r="87" spans="1:43" ht="18.75" customHeight="1">
      <c r="A87" s="275"/>
      <c r="B87" s="733"/>
      <c r="C87" s="735" t="s">
        <v>232</v>
      </c>
      <c r="D87" s="729" t="e">
        <f>IFERROR(VLOOKUP(①ひな形!O38,①ひな形!$G$18:$I$26,2,FALSE),
IFERROR(VLOOKUP(①ひな形!O38,①ひな形!$K$18:$M$26,2,FALSE),
IFERROR(VLOOKUP(①ひな形!O38,①ひな形!$O$18:$Q$26,2,FALSE),
IFERROR(VLOOKUP(①ひな形!O38,①ひな形!$S$18:$U$26,2,FALSE),
IFERROR(VLOOKUP(①ひな形!O38,①ひな形!$W$18:$Y$26,2,FALSE),
IFERROR(VLOOKUP(①ひな形!O38,①ひな形!$AA$18:$AC$26,2,FALSE),
VLOOKUP(①ひな形!O38,①ひな形!$AE$18:$AG$25,2,FALSE)))))))</f>
        <v>#N/A</v>
      </c>
      <c r="E87" s="673"/>
      <c r="F87" s="665"/>
      <c r="G87" s="729" t="e">
        <f>IFERROR(VLOOKUP(①ひな形!P38,①ひな形!$G$18:$I$26,2,FALSE),
IFERROR(VLOOKUP(①ひな形!P38,①ひな形!$K$18:$M$26,2,FALSE),
IFERROR(VLOOKUP(①ひな形!P38,①ひな形!$O$18:$Q$26,2,FALSE),
IFERROR(VLOOKUP(①ひな形!P38,①ひな形!$S$18:$U$26,2,FALSE),
IFERROR(VLOOKUP(①ひな形!P38,①ひな形!$W$18:$Y$26,2,FALSE),
IFERROR(VLOOKUP(①ひな形!P38,①ひな形!$AA$18:$AC$26,2,FALSE),
VLOOKUP(①ひな形!P38,①ひな形!$AE$18:$AG$25,2,FALSE)))))))</f>
        <v>#N/A</v>
      </c>
      <c r="H87" s="673"/>
      <c r="I87" s="665"/>
      <c r="J87" s="729" t="e">
        <f>IFERROR(VLOOKUP(①ひな形!Q38,①ひな形!$G$18:$I$26,2,FALSE),
IFERROR(VLOOKUP(①ひな形!Q38,①ひな形!$K$18:$M$26,2,FALSE),
IFERROR(VLOOKUP(①ひな形!Q38,①ひな形!$O$18:$Q$26,2,FALSE),
IFERROR(VLOOKUP(①ひな形!Q38,①ひな形!$S$18:$U$26,2,FALSE),
IFERROR(VLOOKUP(①ひな形!Q38,①ひな形!$W$18:$Y$26,2,FALSE),
IFERROR(VLOOKUP(①ひな形!Q38,①ひな形!$AA$18:$AC$26,2,FALSE),
VLOOKUP(①ひな形!Q38,①ひな形!$AE$18:$AG$25,2,FALSE)))))))</f>
        <v>#N/A</v>
      </c>
      <c r="K87" s="673"/>
      <c r="L87" s="665"/>
      <c r="M87" s="729" t="e">
        <f>IFERROR(VLOOKUP(①ひな形!R38,①ひな形!$G$18:$I$26,2,FALSE),
IFERROR(VLOOKUP(①ひな形!R38,①ひな形!$K$18:$M$26,2,FALSE),
IFERROR(VLOOKUP(①ひな形!R38,①ひな形!$O$18:$Q$26,2,FALSE),
IFERROR(VLOOKUP(①ひな形!R38,①ひな形!$S$18:$U$26,2,FALSE),
IFERROR(VLOOKUP(①ひな形!R38,①ひな形!$W$18:$Y$26,2,FALSE),
IFERROR(VLOOKUP(①ひな形!R38,①ひな形!$AA$18:$AC$26,2,FALSE),
VLOOKUP(①ひな形!R38,①ひな形!$AE$18:$AG$25,2,FALSE)))))))</f>
        <v>#N/A</v>
      </c>
      <c r="N87" s="673"/>
      <c r="O87" s="665"/>
      <c r="P87" s="729" t="e">
        <f>IFERROR(VLOOKUP(①ひな形!S38,①ひな形!$G$18:$I$26,2,FALSE),
IFERROR(VLOOKUP(①ひな形!S38,①ひな形!$K$18:$M$26,2,FALSE),
IFERROR(VLOOKUP(①ひな形!S38,①ひな形!$O$18:$Q$26,2,FALSE),
IFERROR(VLOOKUP(①ひな形!S38,①ひな形!$S$18:$U$26,2,FALSE),
IFERROR(VLOOKUP(①ひな形!S38,①ひな形!$W$18:$Y$26,2,FALSE),
IFERROR(VLOOKUP(①ひな形!S38,①ひな形!$AA$18:$AC$26,2,FALSE),
VLOOKUP(①ひな形!S38,①ひな形!$AE$18:$AG$25,2,FALSE)))))))</f>
        <v>#N/A</v>
      </c>
      <c r="Q87" s="673"/>
      <c r="R87" s="665"/>
      <c r="S87" s="729" t="e">
        <f>IFERROR(VLOOKUP(①ひな形!T38,①ひな形!$G$18:$I$26,2,FALSE),
IFERROR(VLOOKUP(①ひな形!T38,①ひな形!$K$18:$M$26,2,FALSE),
IFERROR(VLOOKUP(①ひな形!T38,①ひな形!$O$18:$Q$26,2,FALSE),
IFERROR(VLOOKUP(①ひな形!T38,①ひな形!$S$18:$U$26,2,FALSE),
IFERROR(VLOOKUP(①ひな形!T38,①ひな形!$W$18:$Y$26,2,FALSE),
IFERROR(VLOOKUP(①ひな形!T38,①ひな形!$AA$18:$AC$26,2,FALSE),
VLOOKUP(①ひな形!T38,①ひな形!$AE$18:$AG$25,2,FALSE)))))))</f>
        <v>#N/A</v>
      </c>
      <c r="T87" s="673"/>
      <c r="U87" s="665"/>
      <c r="V87" s="729" t="e">
        <f>IFERROR(VLOOKUP(①ひな形!U38,①ひな形!$G$18:$I$26,2,FALSE),
IFERROR(VLOOKUP(①ひな形!U38,①ひな形!$K$18:$M$26,2,FALSE),
IFERROR(VLOOKUP(①ひな形!U38,①ひな形!$O$18:$Q$26,2,FALSE),
IFERROR(VLOOKUP(①ひな形!U38,①ひな形!$S$18:$U$26,2,FALSE),
IFERROR(VLOOKUP(①ひな形!U38,①ひな形!$W$18:$Y$26,2,FALSE),
IFERROR(VLOOKUP(①ひな形!U38,①ひな形!$AA$18:$AC$26,2,FALSE),
VLOOKUP(①ひな形!U38,①ひな形!$AE$18:$AG$25,2,FALSE)))))))</f>
        <v>#N/A</v>
      </c>
      <c r="W87" s="673"/>
      <c r="X87" s="665"/>
      <c r="Y87" s="729" t="e">
        <f>IFERROR(VLOOKUP(①ひな形!V38,①ひな形!$G$18:$I$26,2,FALSE),
IFERROR(VLOOKUP(①ひな形!V38,①ひな形!$K$18:$M$26,2,FALSE),
IFERROR(VLOOKUP(①ひな形!V38,①ひな形!$O$18:$Q$26,2,FALSE),
IFERROR(VLOOKUP(①ひな形!V38,①ひな形!$S$18:$U$26,2,FALSE),
IFERROR(VLOOKUP(①ひな形!V38,①ひな形!$W$18:$Y$26,2,FALSE),
IFERROR(VLOOKUP(①ひな形!V38,①ひな形!$AA$18:$AC$26,2,FALSE),
VLOOKUP(①ひな形!V38,①ひな形!$AE$18:$AG$25,2,FALSE)))))))</f>
        <v>#N/A</v>
      </c>
      <c r="Z87" s="673"/>
      <c r="AA87" s="665"/>
      <c r="AB87" s="275"/>
      <c r="AC87" s="275"/>
      <c r="AD87" s="275"/>
      <c r="AE87" s="275"/>
      <c r="AF87" s="275"/>
      <c r="AG87" s="275"/>
      <c r="AH87" s="275"/>
      <c r="AI87" s="275"/>
      <c r="AJ87" s="275"/>
      <c r="AK87" s="275"/>
      <c r="AL87" s="275"/>
      <c r="AM87" s="275"/>
      <c r="AN87" s="275"/>
      <c r="AO87" s="275"/>
      <c r="AP87" s="275"/>
      <c r="AQ87" s="275"/>
    </row>
    <row r="88" spans="1:43" ht="18.75" customHeight="1">
      <c r="A88" s="275"/>
      <c r="B88" s="733"/>
      <c r="C88" s="733"/>
      <c r="D88" s="676"/>
      <c r="E88" s="677"/>
      <c r="F88" s="678"/>
      <c r="G88" s="676"/>
      <c r="H88" s="677"/>
      <c r="I88" s="678"/>
      <c r="J88" s="676"/>
      <c r="K88" s="677"/>
      <c r="L88" s="678"/>
      <c r="M88" s="676"/>
      <c r="N88" s="677"/>
      <c r="O88" s="678"/>
      <c r="P88" s="676"/>
      <c r="Q88" s="677"/>
      <c r="R88" s="678"/>
      <c r="S88" s="676"/>
      <c r="T88" s="677"/>
      <c r="U88" s="678"/>
      <c r="V88" s="676"/>
      <c r="W88" s="677"/>
      <c r="X88" s="678"/>
      <c r="Y88" s="676"/>
      <c r="Z88" s="677"/>
      <c r="AA88" s="678"/>
      <c r="AB88" s="275"/>
      <c r="AC88" s="275"/>
      <c r="AD88" s="275"/>
      <c r="AE88" s="275"/>
      <c r="AF88" s="275"/>
      <c r="AG88" s="275"/>
      <c r="AH88" s="275"/>
      <c r="AI88" s="275"/>
      <c r="AJ88" s="275"/>
      <c r="AK88" s="275"/>
      <c r="AL88" s="275"/>
      <c r="AM88" s="275"/>
      <c r="AN88" s="275"/>
      <c r="AO88" s="275"/>
      <c r="AP88" s="275"/>
      <c r="AQ88" s="275"/>
    </row>
    <row r="89" spans="1:43" ht="15">
      <c r="A89" s="275"/>
      <c r="B89" s="733"/>
      <c r="C89" s="287" t="s">
        <v>202</v>
      </c>
      <c r="D89" s="728" t="e">
        <f>IFERROR(VLOOKUP(①ひな形!O38,①ひな形!$G$18:$J$26,4,FALSE),
IFERROR(VLOOKUP(①ひな形!O38,①ひな形!$K$18:$N$26,4,FALSE),
IFERROR(VLOOKUP(①ひな形!O38,①ひな形!$O$18:$R$26,4,FALSE),
IFERROR(VLOOKUP(①ひな形!O38,①ひな形!$S$18:$V$26,4,FALSE),
IFERROR(VLOOKUP(①ひな形!O38,①ひな形!$W$18:$Z$26,4,FALSE),
IFERROR(VLOOKUP(①ひな形!O38,①ひな形!$AA$18:$AD$26,4,FALSE),
VLOOKUP(①ひな形!O38,①ひな形!$AE$18:$AH$25,4,FALSE)))))))</f>
        <v>#N/A</v>
      </c>
      <c r="E89" s="698"/>
      <c r="F89" s="656"/>
      <c r="G89" s="728" t="e">
        <f>IFERROR(VLOOKUP(①ひな形!P38,①ひな形!$G$18:$J$26,4,FALSE),
IFERROR(VLOOKUP(①ひな形!P38,①ひな形!$K$18:$N$26,4,FALSE),
IFERROR(VLOOKUP(①ひな形!P38,①ひな形!$O$18:$R$26,4,FALSE),
IFERROR(VLOOKUP(①ひな形!P38,①ひな形!$S$18:$V$26,4,FALSE),
IFERROR(VLOOKUP(①ひな形!P38,①ひな形!$W$18:$Z$26,4,FALSE),
IFERROR(VLOOKUP(①ひな形!P38,①ひな形!$AA$18:$AD$26,4,FALSE),
VLOOKUP(①ひな形!P38,①ひな形!$AE$18:$AH$25,4,FALSE)))))))</f>
        <v>#N/A</v>
      </c>
      <c r="H89" s="698"/>
      <c r="I89" s="656"/>
      <c r="J89" s="728" t="e">
        <f>IFERROR(VLOOKUP(①ひな形!Q38,①ひな形!$G$18:$J$26,4,FALSE),
IFERROR(VLOOKUP(①ひな形!Q38,①ひな形!$K$18:$N$26,4,FALSE),
IFERROR(VLOOKUP(①ひな形!Q38,①ひな形!$O$18:$R$26,4,FALSE),
IFERROR(VLOOKUP(①ひな形!Q38,①ひな形!$S$18:$V$26,4,FALSE),
IFERROR(VLOOKUP(①ひな形!Q38,①ひな形!$W$18:$Z$26,4,FALSE),
IFERROR(VLOOKUP(①ひな形!Q38,①ひな形!$AA$18:$AD$26,4,FALSE),
VLOOKUP(①ひな形!Q38,①ひな形!$AE$18:$AH$25,4,FALSE)))))))</f>
        <v>#N/A</v>
      </c>
      <c r="K89" s="698"/>
      <c r="L89" s="656"/>
      <c r="M89" s="728" t="e">
        <f>IFERROR(VLOOKUP(①ひな形!R38,①ひな形!$G$18:$J$26,4,FALSE),
IFERROR(VLOOKUP(①ひな形!R38,①ひな形!$K$18:$N$26,4,FALSE),
IFERROR(VLOOKUP(①ひな形!R38,①ひな形!$O$18:$R$26,4,FALSE),
IFERROR(VLOOKUP(①ひな形!R38,①ひな形!$S$18:$V$26,4,FALSE),
IFERROR(VLOOKUP(①ひな形!R38,①ひな形!$W$18:$Z$26,4,FALSE),
IFERROR(VLOOKUP(①ひな形!R38,①ひな形!$AA$18:$AD$26,4,FALSE),
VLOOKUP(①ひな形!R38,①ひな形!$AE$18:$AH$25,4,FALSE)))))))</f>
        <v>#N/A</v>
      </c>
      <c r="N89" s="698"/>
      <c r="O89" s="656"/>
      <c r="P89" s="728" t="e">
        <f>IFERROR(VLOOKUP(①ひな形!S38,①ひな形!$G$18:$J$26,4,FALSE),
IFERROR(VLOOKUP(①ひな形!S38,①ひな形!$K$18:$N$26,4,FALSE),
IFERROR(VLOOKUP(①ひな形!S38,①ひな形!$O$18:$R$26,4,FALSE),
IFERROR(VLOOKUP(①ひな形!S38,①ひな形!$S$18:$V$26,4,FALSE),
IFERROR(VLOOKUP(①ひな形!S38,①ひな形!$W$18:$Z$26,4,FALSE),
IFERROR(VLOOKUP(①ひな形!S38,①ひな形!$AA$18:$AD$26,4,FALSE),
VLOOKUP(①ひな形!S38,①ひな形!$AE$18:$AH$25,4,FALSE)))))))</f>
        <v>#N/A</v>
      </c>
      <c r="Q89" s="698"/>
      <c r="R89" s="656"/>
      <c r="S89" s="728" t="e">
        <f>IFERROR(VLOOKUP(①ひな形!T38,①ひな形!$G$18:$J$26,4,FALSE),
IFERROR(VLOOKUP(①ひな形!T38,①ひな形!$K$18:$N$26,4,FALSE),
IFERROR(VLOOKUP(①ひな形!T38,①ひな形!$O$18:$R$26,4,FALSE),
IFERROR(VLOOKUP(①ひな形!T38,①ひな形!$S$18:$V$26,4,FALSE),
IFERROR(VLOOKUP(①ひな形!T38,①ひな形!$W$18:$Z$26,4,FALSE),
IFERROR(VLOOKUP(①ひな形!T38,①ひな形!$AA$18:$AD$26,4,FALSE),
VLOOKUP(①ひな形!T38,①ひな形!$AE$18:$AH$25,4,FALSE)))))))</f>
        <v>#N/A</v>
      </c>
      <c r="T89" s="698"/>
      <c r="U89" s="656"/>
      <c r="V89" s="728" t="e">
        <f>IFERROR(VLOOKUP(①ひな形!U38,①ひな形!$G$18:$J$26,4,FALSE),
IFERROR(VLOOKUP(①ひな形!U38,①ひな形!$K$18:$N$26,4,FALSE),
IFERROR(VLOOKUP(①ひな形!U38,①ひな形!$O$18:$R$26,4,FALSE),
IFERROR(VLOOKUP(①ひな形!U38,①ひな形!$S$18:$V$26,4,FALSE),
IFERROR(VLOOKUP(①ひな形!U38,①ひな形!$W$18:$Z$26,4,FALSE),
IFERROR(VLOOKUP(①ひな形!U38,①ひな形!$AA$18:$AD$26,4,FALSE),
VLOOKUP(①ひな形!U38,①ひな形!$AE$18:$AH$25,4,FALSE)))))))</f>
        <v>#N/A</v>
      </c>
      <c r="W89" s="698"/>
      <c r="X89" s="656"/>
      <c r="Y89" s="728" t="e">
        <f>IFERROR(VLOOKUP(①ひな形!V38,①ひな形!$G$18:$J$26,4,FALSE),
IFERROR(VLOOKUP(①ひな形!V38,①ひな形!$K$18:$N$26,4,FALSE),
IFERROR(VLOOKUP(①ひな形!V38,①ひな形!$O$18:$R$26,4,FALSE),
IFERROR(VLOOKUP(①ひな形!V38,①ひな形!$S$18:$V$26,4,FALSE),
IFERROR(VLOOKUP(①ひな形!V38,①ひな形!$W$18:$Z$26,4,FALSE),
IFERROR(VLOOKUP(①ひな形!V38,①ひな形!$AA$18:$AD$26,4,FALSE),
VLOOKUP(①ひな形!V38,①ひな形!$AE$18:$AH$25,4,FALSE)))))))</f>
        <v>#N/A</v>
      </c>
      <c r="Z89" s="698"/>
      <c r="AA89" s="656"/>
      <c r="AB89" s="275"/>
      <c r="AC89" s="275"/>
      <c r="AD89" s="275"/>
      <c r="AE89" s="275"/>
      <c r="AF89" s="275"/>
      <c r="AG89" s="275"/>
      <c r="AH89" s="275"/>
      <c r="AI89" s="275"/>
      <c r="AJ89" s="275"/>
      <c r="AK89" s="275"/>
      <c r="AL89" s="275"/>
      <c r="AM89" s="275"/>
      <c r="AN89" s="275"/>
      <c r="AO89" s="275"/>
      <c r="AP89" s="275"/>
      <c r="AQ89" s="275"/>
    </row>
    <row r="90" spans="1:43" ht="15">
      <c r="A90" s="275"/>
      <c r="B90" s="733"/>
      <c r="C90" s="288" t="s">
        <v>233</v>
      </c>
      <c r="D90" s="728">
        <f>①ひな形!O39</f>
        <v>0</v>
      </c>
      <c r="E90" s="698"/>
      <c r="F90" s="656"/>
      <c r="G90" s="728">
        <f>①ひな形!P39</f>
        <v>0</v>
      </c>
      <c r="H90" s="698"/>
      <c r="I90" s="656"/>
      <c r="J90" s="728">
        <f>①ひな形!Q39</f>
        <v>0</v>
      </c>
      <c r="K90" s="698"/>
      <c r="L90" s="656"/>
      <c r="M90" s="728">
        <f>①ひな形!R39</f>
        <v>0</v>
      </c>
      <c r="N90" s="698"/>
      <c r="O90" s="656"/>
      <c r="P90" s="728">
        <f>①ひな形!S39</f>
        <v>0</v>
      </c>
      <c r="Q90" s="698"/>
      <c r="R90" s="656"/>
      <c r="S90" s="728">
        <f>①ひな形!T39</f>
        <v>0</v>
      </c>
      <c r="T90" s="698"/>
      <c r="U90" s="656"/>
      <c r="V90" s="728">
        <f>①ひな形!U39</f>
        <v>0</v>
      </c>
      <c r="W90" s="698"/>
      <c r="X90" s="656"/>
      <c r="Y90" s="728">
        <f>①ひな形!V39</f>
        <v>0</v>
      </c>
      <c r="Z90" s="698"/>
      <c r="AA90" s="656"/>
      <c r="AB90" s="275"/>
      <c r="AC90" s="275"/>
      <c r="AD90" s="275"/>
      <c r="AE90" s="275"/>
      <c r="AF90" s="275"/>
      <c r="AG90" s="275"/>
      <c r="AH90" s="275"/>
      <c r="AI90" s="275"/>
      <c r="AJ90" s="275"/>
      <c r="AK90" s="275"/>
      <c r="AL90" s="275"/>
      <c r="AM90" s="275"/>
      <c r="AN90" s="275"/>
      <c r="AO90" s="275"/>
      <c r="AP90" s="275"/>
      <c r="AQ90" s="275"/>
    </row>
    <row r="91" spans="1:43" ht="15">
      <c r="A91" s="275"/>
      <c r="B91" s="734"/>
      <c r="C91" s="290" t="s">
        <v>234</v>
      </c>
      <c r="D91" s="728" t="e">
        <f>VLOOKUP(D90,①ひな形!$C$4:$E$15,3,FALSE)</f>
        <v>#N/A</v>
      </c>
      <c r="E91" s="698"/>
      <c r="F91" s="656"/>
      <c r="G91" s="728" t="e">
        <f>VLOOKUP(G90,①ひな形!$C$4:$E$15,3,FALSE)</f>
        <v>#N/A</v>
      </c>
      <c r="H91" s="698"/>
      <c r="I91" s="656"/>
      <c r="J91" s="728" t="e">
        <f>VLOOKUP(J90,①ひな形!$C$4:$E$15,3,FALSE)</f>
        <v>#N/A</v>
      </c>
      <c r="K91" s="698"/>
      <c r="L91" s="656"/>
      <c r="M91" s="728" t="e">
        <f>VLOOKUP(M90,①ひな形!$C$4:$E$15,3,FALSE)</f>
        <v>#N/A</v>
      </c>
      <c r="N91" s="698"/>
      <c r="O91" s="656"/>
      <c r="P91" s="728" t="e">
        <f>VLOOKUP(P90,①ひな形!$C$4:$E$15,3,FALSE)</f>
        <v>#N/A</v>
      </c>
      <c r="Q91" s="698"/>
      <c r="R91" s="656"/>
      <c r="S91" s="728" t="e">
        <f>VLOOKUP(S90,①ひな形!$C$4:$E$15,3,FALSE)</f>
        <v>#N/A</v>
      </c>
      <c r="T91" s="698"/>
      <c r="U91" s="656"/>
      <c r="V91" s="728" t="e">
        <f>VLOOKUP(V90,①ひな形!$C$4:$E$15,3,FALSE)</f>
        <v>#N/A</v>
      </c>
      <c r="W91" s="698"/>
      <c r="X91" s="656"/>
      <c r="Y91" s="728" t="e">
        <f>VLOOKUP(Y90,①ひな形!$C$4:$E$15,3,FALSE)</f>
        <v>#N/A</v>
      </c>
      <c r="Z91" s="698"/>
      <c r="AA91" s="656"/>
      <c r="AB91" s="275"/>
      <c r="AC91" s="275"/>
      <c r="AD91" s="275"/>
      <c r="AE91" s="275"/>
      <c r="AF91" s="275"/>
      <c r="AG91" s="275"/>
      <c r="AH91" s="275"/>
      <c r="AI91" s="275"/>
      <c r="AJ91" s="275"/>
      <c r="AK91" s="275"/>
      <c r="AL91" s="275"/>
      <c r="AM91" s="275"/>
      <c r="AN91" s="275"/>
      <c r="AO91" s="275"/>
      <c r="AP91" s="275"/>
      <c r="AQ91" s="275"/>
    </row>
    <row r="92" spans="1:43" ht="16.2">
      <c r="A92" s="275"/>
      <c r="B92" s="732" t="s">
        <v>240</v>
      </c>
      <c r="C92" s="289" t="s">
        <v>231</v>
      </c>
      <c r="D92" s="284">
        <f>②PDF!B66</f>
        <v>0</v>
      </c>
      <c r="E92" s="285" t="str">
        <f>②PDF!C66</f>
        <v>～</v>
      </c>
      <c r="F92" s="286">
        <f>②PDF!D66</f>
        <v>0</v>
      </c>
      <c r="G92" s="284">
        <f>②PDF!E66</f>
        <v>0</v>
      </c>
      <c r="H92" s="285" t="str">
        <f>②PDF!F66</f>
        <v>～</v>
      </c>
      <c r="I92" s="286">
        <f>②PDF!G66</f>
        <v>0</v>
      </c>
      <c r="J92" s="284">
        <f>②PDF!H66</f>
        <v>0</v>
      </c>
      <c r="K92" s="285" t="str">
        <f>②PDF!I66</f>
        <v>～</v>
      </c>
      <c r="L92" s="286">
        <f>②PDF!J66</f>
        <v>0</v>
      </c>
      <c r="M92" s="284">
        <f>②PDF!K66</f>
        <v>0</v>
      </c>
      <c r="N92" s="285" t="str">
        <f>②PDF!L66</f>
        <v>～</v>
      </c>
      <c r="O92" s="286">
        <f>②PDF!M66</f>
        <v>0</v>
      </c>
      <c r="P92" s="284">
        <f>②PDF!N66</f>
        <v>0</v>
      </c>
      <c r="Q92" s="285" t="str">
        <f>②PDF!O66</f>
        <v>～</v>
      </c>
      <c r="R92" s="286">
        <f>②PDF!P66</f>
        <v>0</v>
      </c>
      <c r="S92" s="284">
        <f>②PDF!Q66</f>
        <v>0</v>
      </c>
      <c r="T92" s="285" t="str">
        <f>②PDF!R66</f>
        <v>～</v>
      </c>
      <c r="U92" s="286">
        <f>②PDF!S66</f>
        <v>0</v>
      </c>
      <c r="V92" s="284">
        <f>②PDF!T66</f>
        <v>1730</v>
      </c>
      <c r="W92" s="285" t="str">
        <f>②PDF!U66</f>
        <v>～</v>
      </c>
      <c r="X92" s="286">
        <f>②PDF!V66</f>
        <v>1830</v>
      </c>
      <c r="Y92" s="284">
        <f>②PDF!W66</f>
        <v>0</v>
      </c>
      <c r="Z92" s="285" t="str">
        <f>②PDF!X66</f>
        <v>～</v>
      </c>
      <c r="AA92" s="286">
        <f>②PDF!Y66</f>
        <v>0</v>
      </c>
      <c r="AB92" s="275"/>
      <c r="AC92" s="275"/>
      <c r="AD92" s="275"/>
      <c r="AE92" s="275"/>
      <c r="AF92" s="275"/>
      <c r="AG92" s="275"/>
      <c r="AH92" s="275"/>
      <c r="AI92" s="275"/>
      <c r="AJ92" s="275"/>
      <c r="AK92" s="275"/>
      <c r="AL92" s="275"/>
      <c r="AM92" s="275"/>
      <c r="AN92" s="275"/>
      <c r="AO92" s="275"/>
      <c r="AP92" s="275"/>
      <c r="AQ92" s="275"/>
    </row>
    <row r="93" spans="1:43" ht="18.75" customHeight="1">
      <c r="A93" s="275"/>
      <c r="B93" s="733"/>
      <c r="C93" s="735" t="s">
        <v>232</v>
      </c>
      <c r="D93" s="729" t="e">
        <f>IFERROR(VLOOKUP(①ひな形!O40,①ひな形!$G$18:$I$26,2,FALSE),
IFERROR(VLOOKUP(①ひな形!O40,①ひな形!$K$18:$M$26,2,FALSE),
IFERROR(VLOOKUP(①ひな形!O40,①ひな形!$O$18:$Q$26,2,FALSE),
IFERROR(VLOOKUP(①ひな形!O40,①ひな形!$S$18:$U$26,2,FALSE),
IFERROR(VLOOKUP(①ひな形!O40,①ひな形!$W$18:$Y$26,2,FALSE),
IFERROR(VLOOKUP(①ひな形!O40,①ひな形!$AA$18:$AC$26,2,FALSE),
VLOOKUP(①ひな形!O40,①ひな形!$AE$18:$AG$25,2,FALSE)))))))</f>
        <v>#N/A</v>
      </c>
      <c r="E93" s="673"/>
      <c r="F93" s="665"/>
      <c r="G93" s="729" t="e">
        <f>IFERROR(VLOOKUP(①ひな形!P40,①ひな形!$G$18:$I$26,2,FALSE),
IFERROR(VLOOKUP(①ひな形!P40,①ひな形!$K$18:$M$26,2,FALSE),
IFERROR(VLOOKUP(①ひな形!P40,①ひな形!$O$18:$Q$26,2,FALSE),
IFERROR(VLOOKUP(①ひな形!P40,①ひな形!$S$18:$U$26,2,FALSE),
IFERROR(VLOOKUP(①ひな形!P40,①ひな形!$W$18:$Y$26,2,FALSE),
IFERROR(VLOOKUP(①ひな形!P40,①ひな形!$AA$18:$AC$26,2,FALSE),
VLOOKUP(①ひな形!P40,①ひな形!$AE$18:$AG$25,2,FALSE)))))))</f>
        <v>#N/A</v>
      </c>
      <c r="H93" s="673"/>
      <c r="I93" s="665"/>
      <c r="J93" s="729" t="e">
        <f>IFERROR(VLOOKUP(①ひな形!Q40,①ひな形!$G$18:$I$26,2,FALSE),
IFERROR(VLOOKUP(①ひな形!Q40,①ひな形!$K$18:$M$26,2,FALSE),
IFERROR(VLOOKUP(①ひな形!Q40,①ひな形!$O$18:$Q$26,2,FALSE),
IFERROR(VLOOKUP(①ひな形!Q40,①ひな形!$S$18:$U$26,2,FALSE),
IFERROR(VLOOKUP(①ひな形!Q40,①ひな形!$W$18:$Y$26,2,FALSE),
IFERROR(VLOOKUP(①ひな形!Q40,①ひな形!$AA$18:$AC$26,2,FALSE),
VLOOKUP(①ひな形!Q40,①ひな形!$AE$18:$AG$25,2,FALSE)))))))</f>
        <v>#N/A</v>
      </c>
      <c r="K93" s="673"/>
      <c r="L93" s="665"/>
      <c r="M93" s="729" t="e">
        <f>IFERROR(VLOOKUP(①ひな形!R40,①ひな形!$G$18:$I$26,2,FALSE),
IFERROR(VLOOKUP(①ひな形!R40,①ひな形!$K$18:$M$26,2,FALSE),
IFERROR(VLOOKUP(①ひな形!R40,①ひな形!$O$18:$Q$26,2,FALSE),
IFERROR(VLOOKUP(①ひな形!R40,①ひな形!$S$18:$U$26,2,FALSE),
IFERROR(VLOOKUP(①ひな形!R40,①ひな形!$W$18:$Y$26,2,FALSE),
IFERROR(VLOOKUP(①ひな形!R40,①ひな形!$AA$18:$AC$26,2,FALSE),
VLOOKUP(①ひな形!R40,①ひな形!$AE$18:$AG$25,2,FALSE)))))))</f>
        <v>#N/A</v>
      </c>
      <c r="N93" s="673"/>
      <c r="O93" s="665"/>
      <c r="P93" s="729" t="e">
        <f>IFERROR(VLOOKUP(①ひな形!S40,①ひな形!$G$18:$I$26,2,FALSE),
IFERROR(VLOOKUP(①ひな形!S40,①ひな形!$K$18:$M$26,2,FALSE),
IFERROR(VLOOKUP(①ひな形!S40,①ひな形!$O$18:$Q$26,2,FALSE),
IFERROR(VLOOKUP(①ひな形!S40,①ひな形!$S$18:$U$26,2,FALSE),
IFERROR(VLOOKUP(①ひな形!S40,①ひな形!$W$18:$Y$26,2,FALSE),
IFERROR(VLOOKUP(①ひな形!S40,①ひな形!$AA$18:$AC$26,2,FALSE),
VLOOKUP(①ひな形!S40,①ひな形!$AE$18:$AG$25,2,FALSE)))))))</f>
        <v>#N/A</v>
      </c>
      <c r="Q93" s="673"/>
      <c r="R93" s="665"/>
      <c r="S93" s="729" t="e">
        <f>IFERROR(VLOOKUP(①ひな形!T40,①ひな形!$G$18:$I$26,2,FALSE),
IFERROR(VLOOKUP(①ひな形!T40,①ひな形!$K$18:$M$26,2,FALSE),
IFERROR(VLOOKUP(①ひな形!T40,①ひな形!$O$18:$Q$26,2,FALSE),
IFERROR(VLOOKUP(①ひな形!T40,①ひな形!$S$18:$U$26,2,FALSE),
IFERROR(VLOOKUP(①ひな形!T40,①ひな形!$W$18:$Y$26,2,FALSE),
IFERROR(VLOOKUP(①ひな形!T40,①ひな形!$AA$18:$AC$26,2,FALSE),
VLOOKUP(①ひな形!T40,①ひな形!$AE$18:$AG$25,2,FALSE)))))))</f>
        <v>#N/A</v>
      </c>
      <c r="T93" s="673"/>
      <c r="U93" s="665"/>
      <c r="V93" s="729" t="str">
        <f>IFERROR(VLOOKUP(①ひな形!U40,①ひな形!$G$18:$I$26,2,FALSE),
IFERROR(VLOOKUP(①ひな形!U40,①ひな形!$K$18:$M$26,2,FALSE),
IFERROR(VLOOKUP(①ひな形!U40,①ひな形!$O$18:$Q$26,2,FALSE),
IFERROR(VLOOKUP(①ひな形!U40,①ひな形!$S$18:$U$26,2,FALSE),
IFERROR(VLOOKUP(①ひな形!U40,①ひな形!$W$18:$Y$26,2,FALSE),
IFERROR(VLOOKUP(①ひな形!U40,①ひな形!$AA$18:$AC$26,2,FALSE),
VLOOKUP(①ひな形!U40,①ひな形!$AE$18:$AG$25,2,FALSE)))))))</f>
        <v>Back＆Arm🔰</v>
      </c>
      <c r="W93" s="673"/>
      <c r="X93" s="665"/>
      <c r="Y93" s="729" t="e">
        <f>IFERROR(VLOOKUP(①ひな形!V40,①ひな形!$G$18:$I$26,2,FALSE),
IFERROR(VLOOKUP(①ひな形!V40,①ひな形!$K$18:$M$26,2,FALSE),
IFERROR(VLOOKUP(①ひな形!V40,①ひな形!$O$18:$Q$26,2,FALSE),
IFERROR(VLOOKUP(①ひな形!V40,①ひな形!$S$18:$U$26,2,FALSE),
IFERROR(VLOOKUP(①ひな形!V40,①ひな形!$W$18:$Y$26,2,FALSE),
IFERROR(VLOOKUP(①ひな形!V40,①ひな形!$AA$18:$AC$26,2,FALSE),
VLOOKUP(①ひな形!V40,①ひな形!$AE$18:$AG$25,2,FALSE)))))))</f>
        <v>#N/A</v>
      </c>
      <c r="Z93" s="673"/>
      <c r="AA93" s="665"/>
      <c r="AB93" s="275"/>
      <c r="AC93" s="275"/>
      <c r="AD93" s="275"/>
      <c r="AE93" s="275"/>
      <c r="AF93" s="275"/>
      <c r="AG93" s="275"/>
      <c r="AH93" s="275"/>
      <c r="AI93" s="275"/>
      <c r="AJ93" s="275"/>
      <c r="AK93" s="275"/>
      <c r="AL93" s="275"/>
      <c r="AM93" s="275"/>
      <c r="AN93" s="275"/>
      <c r="AO93" s="275"/>
      <c r="AP93" s="275"/>
      <c r="AQ93" s="275"/>
    </row>
    <row r="94" spans="1:43" ht="18.75" customHeight="1">
      <c r="A94" s="275"/>
      <c r="B94" s="733"/>
      <c r="C94" s="733"/>
      <c r="D94" s="676"/>
      <c r="E94" s="677"/>
      <c r="F94" s="678"/>
      <c r="G94" s="676"/>
      <c r="H94" s="677"/>
      <c r="I94" s="678"/>
      <c r="J94" s="676"/>
      <c r="K94" s="677"/>
      <c r="L94" s="678"/>
      <c r="M94" s="676"/>
      <c r="N94" s="677"/>
      <c r="O94" s="678"/>
      <c r="P94" s="676"/>
      <c r="Q94" s="677"/>
      <c r="R94" s="678"/>
      <c r="S94" s="676"/>
      <c r="T94" s="677"/>
      <c r="U94" s="678"/>
      <c r="V94" s="676"/>
      <c r="W94" s="677"/>
      <c r="X94" s="678"/>
      <c r="Y94" s="676"/>
      <c r="Z94" s="677"/>
      <c r="AA94" s="678"/>
      <c r="AB94" s="275"/>
      <c r="AC94" s="275"/>
      <c r="AD94" s="275"/>
      <c r="AE94" s="275"/>
      <c r="AF94" s="275"/>
      <c r="AG94" s="275"/>
      <c r="AH94" s="275"/>
      <c r="AI94" s="275"/>
      <c r="AJ94" s="275"/>
      <c r="AK94" s="275"/>
      <c r="AL94" s="275"/>
      <c r="AM94" s="275"/>
      <c r="AN94" s="275"/>
      <c r="AO94" s="275"/>
      <c r="AP94" s="275"/>
      <c r="AQ94" s="275"/>
    </row>
    <row r="95" spans="1:43" ht="15">
      <c r="A95" s="275"/>
      <c r="B95" s="733"/>
      <c r="C95" s="287" t="s">
        <v>202</v>
      </c>
      <c r="D95" s="728" t="e">
        <f>IFERROR(VLOOKUP(①ひな形!O40,①ひな形!$G$18:$J$26,4,FALSE),
IFERROR(VLOOKUP(①ひな形!O40,①ひな形!$K$18:$N$26,4,FALSE),
IFERROR(VLOOKUP(①ひな形!O40,①ひな形!$O$18:$R$26,4,FALSE),
IFERROR(VLOOKUP(①ひな形!O40,①ひな形!$S$18:$V$26,4,FALSE),
IFERROR(VLOOKUP(①ひな形!O40,①ひな形!$W$18:$Z$26,4,FALSE),
IFERROR(VLOOKUP(①ひな形!O40,①ひな形!$AA$18:$AD$26,4,FALSE),
VLOOKUP(①ひな形!O40,①ひな形!$AE$18:$AH$25,4,FALSE)))))))</f>
        <v>#N/A</v>
      </c>
      <c r="E95" s="698"/>
      <c r="F95" s="656"/>
      <c r="G95" s="728" t="e">
        <f>IFERROR(VLOOKUP(①ひな形!P40,①ひな形!$G$18:$J$26,4,FALSE),
IFERROR(VLOOKUP(①ひな形!P40,①ひな形!$K$18:$N$26,4,FALSE),
IFERROR(VLOOKUP(①ひな形!P40,①ひな形!$O$18:$R$26,4,FALSE),
IFERROR(VLOOKUP(①ひな形!P40,①ひな形!$S$18:$V$26,4,FALSE),
IFERROR(VLOOKUP(①ひな形!P40,①ひな形!$W$18:$Z$26,4,FALSE),
IFERROR(VLOOKUP(①ひな形!P40,①ひな形!$AA$18:$AD$26,4,FALSE),
VLOOKUP(①ひな形!P40,①ひな形!$AE$18:$AH$25,4,FALSE)))))))</f>
        <v>#N/A</v>
      </c>
      <c r="H95" s="698"/>
      <c r="I95" s="656"/>
      <c r="J95" s="728" t="e">
        <f>IFERROR(VLOOKUP(①ひな形!Q40,①ひな形!$G$18:$J$26,4,FALSE),
IFERROR(VLOOKUP(①ひな形!Q40,①ひな形!$K$18:$N$26,4,FALSE),
IFERROR(VLOOKUP(①ひな形!Q40,①ひな形!$O$18:$R$26,4,FALSE),
IFERROR(VLOOKUP(①ひな形!Q40,①ひな形!$S$18:$V$26,4,FALSE),
IFERROR(VLOOKUP(①ひな形!Q40,①ひな形!$W$18:$Z$26,4,FALSE),
IFERROR(VLOOKUP(①ひな形!Q40,①ひな形!$AA$18:$AD$26,4,FALSE),
VLOOKUP(①ひな形!Q40,①ひな形!$AE$18:$AH$25,4,FALSE)))))))</f>
        <v>#N/A</v>
      </c>
      <c r="K95" s="698"/>
      <c r="L95" s="656"/>
      <c r="M95" s="728" t="e">
        <f>IFERROR(VLOOKUP(①ひな形!R40,①ひな形!$G$18:$J$26,4,FALSE),
IFERROR(VLOOKUP(①ひな形!R40,①ひな形!$K$18:$N$26,4,FALSE),
IFERROR(VLOOKUP(①ひな形!R40,①ひな形!$O$18:$R$26,4,FALSE),
IFERROR(VLOOKUP(①ひな形!R40,①ひな形!$S$18:$V$26,4,FALSE),
IFERROR(VLOOKUP(①ひな形!R40,①ひな形!$W$18:$Z$26,4,FALSE),
IFERROR(VLOOKUP(①ひな形!R40,①ひな形!$AA$18:$AD$26,4,FALSE),
VLOOKUP(①ひな形!R40,①ひな形!$AE$18:$AH$25,4,FALSE)))))))</f>
        <v>#N/A</v>
      </c>
      <c r="N95" s="698"/>
      <c r="O95" s="656"/>
      <c r="P95" s="728" t="e">
        <f>IFERROR(VLOOKUP(①ひな形!S40,①ひな形!$G$18:$J$26,4,FALSE),
IFERROR(VLOOKUP(①ひな形!S40,①ひな形!$K$18:$N$26,4,FALSE),
IFERROR(VLOOKUP(①ひな形!S40,①ひな形!$O$18:$R$26,4,FALSE),
IFERROR(VLOOKUP(①ひな形!S40,①ひな形!$S$18:$V$26,4,FALSE),
IFERROR(VLOOKUP(①ひな形!S40,①ひな形!$W$18:$Z$26,4,FALSE),
IFERROR(VLOOKUP(①ひな形!S40,①ひな形!$AA$18:$AD$26,4,FALSE),
VLOOKUP(①ひな形!S40,①ひな形!$AE$18:$AH$25,4,FALSE)))))))</f>
        <v>#N/A</v>
      </c>
      <c r="Q95" s="698"/>
      <c r="R95" s="656"/>
      <c r="S95" s="728" t="e">
        <f>IFERROR(VLOOKUP(①ひな形!T40,①ひな形!$G$18:$J$26,4,FALSE),
IFERROR(VLOOKUP(①ひな形!T40,①ひな形!$K$18:$N$26,4,FALSE),
IFERROR(VLOOKUP(①ひな形!T40,①ひな形!$O$18:$R$26,4,FALSE),
IFERROR(VLOOKUP(①ひな形!T40,①ひな形!$S$18:$V$26,4,FALSE),
IFERROR(VLOOKUP(①ひな形!T40,①ひな形!$W$18:$Z$26,4,FALSE),
IFERROR(VLOOKUP(①ひな形!T40,①ひな形!$AA$18:$AD$26,4,FALSE),
VLOOKUP(①ひな形!T40,①ひな形!$AE$18:$AH$25,4,FALSE)))))))</f>
        <v>#N/A</v>
      </c>
      <c r="T95" s="698"/>
      <c r="U95" s="656"/>
      <c r="V95" s="728" t="str">
        <f>IFERROR(VLOOKUP(①ひな形!U40,①ひな形!$G$18:$J$26,4,FALSE),
IFERROR(VLOOKUP(①ひな形!U40,①ひな形!$K$18:$N$26,4,FALSE),
IFERROR(VLOOKUP(①ひな形!U40,①ひな形!$O$18:$R$26,4,FALSE),
IFERROR(VLOOKUP(①ひな形!U40,①ひな形!$S$18:$V$26,4,FALSE),
IFERROR(VLOOKUP(①ひな形!U40,①ひな形!$W$18:$Z$26,4,FALSE),
IFERROR(VLOOKUP(①ひな形!U40,①ひな形!$AA$18:$AD$26,4,FALSE),
VLOOKUP(①ひな形!U40,①ひな形!$AE$18:$AH$25,4,FALSE)))))))</f>
        <v>P00009</v>
      </c>
      <c r="W95" s="698"/>
      <c r="X95" s="656"/>
      <c r="Y95" s="728" t="e">
        <f>IFERROR(VLOOKUP(①ひな形!V40,①ひな形!$G$18:$J$26,4,FALSE),
IFERROR(VLOOKUP(①ひな形!V40,①ひな形!$K$18:$N$26,4,FALSE),
IFERROR(VLOOKUP(①ひな形!V40,①ひな形!$O$18:$R$26,4,FALSE),
IFERROR(VLOOKUP(①ひな形!V40,①ひな形!$S$18:$V$26,4,FALSE),
IFERROR(VLOOKUP(①ひな形!V40,①ひな形!$W$18:$Z$26,4,FALSE),
IFERROR(VLOOKUP(①ひな形!V40,①ひな形!$AA$18:$AD$26,4,FALSE),
VLOOKUP(①ひな形!V40,①ひな形!$AE$18:$AH$25,4,FALSE)))))))</f>
        <v>#N/A</v>
      </c>
      <c r="Z95" s="698"/>
      <c r="AA95" s="656"/>
      <c r="AB95" s="275"/>
      <c r="AC95" s="275"/>
      <c r="AD95" s="275"/>
      <c r="AE95" s="275"/>
      <c r="AF95" s="275"/>
      <c r="AG95" s="275"/>
      <c r="AH95" s="275"/>
      <c r="AI95" s="275"/>
      <c r="AJ95" s="275"/>
      <c r="AK95" s="275"/>
      <c r="AL95" s="275"/>
      <c r="AM95" s="275"/>
      <c r="AN95" s="275"/>
      <c r="AO95" s="275"/>
      <c r="AP95" s="275"/>
      <c r="AQ95" s="275"/>
    </row>
    <row r="96" spans="1:43" ht="15">
      <c r="A96" s="275"/>
      <c r="B96" s="733"/>
      <c r="C96" s="288" t="s">
        <v>233</v>
      </c>
      <c r="D96" s="728">
        <f>①ひな形!O41</f>
        <v>0</v>
      </c>
      <c r="E96" s="698"/>
      <c r="F96" s="656"/>
      <c r="G96" s="728">
        <f>①ひな形!P41</f>
        <v>0</v>
      </c>
      <c r="H96" s="698"/>
      <c r="I96" s="656"/>
      <c r="J96" s="728">
        <f>①ひな形!Q41</f>
        <v>0</v>
      </c>
      <c r="K96" s="698"/>
      <c r="L96" s="656"/>
      <c r="M96" s="728">
        <f>①ひな形!R41</f>
        <v>0</v>
      </c>
      <c r="N96" s="698"/>
      <c r="O96" s="656"/>
      <c r="P96" s="728">
        <f>①ひな形!S41</f>
        <v>0</v>
      </c>
      <c r="Q96" s="698"/>
      <c r="R96" s="656"/>
      <c r="S96" s="728">
        <f>①ひな形!T41</f>
        <v>0</v>
      </c>
      <c r="T96" s="698"/>
      <c r="U96" s="656"/>
      <c r="V96" s="728" t="str">
        <f>①ひな形!U41</f>
        <v>nanami</v>
      </c>
      <c r="W96" s="698"/>
      <c r="X96" s="656"/>
      <c r="Y96" s="728">
        <f>①ひな形!V41</f>
        <v>0</v>
      </c>
      <c r="Z96" s="698"/>
      <c r="AA96" s="656"/>
      <c r="AB96" s="275"/>
      <c r="AC96" s="275"/>
      <c r="AD96" s="275"/>
      <c r="AE96" s="275"/>
      <c r="AF96" s="275"/>
      <c r="AG96" s="275"/>
      <c r="AH96" s="275"/>
      <c r="AI96" s="275"/>
      <c r="AJ96" s="275"/>
      <c r="AK96" s="275"/>
      <c r="AL96" s="275"/>
      <c r="AM96" s="275"/>
      <c r="AN96" s="275"/>
      <c r="AO96" s="275"/>
      <c r="AP96" s="275"/>
      <c r="AQ96" s="275"/>
    </row>
    <row r="97" spans="1:43" ht="15">
      <c r="A97" s="275"/>
      <c r="B97" s="734"/>
      <c r="C97" s="290" t="s">
        <v>234</v>
      </c>
      <c r="D97" s="728" t="e">
        <f>VLOOKUP(D96,①ひな形!$C$4:$E$15,3,FALSE)</f>
        <v>#N/A</v>
      </c>
      <c r="E97" s="698"/>
      <c r="F97" s="656"/>
      <c r="G97" s="728" t="e">
        <f>VLOOKUP(G96,①ひな形!$C$4:$E$15,3,FALSE)</f>
        <v>#N/A</v>
      </c>
      <c r="H97" s="698"/>
      <c r="I97" s="656"/>
      <c r="J97" s="728" t="e">
        <f>VLOOKUP(J96,①ひな形!$C$4:$E$15,3,FALSE)</f>
        <v>#N/A</v>
      </c>
      <c r="K97" s="698"/>
      <c r="L97" s="656"/>
      <c r="M97" s="728" t="e">
        <f>VLOOKUP(M96,①ひな形!$C$4:$E$15,3,FALSE)</f>
        <v>#N/A</v>
      </c>
      <c r="N97" s="698"/>
      <c r="O97" s="656"/>
      <c r="P97" s="728" t="e">
        <f>VLOOKUP(P96,①ひな形!$C$4:$E$15,3,FALSE)</f>
        <v>#N/A</v>
      </c>
      <c r="Q97" s="698"/>
      <c r="R97" s="656"/>
      <c r="S97" s="728" t="e">
        <f>VLOOKUP(S96,①ひな形!$C$4:$E$15,3,FALSE)</f>
        <v>#N/A</v>
      </c>
      <c r="T97" s="698"/>
      <c r="U97" s="656"/>
      <c r="V97" s="728">
        <f>VLOOKUP(V96,①ひな形!$C$4:$E$15,3,FALSE)</f>
        <v>1065</v>
      </c>
      <c r="W97" s="698"/>
      <c r="X97" s="656"/>
      <c r="Y97" s="728" t="e">
        <f>VLOOKUP(Y96,①ひな形!$C$4:$E$15,3,FALSE)</f>
        <v>#N/A</v>
      </c>
      <c r="Z97" s="698"/>
      <c r="AA97" s="656"/>
      <c r="AB97" s="275"/>
      <c r="AC97" s="275"/>
      <c r="AD97" s="275"/>
      <c r="AE97" s="275"/>
      <c r="AF97" s="275"/>
      <c r="AG97" s="275"/>
      <c r="AH97" s="275"/>
      <c r="AI97" s="275"/>
      <c r="AJ97" s="275"/>
      <c r="AK97" s="275"/>
      <c r="AL97" s="275"/>
      <c r="AM97" s="275"/>
      <c r="AN97" s="275"/>
      <c r="AO97" s="275"/>
      <c r="AP97" s="275"/>
      <c r="AQ97" s="275"/>
    </row>
    <row r="98" spans="1:43" ht="16.2">
      <c r="A98" s="275"/>
      <c r="B98" s="732" t="s">
        <v>241</v>
      </c>
      <c r="C98" s="289" t="s">
        <v>231</v>
      </c>
      <c r="D98" s="284">
        <f>②PDF!B70</f>
        <v>0</v>
      </c>
      <c r="E98" s="285" t="str">
        <f>②PDF!C70</f>
        <v>～</v>
      </c>
      <c r="F98" s="286">
        <f>②PDF!D70</f>
        <v>0</v>
      </c>
      <c r="G98" s="284">
        <f>②PDF!E70</f>
        <v>0</v>
      </c>
      <c r="H98" s="285" t="str">
        <f>②PDF!F70</f>
        <v>～</v>
      </c>
      <c r="I98" s="286">
        <f>②PDF!G70</f>
        <v>0</v>
      </c>
      <c r="J98" s="284">
        <f>②PDF!H70</f>
        <v>1800</v>
      </c>
      <c r="K98" s="285" t="str">
        <f>②PDF!I70</f>
        <v>～</v>
      </c>
      <c r="L98" s="286">
        <f>②PDF!J70</f>
        <v>1900</v>
      </c>
      <c r="M98" s="284">
        <f>②PDF!K70</f>
        <v>1800</v>
      </c>
      <c r="N98" s="285" t="str">
        <f>②PDF!L70</f>
        <v>～</v>
      </c>
      <c r="O98" s="286">
        <f>②PDF!M70</f>
        <v>1900</v>
      </c>
      <c r="P98" s="284">
        <f>②PDF!N70</f>
        <v>1800</v>
      </c>
      <c r="Q98" s="285" t="str">
        <f>②PDF!O70</f>
        <v>～</v>
      </c>
      <c r="R98" s="286">
        <f>②PDF!P70</f>
        <v>1900</v>
      </c>
      <c r="S98" s="284">
        <f>②PDF!Q70</f>
        <v>1800</v>
      </c>
      <c r="T98" s="285" t="str">
        <f>②PDF!R70</f>
        <v>～</v>
      </c>
      <c r="U98" s="286">
        <f>②PDF!S70</f>
        <v>1900</v>
      </c>
      <c r="V98" s="284">
        <f>②PDF!T70</f>
        <v>0</v>
      </c>
      <c r="W98" s="285" t="str">
        <f>②PDF!U70</f>
        <v>～</v>
      </c>
      <c r="X98" s="286">
        <f>②PDF!V70</f>
        <v>0</v>
      </c>
      <c r="Y98" s="284">
        <f>②PDF!W70</f>
        <v>0</v>
      </c>
      <c r="Z98" s="285" t="str">
        <f>②PDF!X70</f>
        <v>～</v>
      </c>
      <c r="AA98" s="286">
        <f>②PDF!Y70</f>
        <v>0</v>
      </c>
      <c r="AB98" s="275"/>
      <c r="AC98" s="275"/>
      <c r="AD98" s="275"/>
      <c r="AE98" s="275"/>
      <c r="AF98" s="275"/>
      <c r="AG98" s="275"/>
      <c r="AH98" s="275"/>
      <c r="AI98" s="275"/>
      <c r="AJ98" s="275"/>
      <c r="AK98" s="275"/>
      <c r="AL98" s="275"/>
      <c r="AM98" s="275"/>
      <c r="AN98" s="275"/>
      <c r="AO98" s="275"/>
      <c r="AP98" s="275"/>
      <c r="AQ98" s="275"/>
    </row>
    <row r="99" spans="1:43" ht="18.75" customHeight="1">
      <c r="A99" s="275"/>
      <c r="B99" s="733"/>
      <c r="C99" s="735" t="s">
        <v>232</v>
      </c>
      <c r="D99" s="729" t="e">
        <f>IFERROR(VLOOKUP(①ひな形!O42,①ひな形!$G$18:$I$26,2,FALSE),
IFERROR(VLOOKUP(①ひな形!O42,①ひな形!$K$18:$M$26,2,FALSE),
IFERROR(VLOOKUP(①ひな形!O42,①ひな形!$O$18:$Q$26,2,FALSE),
IFERROR(VLOOKUP(①ひな形!O42,①ひな形!$S$18:$U$26,2,FALSE),
IFERROR(VLOOKUP(①ひな形!O42,①ひな形!$W$18:$Y$26,2,FALSE),
IFERROR(VLOOKUP(①ひな形!O42,①ひな形!$AA$18:$AC$26,2,FALSE),
VLOOKUP(①ひな形!O42,①ひな形!$AE$18:$AG$25,2,FALSE)))))))</f>
        <v>#N/A</v>
      </c>
      <c r="E99" s="673"/>
      <c r="F99" s="665"/>
      <c r="G99" s="729" t="e">
        <f>IFERROR(VLOOKUP(①ひな形!P42,①ひな形!$G$18:$I$26,2,FALSE),
IFERROR(VLOOKUP(①ひな形!P42,①ひな形!$K$18:$M$26,2,FALSE),
IFERROR(VLOOKUP(①ひな形!P42,①ひな形!$O$18:$Q$26,2,FALSE),
IFERROR(VLOOKUP(①ひな形!P42,①ひな形!$S$18:$U$26,2,FALSE),
IFERROR(VLOOKUP(①ひな形!P42,①ひな形!$W$18:$Y$26,2,FALSE),
IFERROR(VLOOKUP(①ひな形!P42,①ひな形!$AA$18:$AC$26,2,FALSE),
VLOOKUP(①ひな形!P42,①ひな形!$AE$18:$AG$25,2,FALSE)))))))</f>
        <v>#N/A</v>
      </c>
      <c r="H99" s="673"/>
      <c r="I99" s="665"/>
      <c r="J99" s="729" t="str">
        <f>IFERROR(VLOOKUP(①ひな形!Q42,①ひな形!$G$18:$I$26,2,FALSE),
IFERROR(VLOOKUP(①ひな形!Q42,①ひな形!$K$18:$M$26,2,FALSE),
IFERROR(VLOOKUP(①ひな形!Q42,①ひな形!$O$18:$Q$26,2,FALSE),
IFERROR(VLOOKUP(①ひな形!Q42,①ひな形!$S$18:$U$26,2,FALSE),
IFERROR(VLOOKUP(①ひな形!Q42,①ひな形!$W$18:$Y$26,2,FALSE),
IFERROR(VLOOKUP(①ひな形!Q42,①ひな形!$AA$18:$AC$26,2,FALSE),
VLOOKUP(①ひな形!Q42,①ひな形!$AE$18:$AG$25,2,FALSE)))))))</f>
        <v>Waist🔰</v>
      </c>
      <c r="K99" s="673"/>
      <c r="L99" s="665"/>
      <c r="M99" s="729" t="str">
        <f>IFERROR(VLOOKUP(①ひな形!R42,①ひな形!$G$18:$I$26,2,FALSE),
IFERROR(VLOOKUP(①ひな形!R42,①ひな形!$K$18:$M$26,2,FALSE),
IFERROR(VLOOKUP(①ひな形!R42,①ひな形!$O$18:$Q$26,2,FALSE),
IFERROR(VLOOKUP(①ひな形!R42,①ひな形!$S$18:$U$26,2,FALSE),
IFERROR(VLOOKUP(①ひな形!R42,①ひな形!$W$18:$Y$26,2,FALSE),
IFERROR(VLOOKUP(①ひな形!R42,①ひな形!$AA$18:$AC$26,2,FALSE),
VLOOKUP(①ひな形!R42,①ひな形!$AE$18:$AG$25,2,FALSE)))))))</f>
        <v>Basic🔰</v>
      </c>
      <c r="N99" s="673"/>
      <c r="O99" s="665"/>
      <c r="P99" s="729" t="str">
        <f>IFERROR(VLOOKUP(①ひな形!S42,①ひな形!$G$18:$I$26,2,FALSE),
IFERROR(VLOOKUP(①ひな形!S42,①ひな形!$K$18:$M$26,2,FALSE),
IFERROR(VLOOKUP(①ひな形!S42,①ひな形!$O$18:$Q$26,2,FALSE),
IFERROR(VLOOKUP(①ひな形!S42,①ひな形!$S$18:$U$26,2,FALSE),
IFERROR(VLOOKUP(①ひな形!S42,①ひな形!$W$18:$Y$26,2,FALSE),
IFERROR(VLOOKUP(①ひな形!S42,①ひな形!$AA$18:$AC$26,2,FALSE),
VLOOKUP(①ひな形!S42,①ひな形!$AE$18:$AG$25,2,FALSE)))))))</f>
        <v>Back＆Arm🔰</v>
      </c>
      <c r="Q99" s="673"/>
      <c r="R99" s="665"/>
      <c r="S99" s="729" t="str">
        <f>IFERROR(VLOOKUP(①ひな形!T42,①ひな形!$G$18:$I$26,2,FALSE),
IFERROR(VLOOKUP(①ひな形!T42,①ひな形!$K$18:$M$26,2,FALSE),
IFERROR(VLOOKUP(①ひな形!T42,①ひな形!$O$18:$Q$26,2,FALSE),
IFERROR(VLOOKUP(①ひな形!T42,①ひな形!$S$18:$U$26,2,FALSE),
IFERROR(VLOOKUP(①ひな形!T42,①ひな形!$W$18:$Y$26,2,FALSE),
IFERROR(VLOOKUP(①ひな形!T42,①ひな形!$AA$18:$AC$26,2,FALSE),
VLOOKUP(①ひな形!T42,①ひな形!$AE$18:$AG$25,2,FALSE)))))))</f>
        <v>Basic🔰</v>
      </c>
      <c r="T99" s="673"/>
      <c r="U99" s="665"/>
      <c r="V99" s="729" t="e">
        <f>IFERROR(VLOOKUP(①ひな形!U42,①ひな形!$G$18:$I$26,2,FALSE),
IFERROR(VLOOKUP(①ひな形!U42,①ひな形!$K$18:$M$26,2,FALSE),
IFERROR(VLOOKUP(①ひな形!U42,①ひな形!$O$18:$Q$26,2,FALSE),
IFERROR(VLOOKUP(①ひな形!U42,①ひな形!$S$18:$U$26,2,FALSE),
IFERROR(VLOOKUP(①ひな形!U42,①ひな形!$W$18:$Y$26,2,FALSE),
IFERROR(VLOOKUP(①ひな形!U42,①ひな形!$AA$18:$AC$26,2,FALSE),
VLOOKUP(①ひな形!U42,①ひな形!$AE$18:$AG$25,2,FALSE)))))))</f>
        <v>#N/A</v>
      </c>
      <c r="W99" s="673"/>
      <c r="X99" s="665"/>
      <c r="Y99" s="729" t="e">
        <f>IFERROR(VLOOKUP(①ひな形!V42,①ひな形!$G$18:$I$26,2,FALSE),
IFERROR(VLOOKUP(①ひな形!V42,①ひな形!$K$18:$M$26,2,FALSE),
IFERROR(VLOOKUP(①ひな形!V42,①ひな形!$O$18:$Q$26,2,FALSE),
IFERROR(VLOOKUP(①ひな形!V42,①ひな形!$S$18:$U$26,2,FALSE),
IFERROR(VLOOKUP(①ひな形!V42,①ひな形!$W$18:$Y$26,2,FALSE),
IFERROR(VLOOKUP(①ひな形!V42,①ひな形!$AA$18:$AC$26,2,FALSE),
VLOOKUP(①ひな形!V42,①ひな形!$AE$18:$AG$25,2,FALSE)))))))</f>
        <v>#N/A</v>
      </c>
      <c r="Z99" s="673"/>
      <c r="AA99" s="665"/>
      <c r="AB99" s="275"/>
      <c r="AC99" s="275"/>
      <c r="AD99" s="275"/>
      <c r="AE99" s="275"/>
      <c r="AF99" s="275"/>
      <c r="AG99" s="275"/>
      <c r="AH99" s="275"/>
      <c r="AI99" s="275"/>
      <c r="AJ99" s="275"/>
      <c r="AK99" s="275"/>
      <c r="AL99" s="275"/>
      <c r="AM99" s="275"/>
      <c r="AN99" s="275"/>
      <c r="AO99" s="275"/>
      <c r="AP99" s="275"/>
      <c r="AQ99" s="275"/>
    </row>
    <row r="100" spans="1:43" ht="18.75" customHeight="1">
      <c r="A100" s="275"/>
      <c r="B100" s="733"/>
      <c r="C100" s="733"/>
      <c r="D100" s="676"/>
      <c r="E100" s="677"/>
      <c r="F100" s="678"/>
      <c r="G100" s="676"/>
      <c r="H100" s="677"/>
      <c r="I100" s="678"/>
      <c r="J100" s="676"/>
      <c r="K100" s="677"/>
      <c r="L100" s="678"/>
      <c r="M100" s="676"/>
      <c r="N100" s="677"/>
      <c r="O100" s="678"/>
      <c r="P100" s="676"/>
      <c r="Q100" s="677"/>
      <c r="R100" s="678"/>
      <c r="S100" s="676"/>
      <c r="T100" s="677"/>
      <c r="U100" s="678"/>
      <c r="V100" s="676"/>
      <c r="W100" s="677"/>
      <c r="X100" s="678"/>
      <c r="Y100" s="676"/>
      <c r="Z100" s="677"/>
      <c r="AA100" s="678"/>
      <c r="AB100" s="275"/>
      <c r="AC100" s="275"/>
      <c r="AD100" s="275"/>
      <c r="AE100" s="275"/>
      <c r="AF100" s="275"/>
      <c r="AG100" s="275"/>
      <c r="AH100" s="275"/>
      <c r="AI100" s="275"/>
      <c r="AJ100" s="275"/>
      <c r="AK100" s="275"/>
      <c r="AL100" s="275"/>
      <c r="AM100" s="275"/>
      <c r="AN100" s="275"/>
      <c r="AO100" s="275"/>
      <c r="AP100" s="275"/>
      <c r="AQ100" s="275"/>
    </row>
    <row r="101" spans="1:43" ht="15">
      <c r="A101" s="275"/>
      <c r="B101" s="733"/>
      <c r="C101" s="287" t="s">
        <v>202</v>
      </c>
      <c r="D101" s="728" t="e">
        <f>IFERROR(VLOOKUP(①ひな形!O42,①ひな形!$G$18:$J$26,4,FALSE),
IFERROR(VLOOKUP(①ひな形!O42,①ひな形!$K$18:$N$26,4,FALSE),
IFERROR(VLOOKUP(①ひな形!O42,①ひな形!$O$18:$R$26,4,FALSE),
IFERROR(VLOOKUP(①ひな形!O42,①ひな形!$S$18:$V$26,4,FALSE),
IFERROR(VLOOKUP(①ひな形!O42,①ひな形!$W$18:$Z$26,4,FALSE),
IFERROR(VLOOKUP(①ひな形!O42,①ひな形!$AA$18:$AD$26,4,FALSE),
VLOOKUP(①ひな形!O42,①ひな形!$AE$18:$AH$25,4,FALSE)))))))</f>
        <v>#N/A</v>
      </c>
      <c r="E101" s="698"/>
      <c r="F101" s="656"/>
      <c r="G101" s="728" t="e">
        <f>IFERROR(VLOOKUP(①ひな形!P42,①ひな形!$G$18:$J$26,4,FALSE),
IFERROR(VLOOKUP(①ひな形!P42,①ひな形!$K$18:$N$26,4,FALSE),
IFERROR(VLOOKUP(①ひな形!P42,①ひな形!$O$18:$R$26,4,FALSE),
IFERROR(VLOOKUP(①ひな形!P42,①ひな形!$S$18:$V$26,4,FALSE),
IFERROR(VLOOKUP(①ひな形!P42,①ひな形!$W$18:$Z$26,4,FALSE),
IFERROR(VLOOKUP(①ひな形!P42,①ひな形!$AA$18:$AD$26,4,FALSE),
VLOOKUP(①ひな形!P42,①ひな形!$AE$18:$AH$25,4,FALSE)))))))</f>
        <v>#N/A</v>
      </c>
      <c r="H101" s="698"/>
      <c r="I101" s="656"/>
      <c r="J101" s="728" t="str">
        <f>IFERROR(VLOOKUP(①ひな形!Q42,①ひな形!$G$18:$J$26,4,FALSE),
IFERROR(VLOOKUP(①ひな形!Q42,①ひな形!$K$18:$N$26,4,FALSE),
IFERROR(VLOOKUP(①ひな形!Q42,①ひな形!$O$18:$R$26,4,FALSE),
IFERROR(VLOOKUP(①ひな形!Q42,①ひな形!$S$18:$V$26,4,FALSE),
IFERROR(VLOOKUP(①ひな形!Q42,①ひな形!$W$18:$Z$26,4,FALSE),
IFERROR(VLOOKUP(①ひな形!Q42,①ひな形!$AA$18:$AD$26,4,FALSE),
VLOOKUP(①ひな形!Q42,①ひな形!$AE$18:$AH$25,4,FALSE)))))))</f>
        <v>P00004</v>
      </c>
      <c r="K101" s="698"/>
      <c r="L101" s="656"/>
      <c r="M101" s="728" t="str">
        <f>IFERROR(VLOOKUP(①ひな形!R42,①ひな形!$G$18:$J$26,4,FALSE),
IFERROR(VLOOKUP(①ひな形!R42,①ひな形!$K$18:$N$26,4,FALSE),
IFERROR(VLOOKUP(①ひな形!R42,①ひな形!$O$18:$R$26,4,FALSE),
IFERROR(VLOOKUP(①ひな形!R42,①ひな形!$S$18:$V$26,4,FALSE),
IFERROR(VLOOKUP(①ひな形!R42,①ひな形!$W$18:$Z$26,4,FALSE),
IFERROR(VLOOKUP(①ひな形!R42,①ひな形!$AA$18:$AD$26,4,FALSE),
VLOOKUP(①ひな形!R42,①ひな形!$AE$18:$AH$25,4,FALSE)))))))</f>
        <v>P00002</v>
      </c>
      <c r="N101" s="698"/>
      <c r="O101" s="656"/>
      <c r="P101" s="728" t="str">
        <f>IFERROR(VLOOKUP(①ひな形!S42,①ひな形!$G$18:$J$26,4,FALSE),
IFERROR(VLOOKUP(①ひな形!S42,①ひな形!$K$18:$N$26,4,FALSE),
IFERROR(VLOOKUP(①ひな形!S42,①ひな形!$O$18:$R$26,4,FALSE),
IFERROR(VLOOKUP(①ひな形!S42,①ひな形!$S$18:$V$26,4,FALSE),
IFERROR(VLOOKUP(①ひな形!S42,①ひな形!$W$18:$Z$26,4,FALSE),
IFERROR(VLOOKUP(①ひな形!S42,①ひな形!$AA$18:$AD$26,4,FALSE),
VLOOKUP(①ひな形!S42,①ひな形!$AE$18:$AH$25,4,FALSE)))))))</f>
        <v>P00009</v>
      </c>
      <c r="Q101" s="698"/>
      <c r="R101" s="656"/>
      <c r="S101" s="728" t="str">
        <f>IFERROR(VLOOKUP(①ひな形!T42,①ひな形!$G$18:$J$26,4,FALSE),
IFERROR(VLOOKUP(①ひな形!T42,①ひな形!$K$18:$N$26,4,FALSE),
IFERROR(VLOOKUP(①ひな形!T42,①ひな形!$O$18:$R$26,4,FALSE),
IFERROR(VLOOKUP(①ひな形!T42,①ひな形!$S$18:$V$26,4,FALSE),
IFERROR(VLOOKUP(①ひな形!T42,①ひな形!$W$18:$Z$26,4,FALSE),
IFERROR(VLOOKUP(①ひな形!T42,①ひな形!$AA$18:$AD$26,4,FALSE),
VLOOKUP(①ひな形!T42,①ひな形!$AE$18:$AH$25,4,FALSE)))))))</f>
        <v>P00002</v>
      </c>
      <c r="T101" s="698"/>
      <c r="U101" s="656"/>
      <c r="V101" s="728" t="e">
        <f>IFERROR(VLOOKUP(①ひな形!U42,①ひな形!$G$18:$J$26,4,FALSE),
IFERROR(VLOOKUP(①ひな形!U42,①ひな形!$K$18:$N$26,4,FALSE),
IFERROR(VLOOKUP(①ひな形!U42,①ひな形!$O$18:$R$26,4,FALSE),
IFERROR(VLOOKUP(①ひな形!U42,①ひな形!$S$18:$V$26,4,FALSE),
IFERROR(VLOOKUP(①ひな形!U42,①ひな形!$W$18:$Z$26,4,FALSE),
IFERROR(VLOOKUP(①ひな形!U42,①ひな形!$AA$18:$AD$26,4,FALSE),
VLOOKUP(①ひな形!U42,①ひな形!$AE$18:$AH$25,4,FALSE)))))))</f>
        <v>#N/A</v>
      </c>
      <c r="W101" s="698"/>
      <c r="X101" s="656"/>
      <c r="Y101" s="728" t="e">
        <f>IFERROR(VLOOKUP(①ひな形!V42,①ひな形!$G$18:$J$26,4,FALSE),
IFERROR(VLOOKUP(①ひな形!V42,①ひな形!$K$18:$N$26,4,FALSE),
IFERROR(VLOOKUP(①ひな形!V42,①ひな形!$O$18:$R$26,4,FALSE),
IFERROR(VLOOKUP(①ひな形!V42,①ひな形!$S$18:$V$26,4,FALSE),
IFERROR(VLOOKUP(①ひな形!V42,①ひな形!$W$18:$Z$26,4,FALSE),
IFERROR(VLOOKUP(①ひな形!V42,①ひな形!$AA$18:$AD$26,4,FALSE),
VLOOKUP(①ひな形!V42,①ひな形!$AE$18:$AH$25,4,FALSE)))))))</f>
        <v>#N/A</v>
      </c>
      <c r="Z101" s="698"/>
      <c r="AA101" s="656"/>
      <c r="AB101" s="275"/>
      <c r="AC101" s="275"/>
      <c r="AD101" s="275"/>
      <c r="AE101" s="275"/>
      <c r="AF101" s="275"/>
      <c r="AG101" s="275"/>
      <c r="AH101" s="275"/>
      <c r="AI101" s="275"/>
      <c r="AJ101" s="275"/>
      <c r="AK101" s="275"/>
      <c r="AL101" s="275"/>
      <c r="AM101" s="275"/>
      <c r="AN101" s="275"/>
      <c r="AO101" s="275"/>
      <c r="AP101" s="275"/>
      <c r="AQ101" s="275"/>
    </row>
    <row r="102" spans="1:43" ht="15">
      <c r="A102" s="275"/>
      <c r="B102" s="733"/>
      <c r="C102" s="288" t="s">
        <v>233</v>
      </c>
      <c r="D102" s="728">
        <f>①ひな形!O43</f>
        <v>0</v>
      </c>
      <c r="E102" s="698"/>
      <c r="F102" s="656"/>
      <c r="G102" s="728">
        <f>①ひな形!P43</f>
        <v>0</v>
      </c>
      <c r="H102" s="698"/>
      <c r="I102" s="656"/>
      <c r="J102" s="728" t="str">
        <f>①ひな形!Q43</f>
        <v>Nami.M</v>
      </c>
      <c r="K102" s="698"/>
      <c r="L102" s="656"/>
      <c r="M102" s="730" t="str">
        <f>①ひな形!R43</f>
        <v>Rena.M</v>
      </c>
      <c r="N102" s="698"/>
      <c r="O102" s="656"/>
      <c r="P102" s="730" t="str">
        <f>①ひな形!S43</f>
        <v>Rena.M</v>
      </c>
      <c r="Q102" s="698"/>
      <c r="R102" s="656"/>
      <c r="S102" s="730" t="str">
        <f>①ひな形!T43</f>
        <v>Rena.M</v>
      </c>
      <c r="T102" s="698"/>
      <c r="U102" s="656"/>
      <c r="V102" s="728">
        <f>①ひな形!U43</f>
        <v>0</v>
      </c>
      <c r="W102" s="698"/>
      <c r="X102" s="656"/>
      <c r="Y102" s="728">
        <f>①ひな形!V43</f>
        <v>0</v>
      </c>
      <c r="Z102" s="698"/>
      <c r="AA102" s="656"/>
      <c r="AB102" s="275"/>
      <c r="AC102" s="275"/>
      <c r="AD102" s="275"/>
      <c r="AE102" s="275"/>
      <c r="AF102" s="275"/>
      <c r="AG102" s="275"/>
      <c r="AH102" s="275"/>
      <c r="AI102" s="275"/>
      <c r="AJ102" s="275"/>
      <c r="AK102" s="275"/>
      <c r="AL102" s="275"/>
      <c r="AM102" s="275"/>
      <c r="AN102" s="275"/>
      <c r="AO102" s="275"/>
      <c r="AP102" s="275"/>
      <c r="AQ102" s="275"/>
    </row>
    <row r="103" spans="1:43" ht="15">
      <c r="A103" s="275"/>
      <c r="B103" s="734"/>
      <c r="C103" s="290" t="s">
        <v>234</v>
      </c>
      <c r="D103" s="728" t="e">
        <f>VLOOKUP(D102,①ひな形!$C$4:$E$15,3,FALSE)</f>
        <v>#N/A</v>
      </c>
      <c r="E103" s="698"/>
      <c r="F103" s="656"/>
      <c r="G103" s="728" t="e">
        <f>VLOOKUP(G102,①ひな形!$C$4:$E$15,3,FALSE)</f>
        <v>#N/A</v>
      </c>
      <c r="H103" s="698"/>
      <c r="I103" s="656"/>
      <c r="J103" s="728">
        <f>VLOOKUP(J102,①ひな形!$C$4:$E$15,3,FALSE)</f>
        <v>2217</v>
      </c>
      <c r="K103" s="698"/>
      <c r="L103" s="656"/>
      <c r="M103" s="728">
        <f>VLOOKUP(M102,①ひな形!$C$4:$E$15,3,FALSE)</f>
        <v>1959</v>
      </c>
      <c r="N103" s="698"/>
      <c r="O103" s="656"/>
      <c r="P103" s="728">
        <f>VLOOKUP(P102,①ひな形!$C$4:$E$15,3,FALSE)</f>
        <v>1959</v>
      </c>
      <c r="Q103" s="698"/>
      <c r="R103" s="656"/>
      <c r="S103" s="728">
        <f>VLOOKUP(S102,①ひな形!$C$4:$E$15,3,FALSE)</f>
        <v>1959</v>
      </c>
      <c r="T103" s="698"/>
      <c r="U103" s="656"/>
      <c r="V103" s="728" t="e">
        <f>VLOOKUP(V102,①ひな形!$C$4:$E$15,3,FALSE)</f>
        <v>#N/A</v>
      </c>
      <c r="W103" s="698"/>
      <c r="X103" s="656"/>
      <c r="Y103" s="728" t="e">
        <f>VLOOKUP(Y102,①ひな形!$C$4:$E$15,3,FALSE)</f>
        <v>#N/A</v>
      </c>
      <c r="Z103" s="698"/>
      <c r="AA103" s="656"/>
      <c r="AB103" s="275"/>
      <c r="AC103" s="275"/>
      <c r="AD103" s="275"/>
      <c r="AE103" s="275"/>
      <c r="AF103" s="275"/>
      <c r="AG103" s="275"/>
      <c r="AH103" s="275"/>
      <c r="AI103" s="275"/>
      <c r="AJ103" s="275"/>
      <c r="AK103" s="275"/>
      <c r="AL103" s="275"/>
      <c r="AM103" s="275"/>
      <c r="AN103" s="275"/>
      <c r="AO103" s="275"/>
      <c r="AP103" s="275"/>
      <c r="AQ103" s="275"/>
    </row>
    <row r="104" spans="1:43" ht="16.2">
      <c r="A104" s="275"/>
      <c r="B104" s="732" t="s">
        <v>242</v>
      </c>
      <c r="C104" s="289" t="s">
        <v>231</v>
      </c>
      <c r="D104" s="284">
        <f>②PDF!B74</f>
        <v>0</v>
      </c>
      <c r="E104" s="285" t="str">
        <f>②PDF!C74</f>
        <v>～</v>
      </c>
      <c r="F104" s="286">
        <f>②PDF!D74</f>
        <v>0</v>
      </c>
      <c r="G104" s="284">
        <f>②PDF!E74</f>
        <v>0</v>
      </c>
      <c r="H104" s="285" t="str">
        <f>②PDF!F74</f>
        <v>～</v>
      </c>
      <c r="I104" s="286">
        <f>②PDF!G74</f>
        <v>0</v>
      </c>
      <c r="J104" s="284">
        <f>②PDF!H74</f>
        <v>1930</v>
      </c>
      <c r="K104" s="285" t="str">
        <f>②PDF!I74</f>
        <v>～</v>
      </c>
      <c r="L104" s="286">
        <f>②PDF!J74</f>
        <v>2030</v>
      </c>
      <c r="M104" s="284">
        <f>②PDF!K74</f>
        <v>1930</v>
      </c>
      <c r="N104" s="285" t="str">
        <f>②PDF!L74</f>
        <v>～</v>
      </c>
      <c r="O104" s="286">
        <f>②PDF!M74</f>
        <v>2030</v>
      </c>
      <c r="P104" s="284">
        <f>②PDF!N74</f>
        <v>1930</v>
      </c>
      <c r="Q104" s="285" t="str">
        <f>②PDF!O74</f>
        <v>～</v>
      </c>
      <c r="R104" s="286">
        <f>②PDF!P74</f>
        <v>2030</v>
      </c>
      <c r="S104" s="284">
        <f>②PDF!Q74</f>
        <v>1930</v>
      </c>
      <c r="T104" s="285" t="str">
        <f>②PDF!R74</f>
        <v>～</v>
      </c>
      <c r="U104" s="286">
        <f>②PDF!S74</f>
        <v>2030</v>
      </c>
      <c r="V104" s="284">
        <f>②PDF!T74</f>
        <v>0</v>
      </c>
      <c r="W104" s="285" t="str">
        <f>②PDF!U74</f>
        <v>～</v>
      </c>
      <c r="X104" s="286">
        <f>②PDF!V74</f>
        <v>0</v>
      </c>
      <c r="Y104" s="284">
        <f>②PDF!W74</f>
        <v>0</v>
      </c>
      <c r="Z104" s="285" t="str">
        <f>②PDF!X74</f>
        <v>～</v>
      </c>
      <c r="AA104" s="286">
        <f>②PDF!Y74</f>
        <v>0</v>
      </c>
      <c r="AB104" s="275"/>
      <c r="AC104" s="275"/>
      <c r="AD104" s="275"/>
      <c r="AE104" s="275"/>
      <c r="AF104" s="275"/>
      <c r="AG104" s="275"/>
      <c r="AH104" s="275"/>
      <c r="AI104" s="275"/>
      <c r="AJ104" s="275"/>
      <c r="AK104" s="275"/>
      <c r="AL104" s="275"/>
      <c r="AM104" s="275"/>
      <c r="AN104" s="275"/>
      <c r="AO104" s="275"/>
      <c r="AP104" s="275"/>
      <c r="AQ104" s="275"/>
    </row>
    <row r="105" spans="1:43" ht="18.75" customHeight="1">
      <c r="A105" s="275"/>
      <c r="B105" s="733"/>
      <c r="C105" s="735" t="s">
        <v>232</v>
      </c>
      <c r="D105" s="729" t="e">
        <f>IFERROR(VLOOKUP(①ひな形!O44,①ひな形!$G$18:$I$26,2,FALSE),
IFERROR(VLOOKUP(①ひな形!O44,①ひな形!$K$18:$M$26,2,FALSE),
IFERROR(VLOOKUP(①ひな形!O44,①ひな形!$O$18:$Q$26,2,FALSE),
IFERROR(VLOOKUP(①ひな形!O44,①ひな形!$S$18:$U$26,2,FALSE),
IFERROR(VLOOKUP(①ひな形!O44,①ひな形!$W$18:$Y$26,2,FALSE),
IFERROR(VLOOKUP(①ひな形!O44,①ひな形!$AA$18:$AC$26,2,FALSE),
VLOOKUP(①ひな形!O44,①ひな形!$AE$18:$AG$25,2,FALSE)))))))</f>
        <v>#N/A</v>
      </c>
      <c r="E105" s="673"/>
      <c r="F105" s="665"/>
      <c r="G105" s="729" t="e">
        <f>IFERROR(VLOOKUP(①ひな形!P44,①ひな形!$G$18:$I$26,2,FALSE),
IFERROR(VLOOKUP(①ひな形!P44,①ひな形!$K$18:$M$26,2,FALSE),
IFERROR(VLOOKUP(①ひな形!P44,①ひな形!$O$18:$Q$26,2,FALSE),
IFERROR(VLOOKUP(①ひな形!P44,①ひな形!$S$18:$U$26,2,FALSE),
IFERROR(VLOOKUP(①ひな形!P44,①ひな形!$W$18:$Y$26,2,FALSE),
IFERROR(VLOOKUP(①ひな形!P44,①ひな形!$AA$18:$AC$26,2,FALSE),
VLOOKUP(①ひな形!P44,①ひな形!$AE$18:$AG$25,2,FALSE)))))))</f>
        <v>#N/A</v>
      </c>
      <c r="H105" s="673"/>
      <c r="I105" s="665"/>
      <c r="J105" s="729" t="str">
        <f>IFERROR(VLOOKUP(①ひな形!Q44,①ひな形!$G$18:$I$26,2,FALSE),
IFERROR(VLOOKUP(①ひな形!Q44,①ひな形!$K$18:$M$26,2,FALSE),
IFERROR(VLOOKUP(①ひな形!Q44,①ひな形!$O$18:$Q$26,2,FALSE),
IFERROR(VLOOKUP(①ひな形!Q44,①ひな形!$S$18:$U$26,2,FALSE),
IFERROR(VLOOKUP(①ひな形!Q44,①ひな形!$W$18:$Y$26,2,FALSE),
IFERROR(VLOOKUP(①ひな形!Q44,①ひな形!$AA$18:$AC$26,2,FALSE),
VLOOKUP(①ひな形!Q44,①ひな形!$AE$18:$AG$25,2,FALSE)))))))</f>
        <v>jump to burn</v>
      </c>
      <c r="K105" s="673"/>
      <c r="L105" s="665"/>
      <c r="M105" s="729" t="str">
        <f>IFERROR(VLOOKUP(①ひな形!R44,①ひな形!$G$18:$I$26,2,FALSE),
IFERROR(VLOOKUP(①ひな形!R44,①ひな形!$K$18:$M$26,2,FALSE),
IFERROR(VLOOKUP(①ひな形!R44,①ひな形!$O$18:$Q$26,2,FALSE),
IFERROR(VLOOKUP(①ひな形!R44,①ひな形!$S$18:$U$26,2,FALSE),
IFERROR(VLOOKUP(①ひな形!R44,①ひな形!$W$18:$Y$26,2,FALSE),
IFERROR(VLOOKUP(①ひな形!R44,①ひな形!$AA$18:$AC$26,2,FALSE),
VLOOKUP(①ひな形!R44,①ひな形!$AE$18:$AG$25,2,FALSE)))))))</f>
        <v>Release&amp;Strength</v>
      </c>
      <c r="N105" s="673"/>
      <c r="O105" s="665"/>
      <c r="P105" s="729" t="str">
        <f>IFERROR(VLOOKUP(①ひな形!S44,①ひな形!$G$18:$I$26,2,FALSE),
IFERROR(VLOOKUP(①ひな形!S44,①ひな形!$K$18:$M$26,2,FALSE),
IFERROR(VLOOKUP(①ひな形!S44,①ひな形!$O$18:$Q$26,2,FALSE),
IFERROR(VLOOKUP(①ひな形!S44,①ひな形!$S$18:$U$26,2,FALSE),
IFERROR(VLOOKUP(①ひな形!S44,①ひな形!$W$18:$Y$26,2,FALSE),
IFERROR(VLOOKUP(①ひな形!S44,①ひな形!$AA$18:$AC$26,2,FALSE),
VLOOKUP(①ひな形!S44,①ひな形!$AE$18:$AG$25,2,FALSE)))))))</f>
        <v>Basic🔰</v>
      </c>
      <c r="Q105" s="673"/>
      <c r="R105" s="665"/>
      <c r="S105" s="729" t="str">
        <f>IFERROR(VLOOKUP(①ひな形!T44,①ひな形!$G$18:$I$26,2,FALSE),
IFERROR(VLOOKUP(①ひな形!T44,①ひな形!$K$18:$M$26,2,FALSE),
IFERROR(VLOOKUP(①ひな形!T44,①ひな形!$O$18:$Q$26,2,FALSE),
IFERROR(VLOOKUP(①ひな形!T44,①ひな形!$S$18:$U$26,2,FALSE),
IFERROR(VLOOKUP(①ひな形!T44,①ひな形!$W$18:$Y$26,2,FALSE),
IFERROR(VLOOKUP(①ひな形!T44,①ひな形!$AA$18:$AC$26,2,FALSE),
VLOOKUP(①ひな形!T44,①ひな形!$AE$18:$AG$25,2,FALSE)))))))</f>
        <v>Waist🔰</v>
      </c>
      <c r="T105" s="673"/>
      <c r="U105" s="665"/>
      <c r="V105" s="729" t="e">
        <f>IFERROR(VLOOKUP(①ひな形!U44,①ひな形!$G$18:$I$26,2,FALSE),
IFERROR(VLOOKUP(①ひな形!U44,①ひな形!$K$18:$M$26,2,FALSE),
IFERROR(VLOOKUP(①ひな形!U44,①ひな形!$O$18:$Q$26,2,FALSE),
IFERROR(VLOOKUP(①ひな形!U44,①ひな形!$S$18:$U$26,2,FALSE),
IFERROR(VLOOKUP(①ひな形!U44,①ひな形!$W$18:$Y$26,2,FALSE),
IFERROR(VLOOKUP(①ひな形!U44,①ひな形!$AA$18:$AC$26,2,FALSE),
VLOOKUP(①ひな形!U44,①ひな形!$AE$18:$AG$25,2,FALSE)))))))</f>
        <v>#N/A</v>
      </c>
      <c r="W105" s="673"/>
      <c r="X105" s="665"/>
      <c r="Y105" s="729" t="e">
        <f>IFERROR(VLOOKUP(①ひな形!V44,①ひな形!$G$18:$I$26,2,FALSE),
IFERROR(VLOOKUP(①ひな形!V44,①ひな形!$K$18:$M$26,2,FALSE),
IFERROR(VLOOKUP(①ひな形!V44,①ひな形!$O$18:$Q$26,2,FALSE),
IFERROR(VLOOKUP(①ひな形!V44,①ひな形!$S$18:$U$26,2,FALSE),
IFERROR(VLOOKUP(①ひな形!V44,①ひな形!$W$18:$Y$26,2,FALSE),
IFERROR(VLOOKUP(①ひな形!V44,①ひな形!$AA$18:$AC$26,2,FALSE),
VLOOKUP(①ひな形!V44,①ひな形!$AE$18:$AG$25,2,FALSE)))))))</f>
        <v>#N/A</v>
      </c>
      <c r="Z105" s="673"/>
      <c r="AA105" s="665"/>
      <c r="AB105" s="275"/>
      <c r="AC105" s="275"/>
      <c r="AD105" s="275"/>
      <c r="AE105" s="275"/>
      <c r="AF105" s="275"/>
      <c r="AG105" s="275"/>
      <c r="AH105" s="275"/>
      <c r="AI105" s="275"/>
      <c r="AJ105" s="275"/>
      <c r="AK105" s="275"/>
      <c r="AL105" s="275"/>
      <c r="AM105" s="275"/>
      <c r="AN105" s="275"/>
      <c r="AO105" s="275"/>
      <c r="AP105" s="275"/>
      <c r="AQ105" s="275"/>
    </row>
    <row r="106" spans="1:43" ht="18.75" customHeight="1">
      <c r="A106" s="275"/>
      <c r="B106" s="733"/>
      <c r="C106" s="733"/>
      <c r="D106" s="676"/>
      <c r="E106" s="677"/>
      <c r="F106" s="678"/>
      <c r="G106" s="676"/>
      <c r="H106" s="677"/>
      <c r="I106" s="678"/>
      <c r="J106" s="676"/>
      <c r="K106" s="677"/>
      <c r="L106" s="678"/>
      <c r="M106" s="676"/>
      <c r="N106" s="677"/>
      <c r="O106" s="678"/>
      <c r="P106" s="676"/>
      <c r="Q106" s="677"/>
      <c r="R106" s="678"/>
      <c r="S106" s="676"/>
      <c r="T106" s="677"/>
      <c r="U106" s="678"/>
      <c r="V106" s="676"/>
      <c r="W106" s="677"/>
      <c r="X106" s="678"/>
      <c r="Y106" s="676"/>
      <c r="Z106" s="677"/>
      <c r="AA106" s="678"/>
      <c r="AB106" s="275"/>
      <c r="AC106" s="275"/>
      <c r="AD106" s="275"/>
      <c r="AE106" s="275"/>
      <c r="AF106" s="275"/>
      <c r="AG106" s="275"/>
      <c r="AH106" s="275"/>
      <c r="AI106" s="275"/>
      <c r="AJ106" s="275"/>
      <c r="AK106" s="275"/>
      <c r="AL106" s="275"/>
      <c r="AM106" s="275"/>
      <c r="AN106" s="275"/>
      <c r="AO106" s="275"/>
      <c r="AP106" s="275"/>
      <c r="AQ106" s="275"/>
    </row>
    <row r="107" spans="1:43" ht="15">
      <c r="A107" s="275"/>
      <c r="B107" s="733"/>
      <c r="C107" s="287" t="s">
        <v>202</v>
      </c>
      <c r="D107" s="728" t="e">
        <f>IFERROR(VLOOKUP(①ひな形!O44,①ひな形!$G$18:$J$26,4,FALSE),
IFERROR(VLOOKUP(①ひな形!O44,①ひな形!$K$18:$N$26,4,FALSE),
IFERROR(VLOOKUP(①ひな形!O44,①ひな形!$O$18:$R$26,4,FALSE),
IFERROR(VLOOKUP(①ひな形!O44,①ひな形!$S$18:$V$26,4,FALSE),
IFERROR(VLOOKUP(①ひな形!O44,①ひな形!$W$18:$Z$26,4,FALSE),
IFERROR(VLOOKUP(①ひな形!O44,①ひな形!$AA$18:$AD$26,4,FALSE),
VLOOKUP(①ひな形!O44,①ひな形!$AE$18:$AH$25,4,FALSE)))))))</f>
        <v>#N/A</v>
      </c>
      <c r="E107" s="698"/>
      <c r="F107" s="656"/>
      <c r="G107" s="728" t="e">
        <f>IFERROR(VLOOKUP(①ひな形!P44,①ひな形!$G$18:$J$26,4,FALSE),
IFERROR(VLOOKUP(①ひな形!P44,①ひな形!$K$18:$N$26,4,FALSE),
IFERROR(VLOOKUP(①ひな形!P44,①ひな形!$O$18:$R$26,4,FALSE),
IFERROR(VLOOKUP(①ひな形!P44,①ひな形!$S$18:$V$26,4,FALSE),
IFERROR(VLOOKUP(①ひな形!P44,①ひな形!$W$18:$Z$26,4,FALSE),
IFERROR(VLOOKUP(①ひな形!P44,①ひな形!$AA$18:$AD$26,4,FALSE),
VLOOKUP(①ひな形!P44,①ひな形!$AE$18:$AH$25,4,FALSE)))))))</f>
        <v>#N/A</v>
      </c>
      <c r="H107" s="698"/>
      <c r="I107" s="656"/>
      <c r="J107" s="728" t="str">
        <f>IFERROR(VLOOKUP(①ひな形!Q44,①ひな形!$G$18:$J$26,4,FALSE),
IFERROR(VLOOKUP(①ひな形!Q44,①ひな形!$K$18:$N$26,4,FALSE),
IFERROR(VLOOKUP(①ひな形!Q44,①ひな形!$O$18:$R$26,4,FALSE),
IFERROR(VLOOKUP(①ひな形!Q44,①ひな形!$S$18:$V$26,4,FALSE),
IFERROR(VLOOKUP(①ひな形!Q44,①ひな形!$W$18:$Z$26,4,FALSE),
IFERROR(VLOOKUP(①ひな形!Q44,①ひな形!$AA$18:$AD$26,4,FALSE),
VLOOKUP(①ひな形!Q44,①ひな形!$AE$18:$AH$25,4,FALSE)))))))</f>
        <v>P00022</v>
      </c>
      <c r="K107" s="698"/>
      <c r="L107" s="656"/>
      <c r="M107" s="728" t="str">
        <f>IFERROR(VLOOKUP(①ひな形!R44,①ひな形!$G$18:$J$26,4,FALSE),
IFERROR(VLOOKUP(①ひな形!R44,①ひな形!$K$18:$N$26,4,FALSE),
IFERROR(VLOOKUP(①ひな形!R44,①ひな形!$O$18:$R$26,4,FALSE),
IFERROR(VLOOKUP(①ひな形!R44,①ひな形!$S$18:$V$26,4,FALSE),
IFERROR(VLOOKUP(①ひな形!R44,①ひな形!$W$18:$Z$26,4,FALSE),
IFERROR(VLOOKUP(①ひな形!R44,①ひな形!$AA$18:$AD$26,4,FALSE),
VLOOKUP(①ひな形!R44,①ひな形!$AE$18:$AH$25,4,FALSE)))))))</f>
        <v>P00030</v>
      </c>
      <c r="N107" s="698"/>
      <c r="O107" s="656"/>
      <c r="P107" s="728" t="str">
        <f>IFERROR(VLOOKUP(①ひな形!S44,①ひな形!$G$18:$J$26,4,FALSE),
IFERROR(VLOOKUP(①ひな形!S44,①ひな形!$K$18:$N$26,4,FALSE),
IFERROR(VLOOKUP(①ひな形!S44,①ひな形!$O$18:$R$26,4,FALSE),
IFERROR(VLOOKUP(①ひな形!S44,①ひな形!$S$18:$V$26,4,FALSE),
IFERROR(VLOOKUP(①ひな形!S44,①ひな形!$W$18:$Z$26,4,FALSE),
IFERROR(VLOOKUP(①ひな形!S44,①ひな形!$AA$18:$AD$26,4,FALSE),
VLOOKUP(①ひな形!S44,①ひな形!$AE$18:$AH$25,4,FALSE)))))))</f>
        <v>P00001</v>
      </c>
      <c r="Q107" s="698"/>
      <c r="R107" s="656"/>
      <c r="S107" s="728" t="str">
        <f>IFERROR(VLOOKUP(①ひな形!T44,①ひな形!$G$18:$J$26,4,FALSE),
IFERROR(VLOOKUP(①ひな形!T44,①ひな形!$K$18:$N$26,4,FALSE),
IFERROR(VLOOKUP(①ひな形!T44,①ひな形!$O$18:$R$26,4,FALSE),
IFERROR(VLOOKUP(①ひな形!T44,①ひな形!$S$18:$V$26,4,FALSE),
IFERROR(VLOOKUP(①ひな形!T44,①ひな形!$W$18:$Z$26,4,FALSE),
IFERROR(VLOOKUP(①ひな形!T44,①ひな形!$AA$18:$AD$26,4,FALSE),
VLOOKUP(①ひな形!T44,①ひな形!$AE$18:$AH$25,4,FALSE)))))))</f>
        <v>P00004</v>
      </c>
      <c r="T107" s="698"/>
      <c r="U107" s="656"/>
      <c r="V107" s="728" t="e">
        <f>IFERROR(VLOOKUP(①ひな形!U44,①ひな形!$G$18:$J$26,4,FALSE),
IFERROR(VLOOKUP(①ひな形!U44,①ひな形!$K$18:$N$26,4,FALSE),
IFERROR(VLOOKUP(①ひな形!U44,①ひな形!$O$18:$R$26,4,FALSE),
IFERROR(VLOOKUP(①ひな形!U44,①ひな形!$S$18:$V$26,4,FALSE),
IFERROR(VLOOKUP(①ひな形!U44,①ひな形!$W$18:$Z$26,4,FALSE),
IFERROR(VLOOKUP(①ひな形!U44,①ひな形!$AA$18:$AD$26,4,FALSE),
VLOOKUP(①ひな形!U44,①ひな形!$AE$18:$AH$25,4,FALSE)))))))</f>
        <v>#N/A</v>
      </c>
      <c r="W107" s="698"/>
      <c r="X107" s="656"/>
      <c r="Y107" s="728" t="e">
        <f>IFERROR(VLOOKUP(①ひな形!V44,①ひな形!$G$18:$J$26,4,FALSE),
IFERROR(VLOOKUP(①ひな形!V44,①ひな形!$K$18:$N$26,4,FALSE),
IFERROR(VLOOKUP(①ひな形!V44,①ひな形!$O$18:$R$26,4,FALSE),
IFERROR(VLOOKUP(①ひな形!V44,①ひな形!$S$18:$V$26,4,FALSE),
IFERROR(VLOOKUP(①ひな形!V44,①ひな形!$W$18:$Z$26,4,FALSE),
IFERROR(VLOOKUP(①ひな形!V44,①ひな形!$AA$18:$AD$26,4,FALSE),
VLOOKUP(①ひな形!V44,①ひな形!$AE$18:$AH$25,4,FALSE)))))))</f>
        <v>#N/A</v>
      </c>
      <c r="Z107" s="698"/>
      <c r="AA107" s="656"/>
      <c r="AB107" s="275"/>
      <c r="AC107" s="275"/>
      <c r="AD107" s="275"/>
      <c r="AE107" s="275"/>
      <c r="AF107" s="275"/>
      <c r="AG107" s="275"/>
      <c r="AH107" s="275"/>
      <c r="AI107" s="275"/>
      <c r="AJ107" s="275"/>
      <c r="AK107" s="275"/>
      <c r="AL107" s="275"/>
      <c r="AM107" s="275"/>
      <c r="AN107" s="275"/>
      <c r="AO107" s="275"/>
      <c r="AP107" s="275"/>
      <c r="AQ107" s="275"/>
    </row>
    <row r="108" spans="1:43" ht="15">
      <c r="A108" s="275"/>
      <c r="B108" s="733"/>
      <c r="C108" s="288" t="s">
        <v>233</v>
      </c>
      <c r="D108" s="728">
        <f>①ひな形!O45</f>
        <v>0</v>
      </c>
      <c r="E108" s="698"/>
      <c r="F108" s="656"/>
      <c r="G108" s="728">
        <f>①ひな形!P45</f>
        <v>0</v>
      </c>
      <c r="H108" s="698"/>
      <c r="I108" s="656"/>
      <c r="J108" s="728" t="str">
        <f>①ひな形!Q45</f>
        <v>nanami</v>
      </c>
      <c r="K108" s="698"/>
      <c r="L108" s="656"/>
      <c r="M108" s="730" t="str">
        <f>①ひな形!R45</f>
        <v>Rena.M</v>
      </c>
      <c r="N108" s="698"/>
      <c r="O108" s="656"/>
      <c r="P108" s="730" t="str">
        <f>①ひな形!S45</f>
        <v>Rena.M</v>
      </c>
      <c r="Q108" s="698"/>
      <c r="R108" s="656"/>
      <c r="S108" s="728" t="str">
        <f>①ひな形!T45</f>
        <v>Nami.M</v>
      </c>
      <c r="T108" s="698"/>
      <c r="U108" s="656"/>
      <c r="V108" s="728">
        <f>①ひな形!U45</f>
        <v>0</v>
      </c>
      <c r="W108" s="698"/>
      <c r="X108" s="656"/>
      <c r="Y108" s="728">
        <f>①ひな形!V45</f>
        <v>0</v>
      </c>
      <c r="Z108" s="698"/>
      <c r="AA108" s="656"/>
      <c r="AB108" s="275"/>
      <c r="AC108" s="275"/>
      <c r="AD108" s="275"/>
      <c r="AE108" s="275"/>
      <c r="AF108" s="275"/>
      <c r="AG108" s="275"/>
      <c r="AH108" s="275"/>
      <c r="AI108" s="275"/>
      <c r="AJ108" s="275"/>
      <c r="AK108" s="275"/>
      <c r="AL108" s="275"/>
      <c r="AM108" s="275"/>
      <c r="AN108" s="275"/>
      <c r="AO108" s="275"/>
      <c r="AP108" s="275"/>
      <c r="AQ108" s="275"/>
    </row>
    <row r="109" spans="1:43" ht="15">
      <c r="A109" s="275"/>
      <c r="B109" s="734"/>
      <c r="C109" s="290" t="s">
        <v>234</v>
      </c>
      <c r="D109" s="728" t="e">
        <f>VLOOKUP(D108,①ひな形!$C$4:$E$15,3,FALSE)</f>
        <v>#N/A</v>
      </c>
      <c r="E109" s="698"/>
      <c r="F109" s="656"/>
      <c r="G109" s="728" t="e">
        <f>VLOOKUP(G108,①ひな形!$C$4:$E$15,3,FALSE)</f>
        <v>#N/A</v>
      </c>
      <c r="H109" s="698"/>
      <c r="I109" s="656"/>
      <c r="J109" s="728">
        <f>VLOOKUP(J108,①ひな形!$C$4:$E$15,3,FALSE)</f>
        <v>1065</v>
      </c>
      <c r="K109" s="698"/>
      <c r="L109" s="656"/>
      <c r="M109" s="728">
        <f>VLOOKUP(M108,①ひな形!$C$4:$E$15,3,FALSE)</f>
        <v>1959</v>
      </c>
      <c r="N109" s="698"/>
      <c r="O109" s="656"/>
      <c r="P109" s="728">
        <f>VLOOKUP(P108,①ひな形!$C$4:$E$15,3,FALSE)</f>
        <v>1959</v>
      </c>
      <c r="Q109" s="698"/>
      <c r="R109" s="656"/>
      <c r="S109" s="728">
        <f>VLOOKUP(S108,①ひな形!$C$4:$E$15,3,FALSE)</f>
        <v>2217</v>
      </c>
      <c r="T109" s="698"/>
      <c r="U109" s="656"/>
      <c r="V109" s="728" t="e">
        <f>VLOOKUP(V108,①ひな形!$C$4:$E$15,3,FALSE)</f>
        <v>#N/A</v>
      </c>
      <c r="W109" s="698"/>
      <c r="X109" s="656"/>
      <c r="Y109" s="728" t="e">
        <f>VLOOKUP(Y108,①ひな形!$C$4:$E$15,3,FALSE)</f>
        <v>#N/A</v>
      </c>
      <c r="Z109" s="698"/>
      <c r="AA109" s="656"/>
      <c r="AB109" s="275"/>
      <c r="AC109" s="275"/>
      <c r="AD109" s="275"/>
      <c r="AE109" s="275"/>
      <c r="AF109" s="275"/>
      <c r="AG109" s="275"/>
      <c r="AH109" s="275"/>
      <c r="AI109" s="275"/>
      <c r="AJ109" s="275"/>
      <c r="AK109" s="275"/>
      <c r="AL109" s="275"/>
      <c r="AM109" s="275"/>
      <c r="AN109" s="275"/>
      <c r="AO109" s="275"/>
      <c r="AP109" s="275"/>
      <c r="AQ109" s="275"/>
    </row>
    <row r="110" spans="1:43" ht="16.2">
      <c r="A110" s="275"/>
      <c r="B110" s="732" t="s">
        <v>243</v>
      </c>
      <c r="C110" s="289" t="s">
        <v>231</v>
      </c>
      <c r="D110" s="284">
        <f>②PDF!B78</f>
        <v>0</v>
      </c>
      <c r="E110" s="285" t="str">
        <f>②PDF!C78</f>
        <v>～</v>
      </c>
      <c r="F110" s="286">
        <f>②PDF!D78</f>
        <v>0</v>
      </c>
      <c r="G110" s="284">
        <f>②PDF!E78</f>
        <v>0</v>
      </c>
      <c r="H110" s="285" t="str">
        <f>②PDF!F78</f>
        <v>～</v>
      </c>
      <c r="I110" s="286">
        <f>②PDF!G78</f>
        <v>0</v>
      </c>
      <c r="J110" s="284">
        <f>②PDF!H78</f>
        <v>2100</v>
      </c>
      <c r="K110" s="285" t="str">
        <f>②PDF!I78</f>
        <v>～</v>
      </c>
      <c r="L110" s="286">
        <f>②PDF!J78</f>
        <v>2200</v>
      </c>
      <c r="M110" s="284">
        <f>②PDF!K78</f>
        <v>2100</v>
      </c>
      <c r="N110" s="285" t="str">
        <f>②PDF!L78</f>
        <v>～</v>
      </c>
      <c r="O110" s="286">
        <f>②PDF!M78</f>
        <v>2200</v>
      </c>
      <c r="P110" s="284">
        <f>②PDF!N78</f>
        <v>2100</v>
      </c>
      <c r="Q110" s="285" t="str">
        <f>②PDF!O78</f>
        <v>～</v>
      </c>
      <c r="R110" s="286">
        <f>②PDF!P78</f>
        <v>2200</v>
      </c>
      <c r="S110" s="284">
        <f>②PDF!Q78</f>
        <v>2100</v>
      </c>
      <c r="T110" s="285" t="str">
        <f>②PDF!R78</f>
        <v>～</v>
      </c>
      <c r="U110" s="286">
        <f>②PDF!S78</f>
        <v>2200</v>
      </c>
      <c r="V110" s="284">
        <f>②PDF!T78</f>
        <v>0</v>
      </c>
      <c r="W110" s="285" t="str">
        <f>②PDF!U78</f>
        <v>～</v>
      </c>
      <c r="X110" s="286">
        <f>②PDF!V78</f>
        <v>0</v>
      </c>
      <c r="Y110" s="284">
        <f>②PDF!W78</f>
        <v>0</v>
      </c>
      <c r="Z110" s="285" t="str">
        <f>②PDF!X78</f>
        <v>～</v>
      </c>
      <c r="AA110" s="286">
        <f>②PDF!Y78</f>
        <v>0</v>
      </c>
      <c r="AB110" s="275"/>
      <c r="AC110" s="275"/>
      <c r="AD110" s="275"/>
      <c r="AE110" s="275"/>
      <c r="AF110" s="275"/>
      <c r="AG110" s="275"/>
      <c r="AH110" s="275"/>
      <c r="AI110" s="275"/>
      <c r="AJ110" s="275"/>
      <c r="AK110" s="275"/>
      <c r="AL110" s="275"/>
      <c r="AM110" s="275"/>
      <c r="AN110" s="275"/>
      <c r="AO110" s="275"/>
      <c r="AP110" s="275"/>
      <c r="AQ110" s="275"/>
    </row>
    <row r="111" spans="1:43" ht="18.75" customHeight="1">
      <c r="A111" s="275"/>
      <c r="B111" s="733"/>
      <c r="C111" s="735" t="s">
        <v>232</v>
      </c>
      <c r="D111" s="740" t="e">
        <f>IFERROR(VLOOKUP(①ひな形!O46,①ひな形!$G$18:$I$26,2,FALSE),
IFERROR(VLOOKUP(①ひな形!O46,①ひな形!$K$18:$M$26,2,FALSE),
IFERROR(VLOOKUP(①ひな形!O46,①ひな形!$O$18:$Q$26,2,FALSE),
IFERROR(VLOOKUP(①ひな形!O46,①ひな形!$S$18:$U$26,2,FALSE),
IFERROR(VLOOKUP(①ひな形!O46,①ひな形!$W$18:$Y$26,2,FALSE),
IFERROR(VLOOKUP(①ひな形!O46,①ひな形!$AA$18:$AC$26,2,FALSE),
VLOOKUP(①ひな形!O46,①ひな形!$AE$18:$AG$25,2,FALSE)))))))</f>
        <v>#N/A</v>
      </c>
      <c r="E111" s="673"/>
      <c r="F111" s="665"/>
      <c r="G111" s="740" t="e">
        <f>IFERROR(VLOOKUP(①ひな形!P46,①ひな形!$G$18:$I$26,2,FALSE),
IFERROR(VLOOKUP(①ひな形!P46,①ひな形!$K$18:$M$26,2,FALSE),
IFERROR(VLOOKUP(①ひな形!P46,①ひな形!$O$18:$Q$26,2,FALSE),
IFERROR(VLOOKUP(①ひな形!P46,①ひな形!$S$18:$U$26,2,FALSE),
IFERROR(VLOOKUP(①ひな形!P46,①ひな形!$W$18:$Y$26,2,FALSE),
IFERROR(VLOOKUP(①ひな形!P46,①ひな形!$AA$18:$AC$26,2,FALSE),
VLOOKUP(①ひな形!P46,①ひな形!$AE$18:$AG$25,2,FALSE)))))))</f>
        <v>#N/A</v>
      </c>
      <c r="H111" s="673"/>
      <c r="I111" s="665"/>
      <c r="J111" s="740" t="str">
        <f>IFERROR(VLOOKUP(①ひな形!Q46,①ひな形!$G$18:$I$26,2,FALSE),
IFERROR(VLOOKUP(①ひな形!Q46,①ひな形!$K$18:$M$26,2,FALSE),
IFERROR(VLOOKUP(①ひな形!Q46,①ひな形!$O$18:$Q$26,2,FALSE),
IFERROR(VLOOKUP(①ひな形!Q46,①ひな形!$S$18:$U$26,2,FALSE),
IFERROR(VLOOKUP(①ひな形!Q46,①ひな形!$W$18:$Y$26,2,FALSE),
IFERROR(VLOOKUP(①ひな形!Q46,①ひな形!$AA$18:$AC$26,2,FALSE),
VLOOKUP(①ひな形!Q46,①ひな形!$AE$18:$AG$25,2,FALSE)))))))</f>
        <v>Basic🔰</v>
      </c>
      <c r="K111" s="673"/>
      <c r="L111" s="665"/>
      <c r="M111" s="740" t="str">
        <f>IFERROR(VLOOKUP(①ひな形!R46,①ひな形!$G$18:$I$26,2,FALSE),
IFERROR(VLOOKUP(①ひな形!R46,①ひな形!$K$18:$M$26,2,FALSE),
IFERROR(VLOOKUP(①ひな形!R46,①ひな形!$O$18:$Q$26,2,FALSE),
IFERROR(VLOOKUP(①ひな形!R46,①ひな形!$S$18:$U$26,2,FALSE),
IFERROR(VLOOKUP(①ひな形!R46,①ひな形!$W$18:$Y$26,2,FALSE),
IFERROR(VLOOKUP(①ひな形!R46,①ひな形!$AA$18:$AC$26,2,FALSE),
VLOOKUP(①ひな形!R46,①ひな形!$AE$18:$AG$25,2,FALSE)))))))</f>
        <v>Body Balance</v>
      </c>
      <c r="N111" s="673"/>
      <c r="O111" s="665"/>
      <c r="P111" s="740" t="str">
        <f>IFERROR(VLOOKUP(①ひな形!S46,①ひな形!$G$18:$I$26,2,FALSE),
IFERROR(VLOOKUP(①ひな形!S46,①ひな形!$K$18:$M$26,2,FALSE),
IFERROR(VLOOKUP(①ひな形!S46,①ひな形!$O$18:$Q$26,2,FALSE),
IFERROR(VLOOKUP(①ひな形!S46,①ひな形!$S$18:$U$26,2,FALSE),
IFERROR(VLOOKUP(①ひな形!S46,①ひな形!$W$18:$Y$26,2,FALSE),
IFERROR(VLOOKUP(①ひな形!S46,①ひな形!$AA$18:$AC$26,2,FALSE),
VLOOKUP(①ひな形!S46,①ひな形!$AE$18:$AG$25,2,FALSE)))))))</f>
        <v>Waist🔰</v>
      </c>
      <c r="Q111" s="673"/>
      <c r="R111" s="665"/>
      <c r="S111" s="740" t="str">
        <f>IFERROR(VLOOKUP(①ひな形!T46,①ひな形!$G$18:$I$26,2,FALSE),
IFERROR(VLOOKUP(①ひな形!T46,①ひな形!$K$18:$M$26,2,FALSE),
IFERROR(VLOOKUP(①ひな形!T46,①ひな形!$O$18:$Q$26,2,FALSE),
IFERROR(VLOOKUP(①ひな形!T46,①ひな形!$S$18:$U$26,2,FALSE),
IFERROR(VLOOKUP(①ひな形!T46,①ひな形!$W$18:$Y$26,2,FALSE),
IFERROR(VLOOKUP(①ひな形!T46,①ひな形!$AA$18:$AC$26,2,FALSE),
VLOOKUP(①ひな形!T46,①ひな形!$AE$18:$AG$25,2,FALSE)))))))</f>
        <v>Back＆Arm🔰</v>
      </c>
      <c r="T111" s="673"/>
      <c r="U111" s="665"/>
      <c r="V111" s="740" t="e">
        <f>IFERROR(VLOOKUP(①ひな形!U46,①ひな形!$G$18:$I$26,2,FALSE),
IFERROR(VLOOKUP(①ひな形!U46,①ひな形!$K$18:$M$26,2,FALSE),
IFERROR(VLOOKUP(①ひな形!U46,①ひな形!$O$18:$Q$26,2,FALSE),
IFERROR(VLOOKUP(①ひな形!U46,①ひな形!$S$18:$U$26,2,FALSE),
IFERROR(VLOOKUP(①ひな形!U46,①ひな形!$W$18:$Y$26,2,FALSE),
IFERROR(VLOOKUP(①ひな形!U46,①ひな形!$AA$18:$AC$26,2,FALSE),
VLOOKUP(①ひな形!U46,①ひな形!$AE$18:$AG$25,2,FALSE)))))))</f>
        <v>#N/A</v>
      </c>
      <c r="W111" s="673"/>
      <c r="X111" s="665"/>
      <c r="Y111" s="740" t="e">
        <f>IFERROR(VLOOKUP(①ひな形!V46,①ひな形!$G$18:$I$26,2,FALSE),
IFERROR(VLOOKUP(①ひな形!V46,①ひな形!$K$18:$M$26,2,FALSE),
IFERROR(VLOOKUP(①ひな形!V46,①ひな形!$O$18:$Q$26,2,FALSE),
IFERROR(VLOOKUP(①ひな形!V46,①ひな形!$S$18:$U$26,2,FALSE),
IFERROR(VLOOKUP(①ひな形!V46,①ひな形!$W$18:$Y$26,2,FALSE),
IFERROR(VLOOKUP(①ひな形!V46,①ひな形!$AA$18:$AC$26,2,FALSE),
VLOOKUP(①ひな形!V46,①ひな形!$AE$18:$AG$25,2,FALSE)))))))</f>
        <v>#N/A</v>
      </c>
      <c r="Z111" s="673"/>
      <c r="AA111" s="665"/>
      <c r="AB111" s="275"/>
      <c r="AC111" s="275"/>
      <c r="AD111" s="275"/>
      <c r="AE111" s="275"/>
      <c r="AF111" s="275"/>
      <c r="AG111" s="275"/>
      <c r="AH111" s="275"/>
      <c r="AI111" s="275"/>
      <c r="AJ111" s="275"/>
      <c r="AK111" s="275"/>
      <c r="AL111" s="275"/>
      <c r="AM111" s="275"/>
      <c r="AN111" s="275"/>
      <c r="AO111" s="275"/>
      <c r="AP111" s="275"/>
      <c r="AQ111" s="275"/>
    </row>
    <row r="112" spans="1:43" ht="18.75" customHeight="1">
      <c r="A112" s="275"/>
      <c r="B112" s="733"/>
      <c r="C112" s="733"/>
      <c r="D112" s="676"/>
      <c r="E112" s="677"/>
      <c r="F112" s="678"/>
      <c r="G112" s="676"/>
      <c r="H112" s="677"/>
      <c r="I112" s="678"/>
      <c r="J112" s="676"/>
      <c r="K112" s="677"/>
      <c r="L112" s="678"/>
      <c r="M112" s="676"/>
      <c r="N112" s="677"/>
      <c r="O112" s="678"/>
      <c r="P112" s="676"/>
      <c r="Q112" s="677"/>
      <c r="R112" s="678"/>
      <c r="S112" s="676"/>
      <c r="T112" s="677"/>
      <c r="U112" s="678"/>
      <c r="V112" s="676"/>
      <c r="W112" s="677"/>
      <c r="X112" s="678"/>
      <c r="Y112" s="676"/>
      <c r="Z112" s="677"/>
      <c r="AA112" s="678"/>
      <c r="AB112" s="275"/>
      <c r="AC112" s="275"/>
      <c r="AD112" s="275"/>
      <c r="AE112" s="275"/>
      <c r="AF112" s="275"/>
      <c r="AG112" s="275"/>
      <c r="AH112" s="275"/>
      <c r="AI112" s="275"/>
      <c r="AJ112" s="275"/>
      <c r="AK112" s="275"/>
      <c r="AL112" s="275"/>
      <c r="AM112" s="275"/>
      <c r="AN112" s="275"/>
      <c r="AO112" s="275"/>
      <c r="AP112" s="275"/>
      <c r="AQ112" s="275"/>
    </row>
    <row r="113" spans="1:43" ht="15">
      <c r="A113" s="275"/>
      <c r="B113" s="733"/>
      <c r="C113" s="287" t="s">
        <v>202</v>
      </c>
      <c r="D113" s="741" t="e">
        <f>IFERROR(VLOOKUP(①ひな形!O46,①ひな形!$G$18:$J$26,4,FALSE),
IFERROR(VLOOKUP(①ひな形!O46,①ひな形!$K$18:$N$26,4,FALSE),
IFERROR(VLOOKUP(①ひな形!O46,①ひな形!$O$18:$R$26,4,FALSE),
IFERROR(VLOOKUP(①ひな形!O46,①ひな形!$S$18:$V$26,4,FALSE),
IFERROR(VLOOKUP(①ひな形!O46,①ひな形!$W$18:$Z$26,4,FALSE),
IFERROR(VLOOKUP(①ひな形!O46,①ひな形!$AA$18:$AD$26,4,FALSE),
VLOOKUP(①ひな形!O46,①ひな形!$AE$18:$AH$25,4,FALSE)))))))</f>
        <v>#N/A</v>
      </c>
      <c r="E113" s="698"/>
      <c r="F113" s="656"/>
      <c r="G113" s="741" t="e">
        <f>IFERROR(VLOOKUP(①ひな形!P46,①ひな形!$G$18:$J$26,4,FALSE),
IFERROR(VLOOKUP(①ひな形!P46,①ひな形!$K$18:$N$26,4,FALSE),
IFERROR(VLOOKUP(①ひな形!P46,①ひな形!$O$18:$R$26,4,FALSE),
IFERROR(VLOOKUP(①ひな形!P46,①ひな形!$S$18:$V$26,4,FALSE),
IFERROR(VLOOKUP(①ひな形!P46,①ひな形!$W$18:$Z$26,4,FALSE),
IFERROR(VLOOKUP(①ひな形!P46,①ひな形!$AA$18:$AD$26,4,FALSE),
VLOOKUP(①ひな形!P46,①ひな形!$AE$18:$AH$25,4,FALSE)))))))</f>
        <v>#N/A</v>
      </c>
      <c r="H113" s="698"/>
      <c r="I113" s="656"/>
      <c r="J113" s="741" t="str">
        <f>IFERROR(VLOOKUP(①ひな形!Q46,①ひな形!$G$18:$J$26,4,FALSE),
IFERROR(VLOOKUP(①ひな形!Q46,①ひな形!$K$18:$N$26,4,FALSE),
IFERROR(VLOOKUP(①ひな形!Q46,①ひな形!$O$18:$R$26,4,FALSE),
IFERROR(VLOOKUP(①ひな形!Q46,①ひな形!$S$18:$V$26,4,FALSE),
IFERROR(VLOOKUP(①ひな形!Q46,①ひな形!$W$18:$Z$26,4,FALSE),
IFERROR(VLOOKUP(①ひな形!Q46,①ひな形!$AA$18:$AD$26,4,FALSE),
VLOOKUP(①ひな形!Q46,①ひな形!$AE$18:$AH$25,4,FALSE)))))))</f>
        <v>P00002</v>
      </c>
      <c r="K113" s="698"/>
      <c r="L113" s="656"/>
      <c r="M113" s="741" t="str">
        <f>IFERROR(VLOOKUP(①ひな形!R46,①ひな形!$G$18:$J$26,4,FALSE),
IFERROR(VLOOKUP(①ひな形!R46,①ひな形!$K$18:$N$26,4,FALSE),
IFERROR(VLOOKUP(①ひな形!R46,①ひな形!$O$18:$R$26,4,FALSE),
IFERROR(VLOOKUP(①ひな形!R46,①ひな形!$S$18:$V$26,4,FALSE),
IFERROR(VLOOKUP(①ひな形!R46,①ひな形!$W$18:$Z$26,4,FALSE),
IFERROR(VLOOKUP(①ひな形!R46,①ひな形!$AA$18:$AD$26,4,FALSE),
VLOOKUP(①ひな形!R46,①ひな形!$AE$18:$AH$25,4,FALSE)))))))</f>
        <v>P00024</v>
      </c>
      <c r="N113" s="698"/>
      <c r="O113" s="656"/>
      <c r="P113" s="741" t="str">
        <f>IFERROR(VLOOKUP(①ひな形!S46,①ひな形!$G$18:$J$26,4,FALSE),
IFERROR(VLOOKUP(①ひな形!S46,①ひな形!$K$18:$N$26,4,FALSE),
IFERROR(VLOOKUP(①ひな形!S46,①ひな形!$O$18:$R$26,4,FALSE),
IFERROR(VLOOKUP(①ひな形!S46,①ひな形!$S$18:$V$26,4,FALSE),
IFERROR(VLOOKUP(①ひな形!S46,①ひな形!$W$18:$Z$26,4,FALSE),
IFERROR(VLOOKUP(①ひな形!S46,①ひな形!$AA$18:$AD$26,4,FALSE),
VLOOKUP(①ひな形!S46,①ひな形!$AE$18:$AH$25,4,FALSE)))))))</f>
        <v>P00004</v>
      </c>
      <c r="Q113" s="698"/>
      <c r="R113" s="656"/>
      <c r="S113" s="741" t="str">
        <f>IFERROR(VLOOKUP(①ひな形!T46,①ひな形!$G$18:$J$26,4,FALSE),
IFERROR(VLOOKUP(①ひな形!T46,①ひな形!$K$18:$N$26,4,FALSE),
IFERROR(VLOOKUP(①ひな形!T46,①ひな形!$O$18:$R$26,4,FALSE),
IFERROR(VLOOKUP(①ひな形!T46,①ひな形!$S$18:$V$26,4,FALSE),
IFERROR(VLOOKUP(①ひな形!T46,①ひな形!$W$18:$Z$26,4,FALSE),
IFERROR(VLOOKUP(①ひな形!T46,①ひな形!$AA$18:$AD$26,4,FALSE),
VLOOKUP(①ひな形!T46,①ひな形!$AE$18:$AH$25,4,FALSE)))))))</f>
        <v>P00009</v>
      </c>
      <c r="T113" s="698"/>
      <c r="U113" s="656"/>
      <c r="V113" s="741" t="e">
        <f>IFERROR(VLOOKUP(①ひな形!U46,①ひな形!$G$18:$J$26,4,FALSE),
IFERROR(VLOOKUP(①ひな形!U46,①ひな形!$K$18:$N$26,4,FALSE),
IFERROR(VLOOKUP(①ひな形!U46,①ひな形!$O$18:$R$26,4,FALSE),
IFERROR(VLOOKUP(①ひな形!U46,①ひな形!$S$18:$V$26,4,FALSE),
IFERROR(VLOOKUP(①ひな形!U46,①ひな形!$W$18:$Z$26,4,FALSE),
IFERROR(VLOOKUP(①ひな形!U46,①ひな形!$AA$18:$AD$26,4,FALSE),
VLOOKUP(①ひな形!U46,①ひな形!$AE$18:$AH$25,4,FALSE)))))))</f>
        <v>#N/A</v>
      </c>
      <c r="W113" s="698"/>
      <c r="X113" s="656"/>
      <c r="Y113" s="741" t="e">
        <f>IFERROR(VLOOKUP(①ひな形!V46,①ひな形!$G$18:$J$26,4,FALSE),
IFERROR(VLOOKUP(①ひな形!V46,①ひな形!$K$18:$N$26,4,FALSE),
IFERROR(VLOOKUP(①ひな形!V46,①ひな形!$O$18:$R$26,4,FALSE),
IFERROR(VLOOKUP(①ひな形!V46,①ひな形!$S$18:$V$26,4,FALSE),
IFERROR(VLOOKUP(①ひな形!V46,①ひな形!$W$18:$Z$26,4,FALSE),
IFERROR(VLOOKUP(①ひな形!V46,①ひな形!$AA$18:$AD$26,4,FALSE),
VLOOKUP(①ひな形!V46,①ひな形!$AE$18:$AH$25,4,FALSE)))))))</f>
        <v>#N/A</v>
      </c>
      <c r="Z113" s="698"/>
      <c r="AA113" s="656"/>
      <c r="AB113" s="275"/>
      <c r="AC113" s="275"/>
      <c r="AD113" s="275"/>
      <c r="AE113" s="275"/>
      <c r="AF113" s="275"/>
      <c r="AG113" s="275"/>
      <c r="AH113" s="275"/>
      <c r="AI113" s="275"/>
      <c r="AJ113" s="275"/>
      <c r="AK113" s="275"/>
      <c r="AL113" s="275"/>
      <c r="AM113" s="275"/>
      <c r="AN113" s="275"/>
      <c r="AO113" s="275"/>
      <c r="AP113" s="275"/>
      <c r="AQ113" s="275"/>
    </row>
    <row r="114" spans="1:43" ht="15">
      <c r="A114" s="275"/>
      <c r="B114" s="733"/>
      <c r="C114" s="288" t="s">
        <v>233</v>
      </c>
      <c r="D114" s="741">
        <f>①ひな形!O47</f>
        <v>0</v>
      </c>
      <c r="E114" s="698"/>
      <c r="F114" s="656"/>
      <c r="G114" s="741">
        <f>①ひな形!P47</f>
        <v>0</v>
      </c>
      <c r="H114" s="698"/>
      <c r="I114" s="656"/>
      <c r="J114" s="741" t="str">
        <f>①ひな形!Q47</f>
        <v>nanami</v>
      </c>
      <c r="K114" s="698"/>
      <c r="L114" s="656"/>
      <c r="M114" s="741" t="str">
        <f>①ひな形!R47</f>
        <v>nanami</v>
      </c>
      <c r="N114" s="698"/>
      <c r="O114" s="656"/>
      <c r="P114" s="741" t="str">
        <f>①ひな形!S47</f>
        <v>Nami.M</v>
      </c>
      <c r="Q114" s="698"/>
      <c r="R114" s="656"/>
      <c r="S114" s="742" t="str">
        <f>①ひな形!T47</f>
        <v>Rena.M</v>
      </c>
      <c r="T114" s="698"/>
      <c r="U114" s="656"/>
      <c r="V114" s="741">
        <f>①ひな形!U47</f>
        <v>0</v>
      </c>
      <c r="W114" s="698"/>
      <c r="X114" s="656"/>
      <c r="Y114" s="741">
        <f>①ひな形!V47</f>
        <v>0</v>
      </c>
      <c r="Z114" s="698"/>
      <c r="AA114" s="656"/>
      <c r="AB114" s="275"/>
      <c r="AC114" s="275"/>
      <c r="AD114" s="275"/>
      <c r="AE114" s="275"/>
      <c r="AF114" s="275"/>
      <c r="AG114" s="275"/>
      <c r="AH114" s="275"/>
      <c r="AI114" s="275"/>
      <c r="AJ114" s="275"/>
      <c r="AK114" s="275"/>
      <c r="AL114" s="275"/>
      <c r="AM114" s="275"/>
      <c r="AN114" s="275"/>
      <c r="AO114" s="275"/>
      <c r="AP114" s="275"/>
      <c r="AQ114" s="275"/>
    </row>
    <row r="115" spans="1:43" ht="15">
      <c r="A115" s="275"/>
      <c r="B115" s="734"/>
      <c r="C115" s="290" t="s">
        <v>234</v>
      </c>
      <c r="D115" s="741" t="e">
        <f>VLOOKUP(D114,①ひな形!$C$4:$E$15,3,FALSE)</f>
        <v>#N/A</v>
      </c>
      <c r="E115" s="698"/>
      <c r="F115" s="656"/>
      <c r="G115" s="741" t="e">
        <f>VLOOKUP(G114,①ひな形!$C$4:$E$15,3,FALSE)</f>
        <v>#N/A</v>
      </c>
      <c r="H115" s="698"/>
      <c r="I115" s="656"/>
      <c r="J115" s="741">
        <f>VLOOKUP(J114,①ひな形!$C$4:$E$15,3,FALSE)</f>
        <v>1065</v>
      </c>
      <c r="K115" s="698"/>
      <c r="L115" s="656"/>
      <c r="M115" s="741">
        <f>VLOOKUP(M114,①ひな形!$C$4:$E$15,3,FALSE)</f>
        <v>1065</v>
      </c>
      <c r="N115" s="698"/>
      <c r="O115" s="656"/>
      <c r="P115" s="741">
        <f>VLOOKUP(P114,①ひな形!$C$4:$E$15,3,FALSE)</f>
        <v>2217</v>
      </c>
      <c r="Q115" s="698"/>
      <c r="R115" s="656"/>
      <c r="S115" s="741">
        <f>VLOOKUP(S114,①ひな形!$C$4:$E$15,3,FALSE)</f>
        <v>1959</v>
      </c>
      <c r="T115" s="698"/>
      <c r="U115" s="656"/>
      <c r="V115" s="741" t="e">
        <f>VLOOKUP(V114,①ひな形!$C$4:$E$15,3,FALSE)</f>
        <v>#N/A</v>
      </c>
      <c r="W115" s="698"/>
      <c r="X115" s="656"/>
      <c r="Y115" s="741" t="e">
        <f>VLOOKUP(Y114,①ひな形!$C$4:$E$15,3,FALSE)</f>
        <v>#N/A</v>
      </c>
      <c r="Z115" s="698"/>
      <c r="AA115" s="656"/>
      <c r="AB115" s="275"/>
      <c r="AC115" s="275"/>
      <c r="AD115" s="275"/>
      <c r="AE115" s="275"/>
      <c r="AF115" s="275"/>
      <c r="AG115" s="275"/>
      <c r="AH115" s="275"/>
      <c r="AI115" s="275"/>
      <c r="AJ115" s="275"/>
      <c r="AK115" s="275"/>
      <c r="AL115" s="275"/>
      <c r="AM115" s="275"/>
      <c r="AN115" s="275"/>
      <c r="AO115" s="275"/>
      <c r="AP115" s="275"/>
      <c r="AQ115" s="275"/>
    </row>
    <row r="116" spans="1:43" ht="15">
      <c r="A116" s="275"/>
      <c r="B116" s="295"/>
      <c r="C116" s="295"/>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80"/>
      <c r="Z116" s="280"/>
      <c r="AA116" s="280"/>
      <c r="AB116" s="275"/>
      <c r="AC116" s="275"/>
      <c r="AD116" s="275"/>
      <c r="AE116" s="275"/>
      <c r="AF116" s="275"/>
      <c r="AG116" s="275"/>
      <c r="AH116" s="275"/>
      <c r="AI116" s="275"/>
      <c r="AJ116" s="275"/>
      <c r="AK116" s="275"/>
      <c r="AL116" s="275"/>
      <c r="AM116" s="275"/>
      <c r="AN116" s="275"/>
      <c r="AO116" s="275"/>
      <c r="AP116" s="275"/>
      <c r="AQ116" s="275"/>
    </row>
    <row r="117" spans="1:43" ht="15">
      <c r="A117" s="275"/>
      <c r="B117" s="292"/>
      <c r="C117" s="292"/>
      <c r="D117" s="293"/>
      <c r="E117" s="293"/>
      <c r="F117" s="293"/>
      <c r="G117" s="211"/>
      <c r="H117" s="211"/>
      <c r="I117" s="211"/>
      <c r="J117" s="211"/>
      <c r="K117" s="211"/>
      <c r="L117" s="211"/>
      <c r="M117" s="211"/>
      <c r="N117" s="211"/>
      <c r="O117" s="211"/>
      <c r="P117" s="211"/>
      <c r="Q117" s="211"/>
      <c r="R117" s="211"/>
      <c r="S117" s="211"/>
      <c r="T117" s="211"/>
      <c r="U117" s="211"/>
      <c r="V117" s="211"/>
      <c r="W117" s="211"/>
      <c r="X117" s="211"/>
      <c r="Y117" s="280"/>
      <c r="Z117" s="280"/>
      <c r="AA117" s="280"/>
      <c r="AB117" s="275"/>
      <c r="AC117" s="275"/>
      <c r="AD117" s="275"/>
      <c r="AE117" s="275"/>
      <c r="AF117" s="275"/>
      <c r="AG117" s="275"/>
      <c r="AH117" s="275"/>
      <c r="AI117" s="275"/>
      <c r="AJ117" s="275"/>
      <c r="AK117" s="275"/>
      <c r="AL117" s="275"/>
      <c r="AM117" s="275"/>
      <c r="AN117" s="275"/>
      <c r="AO117" s="275"/>
      <c r="AP117" s="275"/>
      <c r="AQ117" s="275"/>
    </row>
    <row r="118" spans="1:43" ht="15">
      <c r="A118" s="275"/>
      <c r="B118" s="281"/>
      <c r="C118" s="281"/>
      <c r="D118" s="739">
        <f>$D$2+16</f>
        <v>45978</v>
      </c>
      <c r="E118" s="698"/>
      <c r="F118" s="656"/>
      <c r="G118" s="739">
        <f>$D$2+17</f>
        <v>45979</v>
      </c>
      <c r="H118" s="698"/>
      <c r="I118" s="656"/>
      <c r="J118" s="739">
        <f>$D$2+18</f>
        <v>45980</v>
      </c>
      <c r="K118" s="698"/>
      <c r="L118" s="656"/>
      <c r="M118" s="739">
        <f>$D$2+19</f>
        <v>45981</v>
      </c>
      <c r="N118" s="698"/>
      <c r="O118" s="656"/>
      <c r="P118" s="739">
        <f>$D$2+20</f>
        <v>45982</v>
      </c>
      <c r="Q118" s="698"/>
      <c r="R118" s="656"/>
      <c r="S118" s="739">
        <f>$D$2+21</f>
        <v>45983</v>
      </c>
      <c r="T118" s="698"/>
      <c r="U118" s="656"/>
      <c r="V118" s="739">
        <f>$D$2+22</f>
        <v>45984</v>
      </c>
      <c r="W118" s="698"/>
      <c r="X118" s="656"/>
      <c r="Y118" s="739">
        <f>$D$2+23</f>
        <v>45985</v>
      </c>
      <c r="Z118" s="698"/>
      <c r="AA118" s="656"/>
      <c r="AB118" s="275"/>
      <c r="AC118" s="275"/>
      <c r="AD118" s="275"/>
      <c r="AE118" s="275"/>
      <c r="AF118" s="275"/>
      <c r="AG118" s="275"/>
      <c r="AH118" s="275"/>
      <c r="AI118" s="275"/>
      <c r="AJ118" s="275"/>
      <c r="AK118" s="275"/>
      <c r="AL118" s="275"/>
      <c r="AM118" s="275"/>
      <c r="AN118" s="275"/>
      <c r="AO118" s="275"/>
      <c r="AP118" s="275"/>
      <c r="AQ118" s="275"/>
    </row>
    <row r="119" spans="1:43" ht="15">
      <c r="A119" s="275"/>
      <c r="B119" s="224"/>
      <c r="C119" s="224"/>
      <c r="D119" s="728" t="str">
        <f>TEXT(D118,"ddd")</f>
        <v>Mon</v>
      </c>
      <c r="E119" s="698"/>
      <c r="F119" s="656"/>
      <c r="G119" s="728" t="str">
        <f>TEXT(G118,"ddd")</f>
        <v>Tue</v>
      </c>
      <c r="H119" s="698"/>
      <c r="I119" s="656"/>
      <c r="J119" s="728" t="str">
        <f>TEXT(J118,"ddd")</f>
        <v>Wed</v>
      </c>
      <c r="K119" s="698"/>
      <c r="L119" s="656"/>
      <c r="M119" s="728" t="str">
        <f>TEXT(M118,"ddd")</f>
        <v>Thu</v>
      </c>
      <c r="N119" s="698"/>
      <c r="O119" s="656"/>
      <c r="P119" s="728" t="str">
        <f>TEXT(P118,"ddd")</f>
        <v>Fri</v>
      </c>
      <c r="Q119" s="698"/>
      <c r="R119" s="656"/>
      <c r="S119" s="728" t="str">
        <f>TEXT(S118,"ddd")</f>
        <v>Sat</v>
      </c>
      <c r="T119" s="698"/>
      <c r="U119" s="656"/>
      <c r="V119" s="728" t="str">
        <f>TEXT(V118,"ddd")</f>
        <v>Sun</v>
      </c>
      <c r="W119" s="698"/>
      <c r="X119" s="656"/>
      <c r="Y119" s="728" t="str">
        <f>TEXT(Y118,"ddd")</f>
        <v>Mon</v>
      </c>
      <c r="Z119" s="698"/>
      <c r="AA119" s="656"/>
      <c r="AB119" s="275"/>
      <c r="AC119" s="275"/>
      <c r="AD119" s="275"/>
      <c r="AE119" s="275"/>
      <c r="AF119" s="275"/>
      <c r="AG119" s="275"/>
      <c r="AH119" s="275"/>
      <c r="AI119" s="275"/>
      <c r="AJ119" s="275"/>
      <c r="AK119" s="275"/>
      <c r="AL119" s="275"/>
      <c r="AM119" s="275"/>
      <c r="AN119" s="275"/>
      <c r="AO119" s="275"/>
      <c r="AP119" s="275"/>
      <c r="AQ119" s="275"/>
    </row>
    <row r="120" spans="1:43" ht="16.2">
      <c r="A120" s="275"/>
      <c r="B120" s="732" t="s">
        <v>230</v>
      </c>
      <c r="C120" s="289" t="s">
        <v>231</v>
      </c>
      <c r="D120" s="284">
        <f>②PDF!B88</f>
        <v>0</v>
      </c>
      <c r="E120" s="285" t="str">
        <f>②PDF!C88</f>
        <v>～</v>
      </c>
      <c r="F120" s="286">
        <f>②PDF!D88</f>
        <v>0</v>
      </c>
      <c r="G120" s="284">
        <f>②PDF!E88</f>
        <v>0</v>
      </c>
      <c r="H120" s="285" t="str">
        <f>②PDF!F88</f>
        <v>～</v>
      </c>
      <c r="I120" s="286">
        <f>②PDF!G88</f>
        <v>0</v>
      </c>
      <c r="J120" s="284">
        <f>②PDF!H88</f>
        <v>1030</v>
      </c>
      <c r="K120" s="285" t="str">
        <f>②PDF!I88</f>
        <v>～</v>
      </c>
      <c r="L120" s="286">
        <f>②PDF!J88</f>
        <v>1130</v>
      </c>
      <c r="M120" s="284">
        <f>②PDF!K88</f>
        <v>0</v>
      </c>
      <c r="N120" s="285" t="str">
        <f>②PDF!L88</f>
        <v>～</v>
      </c>
      <c r="O120" s="286">
        <f>②PDF!M88</f>
        <v>0</v>
      </c>
      <c r="P120" s="284">
        <f>②PDF!N88</f>
        <v>1030</v>
      </c>
      <c r="Q120" s="285" t="str">
        <f>②PDF!O88</f>
        <v>～</v>
      </c>
      <c r="R120" s="286">
        <f>②PDF!P88</f>
        <v>1130</v>
      </c>
      <c r="S120" s="284">
        <f>②PDF!Q88</f>
        <v>1030</v>
      </c>
      <c r="T120" s="285" t="str">
        <f>②PDF!R88</f>
        <v>～</v>
      </c>
      <c r="U120" s="286">
        <f>②PDF!S88</f>
        <v>1130</v>
      </c>
      <c r="V120" s="284">
        <f>②PDF!T88</f>
        <v>1030</v>
      </c>
      <c r="W120" s="285" t="str">
        <f>②PDF!U88</f>
        <v>～</v>
      </c>
      <c r="X120" s="286">
        <f>②PDF!V88</f>
        <v>1130</v>
      </c>
      <c r="Y120" s="284">
        <f>②PDF!W88</f>
        <v>0</v>
      </c>
      <c r="Z120" s="285" t="str">
        <f>②PDF!X88</f>
        <v>～</v>
      </c>
      <c r="AA120" s="286">
        <f>②PDF!Y88</f>
        <v>0</v>
      </c>
      <c r="AB120" s="275"/>
      <c r="AC120" s="275"/>
      <c r="AD120" s="275"/>
      <c r="AE120" s="275"/>
      <c r="AF120" s="275"/>
      <c r="AG120" s="275"/>
      <c r="AH120" s="275"/>
      <c r="AI120" s="275"/>
      <c r="AJ120" s="275"/>
      <c r="AK120" s="275"/>
      <c r="AL120" s="275"/>
      <c r="AM120" s="275"/>
      <c r="AN120" s="275"/>
      <c r="AO120" s="275"/>
      <c r="AP120" s="275"/>
      <c r="AQ120" s="275"/>
    </row>
    <row r="121" spans="1:43" ht="18.75" customHeight="1">
      <c r="A121" s="275"/>
      <c r="B121" s="733"/>
      <c r="C121" s="735" t="s">
        <v>232</v>
      </c>
      <c r="D121" s="729" t="e">
        <f>IFERROR(VLOOKUP(①ひな形!W30,①ひな形!$G$18:$I$26,2,FALSE),
IFERROR(VLOOKUP(①ひな形!W30,①ひな形!$K$18:$M$26,2,FALSE),
IFERROR(VLOOKUP(①ひな形!W30,①ひな形!$O$18:$Q$26,2,FALSE),
IFERROR(VLOOKUP(①ひな形!W30,①ひな形!$S$18:$U$26,2,FALSE),
IFERROR(VLOOKUP(①ひな形!W30,①ひな形!$W$18:$Y$26,2,FALSE),
IFERROR(VLOOKUP(①ひな形!W30,①ひな形!$AA$18:$AC$26,2,FALSE),
VLOOKUP(①ひな形!W30,①ひな形!$AE$18:$AG$25,2,FALSE)))))))</f>
        <v>#N/A</v>
      </c>
      <c r="E121" s="673"/>
      <c r="F121" s="665"/>
      <c r="G121" s="729" t="e">
        <f>IFERROR(VLOOKUP(①ひな形!X30,①ひな形!$G$18:$I$26,2,FALSE),
IFERROR(VLOOKUP(①ひな形!X30,①ひな形!$K$18:$M$26,2,FALSE),
IFERROR(VLOOKUP(①ひな形!X30,①ひな形!$O$18:$Q$26,2,FALSE),
IFERROR(VLOOKUP(①ひな形!X30,①ひな形!$S$18:$U$26,2,FALSE),
IFERROR(VLOOKUP(①ひな形!X30,①ひな形!$W$18:$Y$26,2,FALSE),
IFERROR(VLOOKUP(①ひな形!X30,①ひな形!$AA$18:$AC$26,2,FALSE),
VLOOKUP(①ひな形!X30,①ひな形!$AE$18:$AG$25,2,FALSE)))))))</f>
        <v>#N/A</v>
      </c>
      <c r="H121" s="673"/>
      <c r="I121" s="665"/>
      <c r="J121" s="729" t="str">
        <f>IFERROR(VLOOKUP(①ひな形!Y30,①ひな形!$G$18:$I$26,2,FALSE),
IFERROR(VLOOKUP(①ひな形!Y30,①ひな形!$K$18:$M$26,2,FALSE),
IFERROR(VLOOKUP(①ひな形!Y30,①ひな形!$O$18:$Q$26,2,FALSE),
IFERROR(VLOOKUP(①ひな形!Y30,①ひな形!$S$18:$U$26,2,FALSE),
IFERROR(VLOOKUP(①ひな形!Y30,①ひな形!$W$18:$Y$26,2,FALSE),
IFERROR(VLOOKUP(①ひな形!Y30,①ひな形!$AA$18:$AC$26,2,FALSE),
VLOOKUP(①ひな形!Y30,①ひな形!$AE$18:$AG$25,2,FALSE)))))))</f>
        <v>Basic🔰</v>
      </c>
      <c r="K121" s="673"/>
      <c r="L121" s="665"/>
      <c r="M121" s="729" t="e">
        <f>IFERROR(VLOOKUP(①ひな形!Z30,①ひな形!$G$18:$I$26,2,FALSE),
IFERROR(VLOOKUP(①ひな形!Z30,①ひな形!$K$18:$M$26,2,FALSE),
IFERROR(VLOOKUP(①ひな形!Z30,①ひな形!$O$18:$Q$26,2,FALSE),
IFERROR(VLOOKUP(①ひな形!Z30,①ひな形!$S$18:$U$26,2,FALSE),
IFERROR(VLOOKUP(①ひな形!Z30,①ひな形!$W$18:$Y$26,2,FALSE),
IFERROR(VLOOKUP(①ひな形!Z30,①ひな形!$AA$18:$AC$26,2,FALSE),
VLOOKUP(①ひな形!Z30,①ひな形!$AE$18:$AG$25,2,FALSE)))))))</f>
        <v>#N/A</v>
      </c>
      <c r="N121" s="673"/>
      <c r="O121" s="665"/>
      <c r="P121" s="729" t="str">
        <f>IFERROR(VLOOKUP(①ひな形!AA30,①ひな形!$G$18:$I$26,2,FALSE),
IFERROR(VLOOKUP(①ひな形!AA30,①ひな形!$K$18:$M$26,2,FALSE),
IFERROR(VLOOKUP(①ひな形!AA30,①ひな形!$O$18:$Q$26,2,FALSE),
IFERROR(VLOOKUP(①ひな形!AA30,①ひな形!$S$18:$U$26,2,FALSE),
IFERROR(VLOOKUP(①ひな形!AA30,①ひな形!$W$18:$Y$26,2,FALSE),
IFERROR(VLOOKUP(①ひな形!AA30,①ひな形!$AA$18:$AC$26,2,FALSE),
VLOOKUP(①ひな形!AA30,①ひな形!$AE$18:$AG$25,2,FALSE)))))))</f>
        <v>Waist🔰</v>
      </c>
      <c r="Q121" s="673"/>
      <c r="R121" s="665"/>
      <c r="S121" s="729" t="str">
        <f>IFERROR(VLOOKUP(①ひな形!AB30,①ひな形!$G$18:$I$26,2,FALSE),
IFERROR(VLOOKUP(①ひな形!AB30,①ひな形!$K$18:$M$26,2,FALSE),
IFERROR(VLOOKUP(①ひな形!AB30,①ひな形!$O$18:$Q$26,2,FALSE),
IFERROR(VLOOKUP(①ひな形!AB30,①ひな形!$S$18:$U$26,2,FALSE),
IFERROR(VLOOKUP(①ひな形!AB30,①ひな形!$W$18:$Y$26,2,FALSE),
IFERROR(VLOOKUP(①ひな形!AB30,①ひな形!$AA$18:$AC$26,2,FALSE),
VLOOKUP(①ひな形!AB30,①ひな形!$AE$18:$AG$25,2,FALSE)))))))</f>
        <v>Hip＆Leg🔰</v>
      </c>
      <c r="T121" s="673"/>
      <c r="U121" s="665"/>
      <c r="V121" s="729" t="str">
        <f>IFERROR(VLOOKUP(①ひな形!AC30,①ひな形!$G$18:$I$26,2,FALSE),
IFERROR(VLOOKUP(①ひな形!AC30,①ひな形!$K$18:$M$26,2,FALSE),
IFERROR(VLOOKUP(①ひな形!AC30,①ひな形!$O$18:$Q$26,2,FALSE),
IFERROR(VLOOKUP(①ひな形!AC30,①ひな形!$S$18:$U$26,2,FALSE),
IFERROR(VLOOKUP(①ひな形!AC30,①ひな形!$W$18:$Y$26,2,FALSE),
IFERROR(VLOOKUP(①ひな形!AC30,①ひな形!$AA$18:$AC$26,2,FALSE),
VLOOKUP(①ひな形!AC30,①ひな形!$AE$18:$AG$25,2,FALSE)))))))</f>
        <v>Stretch＆Conditioning🔰</v>
      </c>
      <c r="W121" s="673"/>
      <c r="X121" s="665"/>
      <c r="Y121" s="729" t="e">
        <f>IFERROR(VLOOKUP(①ひな形!AD30,①ひな形!$G$18:$I$26,2,FALSE),
IFERROR(VLOOKUP(①ひな形!AD30,①ひな形!$K$18:$M$26,2,FALSE),
IFERROR(VLOOKUP(①ひな形!AD30,①ひな形!$O$18:$Q$26,2,FALSE),
IFERROR(VLOOKUP(①ひな形!AD30,①ひな形!$S$18:$U$26,2,FALSE),
IFERROR(VLOOKUP(①ひな形!AD30,①ひな形!$W$18:$Y$26,2,FALSE),
IFERROR(VLOOKUP(①ひな形!AD30,①ひな形!$AA$18:$AC$26,2,FALSE),
VLOOKUP(①ひな形!AD30,①ひな形!$AE$18:$AG$25,2,FALSE)))))))</f>
        <v>#N/A</v>
      </c>
      <c r="Z121" s="673"/>
      <c r="AA121" s="665"/>
      <c r="AB121" s="275"/>
      <c r="AC121" s="275"/>
      <c r="AD121" s="275"/>
      <c r="AE121" s="275"/>
      <c r="AF121" s="275"/>
      <c r="AG121" s="275"/>
      <c r="AH121" s="275"/>
      <c r="AI121" s="275"/>
      <c r="AJ121" s="275"/>
      <c r="AK121" s="275"/>
      <c r="AL121" s="275"/>
      <c r="AM121" s="275"/>
      <c r="AN121" s="275"/>
      <c r="AO121" s="275"/>
      <c r="AP121" s="275"/>
      <c r="AQ121" s="275"/>
    </row>
    <row r="122" spans="1:43" ht="18.75" customHeight="1">
      <c r="A122" s="275"/>
      <c r="B122" s="733"/>
      <c r="C122" s="733"/>
      <c r="D122" s="676"/>
      <c r="E122" s="677"/>
      <c r="F122" s="678"/>
      <c r="G122" s="676"/>
      <c r="H122" s="677"/>
      <c r="I122" s="678"/>
      <c r="J122" s="676"/>
      <c r="K122" s="677"/>
      <c r="L122" s="678"/>
      <c r="M122" s="676"/>
      <c r="N122" s="677"/>
      <c r="O122" s="678"/>
      <c r="P122" s="676"/>
      <c r="Q122" s="677"/>
      <c r="R122" s="678"/>
      <c r="S122" s="676"/>
      <c r="T122" s="677"/>
      <c r="U122" s="678"/>
      <c r="V122" s="676"/>
      <c r="W122" s="677"/>
      <c r="X122" s="678"/>
      <c r="Y122" s="676"/>
      <c r="Z122" s="677"/>
      <c r="AA122" s="678"/>
      <c r="AB122" s="275"/>
      <c r="AC122" s="275"/>
      <c r="AD122" s="275"/>
      <c r="AE122" s="275"/>
      <c r="AF122" s="275"/>
      <c r="AG122" s="275"/>
      <c r="AH122" s="275"/>
      <c r="AI122" s="275"/>
      <c r="AJ122" s="275"/>
      <c r="AK122" s="275"/>
      <c r="AL122" s="275"/>
      <c r="AM122" s="275"/>
      <c r="AN122" s="275"/>
      <c r="AO122" s="275"/>
      <c r="AP122" s="275"/>
      <c r="AQ122" s="275"/>
    </row>
    <row r="123" spans="1:43" ht="15">
      <c r="A123" s="275"/>
      <c r="B123" s="733"/>
      <c r="C123" s="287" t="s">
        <v>202</v>
      </c>
      <c r="D123" s="728" t="e">
        <f>IFERROR(VLOOKUP(①ひな形!W30,①ひな形!$G$18:$J$26,4,FALSE),
IFERROR(VLOOKUP(①ひな形!W30,①ひな形!$K$18:$N$26,4,FALSE),
IFERROR(VLOOKUP(①ひな形!W30,①ひな形!$O$18:$R$26,4,FALSE),
IFERROR(VLOOKUP(①ひな形!W30,①ひな形!$S$18:$V$26,4,FALSE),
IFERROR(VLOOKUP(①ひな形!W30,①ひな形!$W$18:$Z$26,4,FALSE),
IFERROR(VLOOKUP(①ひな形!W30,①ひな形!$AA$18:$AD$26,4,FALSE),
VLOOKUP(①ひな形!W30,①ひな形!$AE$18:$AH$25,4,FALSE)))))))</f>
        <v>#N/A</v>
      </c>
      <c r="E123" s="698"/>
      <c r="F123" s="656"/>
      <c r="G123" s="728" t="e">
        <f>IFERROR(VLOOKUP(①ひな形!X30,①ひな形!$G$18:$J$26,4,FALSE),
IFERROR(VLOOKUP(①ひな形!X30,①ひな形!$K$18:$N$26,4,FALSE),
IFERROR(VLOOKUP(①ひな形!X30,①ひな形!$O$18:$R$26,4,FALSE),
IFERROR(VLOOKUP(①ひな形!X30,①ひな形!$S$18:$V$26,4,FALSE),
IFERROR(VLOOKUP(①ひな形!X30,①ひな形!$W$18:$Z$26,4,FALSE),
IFERROR(VLOOKUP(①ひな形!X30,①ひな形!$AA$18:$AD$26,4,FALSE),
VLOOKUP(①ひな形!X30,①ひな形!$AE$18:$AH$25,4,FALSE)))))))</f>
        <v>#N/A</v>
      </c>
      <c r="H123" s="698"/>
      <c r="I123" s="656"/>
      <c r="J123" s="728" t="str">
        <f>IFERROR(VLOOKUP(①ひな形!Y30,①ひな形!$G$18:$J$26,4,FALSE),
IFERROR(VLOOKUP(①ひな形!Y30,①ひな形!$K$18:$N$26,4,FALSE),
IFERROR(VLOOKUP(①ひな形!Y30,①ひな形!$O$18:$R$26,4,FALSE),
IFERROR(VLOOKUP(①ひな形!Y30,①ひな形!$S$18:$V$26,4,FALSE),
IFERROR(VLOOKUP(①ひな形!Y30,①ひな形!$W$18:$Z$26,4,FALSE),
IFERROR(VLOOKUP(①ひな形!Y30,①ひな形!$AA$18:$AD$26,4,FALSE),
VLOOKUP(①ひな形!Y30,①ひな形!$AE$18:$AH$25,4,FALSE)))))))</f>
        <v>P00001</v>
      </c>
      <c r="K123" s="698"/>
      <c r="L123" s="656"/>
      <c r="M123" s="728" t="e">
        <f>IFERROR(VLOOKUP(①ひな形!Z30,①ひな形!$G$18:$J$26,4,FALSE),
IFERROR(VLOOKUP(①ひな形!Z30,①ひな形!$K$18:$N$26,4,FALSE),
IFERROR(VLOOKUP(①ひな形!Z30,①ひな形!$O$18:$R$26,4,FALSE),
IFERROR(VLOOKUP(①ひな形!Z30,①ひな形!$S$18:$V$26,4,FALSE),
IFERROR(VLOOKUP(①ひな形!Z30,①ひな形!$W$18:$Z$26,4,FALSE),
IFERROR(VLOOKUP(①ひな形!Z30,①ひな形!$AA$18:$AD$26,4,FALSE),
VLOOKUP(①ひな形!Z30,①ひな形!$AE$18:$AH$25,4,FALSE)))))))</f>
        <v>#N/A</v>
      </c>
      <c r="N123" s="698"/>
      <c r="O123" s="656"/>
      <c r="P123" s="728" t="str">
        <f>IFERROR(VLOOKUP(①ひな形!AA30,①ひな形!$G$18:$J$26,4,FALSE),
IFERROR(VLOOKUP(①ひな形!AA30,①ひな形!$K$18:$N$26,4,FALSE),
IFERROR(VLOOKUP(①ひな形!AA30,①ひな形!$O$18:$R$26,4,FALSE),
IFERROR(VLOOKUP(①ひな形!AA30,①ひな形!$S$18:$V$26,4,FALSE),
IFERROR(VLOOKUP(①ひな形!AA30,①ひな形!$W$18:$Z$26,4,FALSE),
IFERROR(VLOOKUP(①ひな形!AA30,①ひな形!$AA$18:$AD$26,4,FALSE),
VLOOKUP(①ひな形!AA30,①ひな形!$AE$18:$AH$25,4,FALSE)))))))</f>
        <v>P00004</v>
      </c>
      <c r="Q123" s="698"/>
      <c r="R123" s="656"/>
      <c r="S123" s="728" t="str">
        <f>IFERROR(VLOOKUP(①ひな形!AB30,①ひな形!$G$18:$J$26,4,FALSE),
IFERROR(VLOOKUP(①ひな形!AB30,①ひな形!$K$18:$N$26,4,FALSE),
IFERROR(VLOOKUP(①ひな形!AB30,①ひな形!$O$18:$R$26,4,FALSE),
IFERROR(VLOOKUP(①ひな形!AB30,①ひな形!$S$18:$V$26,4,FALSE),
IFERROR(VLOOKUP(①ひな形!AB30,①ひな形!$W$18:$Z$26,4,FALSE),
IFERROR(VLOOKUP(①ひな形!AB30,①ひな形!$AA$18:$AD$26,4,FALSE),
VLOOKUP(①ひな形!AB30,①ひな形!$AE$18:$AH$25,4,FALSE)))))))</f>
        <v>P00007</v>
      </c>
      <c r="T123" s="698"/>
      <c r="U123" s="656"/>
      <c r="V123" s="728" t="str">
        <f>IFERROR(VLOOKUP(①ひな形!AC30,①ひな形!$G$18:$J$26,4,FALSE),
IFERROR(VLOOKUP(①ひな形!AC30,①ひな形!$K$18:$N$26,4,FALSE),
IFERROR(VLOOKUP(①ひな形!AC30,①ひな形!$O$18:$R$26,4,FALSE),
IFERROR(VLOOKUP(①ひな形!AC30,①ひな形!$S$18:$V$26,4,FALSE),
IFERROR(VLOOKUP(①ひな形!AC30,①ひな形!$W$18:$Z$26,4,FALSE),
IFERROR(VLOOKUP(①ひな形!AC30,①ひな形!$AA$18:$AD$26,4,FALSE),
VLOOKUP(①ひな形!AC30,①ひな形!$AE$18:$AH$25,4,FALSE)))))))</f>
        <v>P00011</v>
      </c>
      <c r="W123" s="698"/>
      <c r="X123" s="656"/>
      <c r="Y123" s="728" t="e">
        <f>IFERROR(VLOOKUP(①ひな形!AD30,①ひな形!$G$18:$J$26,4,FALSE),
IFERROR(VLOOKUP(①ひな形!AD30,①ひな形!$K$18:$N$26,4,FALSE),
IFERROR(VLOOKUP(①ひな形!AD30,①ひな形!$O$18:$R$26,4,FALSE),
IFERROR(VLOOKUP(①ひな形!AD30,①ひな形!$S$18:$V$26,4,FALSE),
IFERROR(VLOOKUP(①ひな形!AD30,①ひな形!$W$18:$Z$26,4,FALSE),
IFERROR(VLOOKUP(①ひな形!AD30,①ひな形!$AA$18:$AD$26,4,FALSE),
VLOOKUP(①ひな形!AD30,①ひな形!$AE$18:$AH$25,4,FALSE)))))))</f>
        <v>#N/A</v>
      </c>
      <c r="Z123" s="698"/>
      <c r="AA123" s="656"/>
      <c r="AB123" s="275"/>
      <c r="AC123" s="275"/>
      <c r="AD123" s="275"/>
      <c r="AE123" s="275"/>
      <c r="AF123" s="275"/>
      <c r="AG123" s="275"/>
      <c r="AH123" s="275"/>
      <c r="AI123" s="275"/>
      <c r="AJ123" s="275"/>
      <c r="AK123" s="275"/>
      <c r="AL123" s="275"/>
      <c r="AM123" s="275"/>
      <c r="AN123" s="275"/>
      <c r="AO123" s="275"/>
      <c r="AP123" s="275"/>
      <c r="AQ123" s="275"/>
    </row>
    <row r="124" spans="1:43" ht="15">
      <c r="A124" s="275"/>
      <c r="B124" s="733"/>
      <c r="C124" s="288" t="s">
        <v>233</v>
      </c>
      <c r="D124" s="728">
        <f>①ひな形!W31</f>
        <v>0</v>
      </c>
      <c r="E124" s="698"/>
      <c r="F124" s="656"/>
      <c r="G124" s="728">
        <f>①ひな形!X31</f>
        <v>0</v>
      </c>
      <c r="H124" s="698"/>
      <c r="I124" s="656"/>
      <c r="J124" s="728" t="str">
        <f>①ひな形!Y31</f>
        <v>nozomi.y</v>
      </c>
      <c r="K124" s="698"/>
      <c r="L124" s="656"/>
      <c r="M124" s="728">
        <f>①ひな形!Z31</f>
        <v>0</v>
      </c>
      <c r="N124" s="698"/>
      <c r="O124" s="656"/>
      <c r="P124" s="728" t="str">
        <f>①ひな形!AA31</f>
        <v>Nami.M</v>
      </c>
      <c r="Q124" s="698"/>
      <c r="R124" s="656"/>
      <c r="S124" s="728" t="str">
        <f>①ひな形!AB31</f>
        <v>nanami</v>
      </c>
      <c r="T124" s="698"/>
      <c r="U124" s="656"/>
      <c r="V124" s="728" t="str">
        <f>①ひな形!AC31</f>
        <v>Shiho.Y</v>
      </c>
      <c r="W124" s="698"/>
      <c r="X124" s="656"/>
      <c r="Y124" s="728">
        <f>①ひな形!AD31</f>
        <v>0</v>
      </c>
      <c r="Z124" s="698"/>
      <c r="AA124" s="656"/>
      <c r="AB124" s="275"/>
      <c r="AC124" s="275"/>
      <c r="AD124" s="275"/>
      <c r="AE124" s="275"/>
      <c r="AF124" s="275"/>
      <c r="AG124" s="275"/>
      <c r="AH124" s="275"/>
      <c r="AI124" s="275"/>
      <c r="AJ124" s="275"/>
      <c r="AK124" s="275"/>
      <c r="AL124" s="275"/>
      <c r="AM124" s="275"/>
      <c r="AN124" s="275"/>
      <c r="AO124" s="275"/>
      <c r="AP124" s="275"/>
      <c r="AQ124" s="275"/>
    </row>
    <row r="125" spans="1:43" ht="15">
      <c r="A125" s="275"/>
      <c r="B125" s="734"/>
      <c r="C125" s="287" t="s">
        <v>234</v>
      </c>
      <c r="D125" s="728" t="e">
        <f>VLOOKUP(D124,①ひな形!$C$4:$E$15,3,FALSE)</f>
        <v>#N/A</v>
      </c>
      <c r="E125" s="698"/>
      <c r="F125" s="656"/>
      <c r="G125" s="728" t="e">
        <f>VLOOKUP(G124,①ひな形!$C$4:$E$15,3,FALSE)</f>
        <v>#N/A</v>
      </c>
      <c r="H125" s="698"/>
      <c r="I125" s="656"/>
      <c r="J125" s="728">
        <f>VLOOKUP(J124,①ひな形!$C$4:$E$15,3,FALSE)</f>
        <v>1651</v>
      </c>
      <c r="K125" s="698"/>
      <c r="L125" s="656"/>
      <c r="M125" s="728" t="e">
        <f>VLOOKUP(M124,①ひな形!$C$4:$E$15,3,FALSE)</f>
        <v>#N/A</v>
      </c>
      <c r="N125" s="698"/>
      <c r="O125" s="656"/>
      <c r="P125" s="728">
        <f>VLOOKUP(P124,①ひな形!$C$4:$E$15,3,FALSE)</f>
        <v>2217</v>
      </c>
      <c r="Q125" s="698"/>
      <c r="R125" s="656"/>
      <c r="S125" s="728">
        <f>VLOOKUP(S124,①ひな形!$C$4:$E$15,3,FALSE)</f>
        <v>1065</v>
      </c>
      <c r="T125" s="698"/>
      <c r="U125" s="656"/>
      <c r="V125" s="728">
        <f>VLOOKUP(V124,①ひな形!$C$4:$E$15,3,FALSE)</f>
        <v>1989</v>
      </c>
      <c r="W125" s="698"/>
      <c r="X125" s="656"/>
      <c r="Y125" s="728" t="e">
        <f>VLOOKUP(Y124,①ひな形!$C$4:$E$15,3,FALSE)</f>
        <v>#N/A</v>
      </c>
      <c r="Z125" s="698"/>
      <c r="AA125" s="656"/>
      <c r="AB125" s="275"/>
      <c r="AC125" s="275"/>
      <c r="AD125" s="275"/>
      <c r="AE125" s="275"/>
      <c r="AF125" s="275"/>
      <c r="AG125" s="275"/>
      <c r="AH125" s="275"/>
      <c r="AI125" s="275"/>
      <c r="AJ125" s="275"/>
      <c r="AK125" s="275"/>
      <c r="AL125" s="275"/>
      <c r="AM125" s="275"/>
      <c r="AN125" s="275"/>
      <c r="AO125" s="275"/>
      <c r="AP125" s="275"/>
      <c r="AQ125" s="275"/>
    </row>
    <row r="126" spans="1:43" ht="16.2">
      <c r="A126" s="275"/>
      <c r="B126" s="736" t="s">
        <v>235</v>
      </c>
      <c r="C126" s="289" t="s">
        <v>231</v>
      </c>
      <c r="D126" s="284">
        <f>②PDF!B92</f>
        <v>0</v>
      </c>
      <c r="E126" s="285" t="str">
        <f>②PDF!C92</f>
        <v>～</v>
      </c>
      <c r="F126" s="286">
        <f>②PDF!D92</f>
        <v>0</v>
      </c>
      <c r="G126" s="284">
        <f>②PDF!E92</f>
        <v>0</v>
      </c>
      <c r="H126" s="285" t="str">
        <f>②PDF!F92</f>
        <v>～</v>
      </c>
      <c r="I126" s="286">
        <f>②PDF!G92</f>
        <v>0</v>
      </c>
      <c r="J126" s="284">
        <f>②PDF!H92</f>
        <v>1230</v>
      </c>
      <c r="K126" s="285" t="str">
        <f>②PDF!I92</f>
        <v>～</v>
      </c>
      <c r="L126" s="286">
        <f>②PDF!J92</f>
        <v>1330</v>
      </c>
      <c r="M126" s="284">
        <f>②PDF!K92</f>
        <v>0</v>
      </c>
      <c r="N126" s="285" t="str">
        <f>②PDF!L92</f>
        <v>～</v>
      </c>
      <c r="O126" s="286">
        <f>②PDF!M92</f>
        <v>0</v>
      </c>
      <c r="P126" s="284">
        <f>②PDF!N92</f>
        <v>1200</v>
      </c>
      <c r="Q126" s="285" t="str">
        <f>②PDF!O92</f>
        <v>～</v>
      </c>
      <c r="R126" s="286">
        <f>②PDF!P92</f>
        <v>1300</v>
      </c>
      <c r="S126" s="284">
        <f>②PDF!Q92</f>
        <v>1200</v>
      </c>
      <c r="T126" s="285" t="str">
        <f>②PDF!R92</f>
        <v>～</v>
      </c>
      <c r="U126" s="286">
        <f>②PDF!S92</f>
        <v>1300</v>
      </c>
      <c r="V126" s="284">
        <f>②PDF!T92</f>
        <v>1230</v>
      </c>
      <c r="W126" s="285" t="str">
        <f>②PDF!U92</f>
        <v>～</v>
      </c>
      <c r="X126" s="286">
        <f>②PDF!V92</f>
        <v>1330</v>
      </c>
      <c r="Y126" s="284">
        <f>②PDF!W92</f>
        <v>0</v>
      </c>
      <c r="Z126" s="285" t="str">
        <f>②PDF!X92</f>
        <v>～</v>
      </c>
      <c r="AA126" s="286">
        <f>②PDF!Y92</f>
        <v>0</v>
      </c>
      <c r="AB126" s="275"/>
      <c r="AC126" s="275"/>
      <c r="AD126" s="275"/>
      <c r="AE126" s="275"/>
      <c r="AF126" s="275"/>
      <c r="AG126" s="275"/>
      <c r="AH126" s="275"/>
      <c r="AI126" s="275"/>
      <c r="AJ126" s="275"/>
      <c r="AK126" s="275"/>
      <c r="AL126" s="275"/>
      <c r="AM126" s="275"/>
      <c r="AN126" s="275"/>
      <c r="AO126" s="275"/>
      <c r="AP126" s="275"/>
      <c r="AQ126" s="275"/>
    </row>
    <row r="127" spans="1:43" ht="18.75" customHeight="1">
      <c r="A127" s="275"/>
      <c r="B127" s="674"/>
      <c r="C127" s="735" t="s">
        <v>232</v>
      </c>
      <c r="D127" s="729" t="e">
        <f>IFERROR(VLOOKUP(①ひな形!W32,①ひな形!$G$18:$I$26,2,FALSE),
IFERROR(VLOOKUP(①ひな形!W32,①ひな形!$K$18:$M$26,2,FALSE),
IFERROR(VLOOKUP(①ひな形!W32,①ひな形!$O$18:$Q$26,2,FALSE),
IFERROR(VLOOKUP(①ひな形!W32,①ひな形!$S$18:$U$26,2,FALSE),
IFERROR(VLOOKUP(①ひな形!W32,①ひな形!$W$18:$Y$26,2,FALSE),
IFERROR(VLOOKUP(①ひな形!W32,①ひな形!$AA$18:$AC$26,2,FALSE),
VLOOKUP(①ひな形!W32,①ひな形!$AE$18:$AG$25,2,FALSE)))))))</f>
        <v>#N/A</v>
      </c>
      <c r="E127" s="673"/>
      <c r="F127" s="665"/>
      <c r="G127" s="729" t="e">
        <f>IFERROR(VLOOKUP(①ひな形!X32,①ひな形!$G$18:$I$26,2,FALSE),
IFERROR(VLOOKUP(①ひな形!X32,①ひな形!$K$18:$M$26,2,FALSE),
IFERROR(VLOOKUP(①ひな形!X32,①ひな形!$O$18:$Q$26,2,FALSE),
IFERROR(VLOOKUP(①ひな形!X32,①ひな形!$S$18:$U$26,2,FALSE),
IFERROR(VLOOKUP(①ひな形!X32,①ひな形!$W$18:$Y$26,2,FALSE),
IFERROR(VLOOKUP(①ひな形!X32,①ひな形!$AA$18:$AC$26,2,FALSE),
VLOOKUP(①ひな形!X32,①ひな形!$AE$18:$AG$25,2,FALSE)))))))</f>
        <v>#N/A</v>
      </c>
      <c r="H127" s="673"/>
      <c r="I127" s="665"/>
      <c r="J127" s="729" t="str">
        <f>IFERROR(VLOOKUP(①ひな形!Y32,①ひな形!$G$18:$I$26,2,FALSE),
IFERROR(VLOOKUP(①ひな形!Y32,①ひな形!$K$18:$M$26,2,FALSE),
IFERROR(VLOOKUP(①ひな形!Y32,①ひな形!$O$18:$Q$26,2,FALSE),
IFERROR(VLOOKUP(①ひな形!Y32,①ひな形!$S$18:$U$26,2,FALSE),
IFERROR(VLOOKUP(①ひな形!Y32,①ひな形!$W$18:$Y$26,2,FALSE),
IFERROR(VLOOKUP(①ひな形!Y32,①ひな形!$AA$18:$AC$26,2,FALSE),
VLOOKUP(①ひな形!Y32,①ひな形!$AE$18:$AG$25,2,FALSE)))))))</f>
        <v>Waist🔰</v>
      </c>
      <c r="K127" s="673"/>
      <c r="L127" s="665"/>
      <c r="M127" s="729" t="e">
        <f>IFERROR(VLOOKUP(①ひな形!Z32,①ひな形!$G$18:$I$26,2,FALSE),
IFERROR(VLOOKUP(①ひな形!Z32,①ひな形!$K$18:$M$26,2,FALSE),
IFERROR(VLOOKUP(①ひな形!Z32,①ひな形!$O$18:$Q$26,2,FALSE),
IFERROR(VLOOKUP(①ひな形!Z32,①ひな形!$S$18:$U$26,2,FALSE),
IFERROR(VLOOKUP(①ひな形!Z32,①ひな形!$W$18:$Y$26,2,FALSE),
IFERROR(VLOOKUP(①ひな形!Z32,①ひな形!$AA$18:$AC$26,2,FALSE),
VLOOKUP(①ひな形!Z32,①ひな形!$AE$18:$AG$25,2,FALSE)))))))</f>
        <v>#N/A</v>
      </c>
      <c r="N127" s="673"/>
      <c r="O127" s="665"/>
      <c r="P127" s="729" t="str">
        <f>IFERROR(VLOOKUP(①ひな形!AA32,①ひな形!$G$18:$I$26,2,FALSE),
IFERROR(VLOOKUP(①ひな形!AA32,①ひな形!$K$18:$M$26,2,FALSE),
IFERROR(VLOOKUP(①ひな形!AA32,①ひな形!$O$18:$Q$26,2,FALSE),
IFERROR(VLOOKUP(①ひな形!AA32,①ひな形!$S$18:$U$26,2,FALSE),
IFERROR(VLOOKUP(①ひな形!AA32,①ひな形!$W$18:$Y$26,2,FALSE),
IFERROR(VLOOKUP(①ひな形!AA32,①ひな形!$AA$18:$AC$26,2,FALSE),
VLOOKUP(①ひな形!AA32,①ひな形!$AE$18:$AG$25,2,FALSE)))))))</f>
        <v>Hip＆Leg🔰</v>
      </c>
      <c r="Q127" s="673"/>
      <c r="R127" s="665"/>
      <c r="S127" s="729" t="str">
        <f>IFERROR(VLOOKUP(①ひな形!AB32,①ひな形!$G$18:$I$26,2,FALSE),
IFERROR(VLOOKUP(①ひな形!AB32,①ひな形!$K$18:$M$26,2,FALSE),
IFERROR(VLOOKUP(①ひな形!AB32,①ひな形!$O$18:$Q$26,2,FALSE),
IFERROR(VLOOKUP(①ひな形!AB32,①ひな形!$S$18:$U$26,2,FALSE),
IFERROR(VLOOKUP(①ひな形!AB32,①ひな形!$W$18:$Y$26,2,FALSE),
IFERROR(VLOOKUP(①ひな形!AB32,①ひな形!$AA$18:$AC$26,2,FALSE),
VLOOKUP(①ひな形!AB32,①ひな形!$AE$18:$AG$25,2,FALSE)))))))</f>
        <v>Back＆Arm🔰</v>
      </c>
      <c r="T127" s="673"/>
      <c r="U127" s="665"/>
      <c r="V127" s="729" t="str">
        <f>IFERROR(VLOOKUP(①ひな形!AC32,①ひな形!$G$18:$I$26,2,FALSE),
IFERROR(VLOOKUP(①ひな形!AC32,①ひな形!$K$18:$M$26,2,FALSE),
IFERROR(VLOOKUP(①ひな形!AC32,①ひな形!$O$18:$Q$26,2,FALSE),
IFERROR(VLOOKUP(①ひな形!AC32,①ひな形!$S$18:$U$26,2,FALSE),
IFERROR(VLOOKUP(①ひな形!AC32,①ひな形!$W$18:$Y$26,2,FALSE),
IFERROR(VLOOKUP(①ひな形!AC32,①ひな形!$AA$18:$AC$26,2,FALSE),
VLOOKUP(①ひな形!AC32,①ひな形!$AE$18:$AG$25,2,FALSE)))))))</f>
        <v>Basic🔰</v>
      </c>
      <c r="W127" s="673"/>
      <c r="X127" s="665"/>
      <c r="Y127" s="729" t="e">
        <f>IFERROR(VLOOKUP(①ひな形!AD32,①ひな形!$G$18:$I$26,2,FALSE),
IFERROR(VLOOKUP(①ひな形!AD32,①ひな形!$K$18:$M$26,2,FALSE),
IFERROR(VLOOKUP(①ひな形!AD32,①ひな形!$O$18:$Q$26,2,FALSE),
IFERROR(VLOOKUP(①ひな形!AD32,①ひな形!$S$18:$U$26,2,FALSE),
IFERROR(VLOOKUP(①ひな形!AD32,①ひな形!$W$18:$Y$26,2,FALSE),
IFERROR(VLOOKUP(①ひな形!AD32,①ひな形!$AA$18:$AC$26,2,FALSE),
VLOOKUP(①ひな形!AD32,①ひな形!$AE$18:$AG$25,2,FALSE)))))))</f>
        <v>#N/A</v>
      </c>
      <c r="Z127" s="673"/>
      <c r="AA127" s="665"/>
      <c r="AB127" s="275"/>
      <c r="AC127" s="275"/>
      <c r="AD127" s="275"/>
      <c r="AE127" s="275"/>
      <c r="AF127" s="275"/>
      <c r="AG127" s="275"/>
      <c r="AH127" s="275"/>
      <c r="AI127" s="275"/>
      <c r="AJ127" s="275"/>
      <c r="AK127" s="275"/>
      <c r="AL127" s="275"/>
      <c r="AM127" s="275"/>
      <c r="AN127" s="275"/>
      <c r="AO127" s="275"/>
      <c r="AP127" s="275"/>
      <c r="AQ127" s="275"/>
    </row>
    <row r="128" spans="1:43" ht="18.75" customHeight="1">
      <c r="A128" s="275"/>
      <c r="B128" s="674"/>
      <c r="C128" s="733"/>
      <c r="D128" s="676"/>
      <c r="E128" s="677"/>
      <c r="F128" s="678"/>
      <c r="G128" s="676"/>
      <c r="H128" s="677"/>
      <c r="I128" s="678"/>
      <c r="J128" s="676"/>
      <c r="K128" s="677"/>
      <c r="L128" s="678"/>
      <c r="M128" s="676"/>
      <c r="N128" s="677"/>
      <c r="O128" s="678"/>
      <c r="P128" s="676"/>
      <c r="Q128" s="677"/>
      <c r="R128" s="678"/>
      <c r="S128" s="676"/>
      <c r="T128" s="677"/>
      <c r="U128" s="678"/>
      <c r="V128" s="676"/>
      <c r="W128" s="677"/>
      <c r="X128" s="678"/>
      <c r="Y128" s="676"/>
      <c r="Z128" s="677"/>
      <c r="AA128" s="678"/>
      <c r="AB128" s="275"/>
      <c r="AC128" s="275"/>
      <c r="AD128" s="275"/>
      <c r="AE128" s="275"/>
      <c r="AF128" s="275"/>
      <c r="AG128" s="275"/>
      <c r="AH128" s="275"/>
      <c r="AI128" s="275"/>
      <c r="AJ128" s="275"/>
      <c r="AK128" s="275"/>
      <c r="AL128" s="275"/>
      <c r="AM128" s="275"/>
      <c r="AN128" s="275"/>
      <c r="AO128" s="275"/>
      <c r="AP128" s="275"/>
      <c r="AQ128" s="275"/>
    </row>
    <row r="129" spans="1:43" ht="15">
      <c r="A129" s="275"/>
      <c r="B129" s="674"/>
      <c r="C129" s="287" t="s">
        <v>202</v>
      </c>
      <c r="D129" s="728" t="e">
        <f>IFERROR(VLOOKUP(①ひな形!W32,①ひな形!$G$18:$J$26,4,FALSE),
IFERROR(VLOOKUP(①ひな形!W32,①ひな形!$K$18:$N$26,4,FALSE),
IFERROR(VLOOKUP(①ひな形!W32,①ひな形!$O$18:$R$26,4,FALSE),
IFERROR(VLOOKUP(①ひな形!W32,①ひな形!$S$18:$V$26,4,FALSE),
IFERROR(VLOOKUP(①ひな形!W32,①ひな形!$W$18:$Z$26,4,FALSE),
IFERROR(VLOOKUP(①ひな形!W32,①ひな形!$AA$18:$AD$26,4,FALSE),
VLOOKUP(①ひな形!W32,①ひな形!$AE$18:$AH$25,4,FALSE)))))))</f>
        <v>#N/A</v>
      </c>
      <c r="E129" s="698"/>
      <c r="F129" s="656"/>
      <c r="G129" s="728" t="e">
        <f>IFERROR(VLOOKUP(①ひな形!X32,①ひな形!$G$18:$J$26,4,FALSE),
IFERROR(VLOOKUP(①ひな形!X32,①ひな形!$K$18:$N$26,4,FALSE),
IFERROR(VLOOKUP(①ひな形!X32,①ひな形!$O$18:$R$26,4,FALSE),
IFERROR(VLOOKUP(①ひな形!X32,①ひな形!$S$18:$V$26,4,FALSE),
IFERROR(VLOOKUP(①ひな形!X32,①ひな形!$W$18:$Z$26,4,FALSE),
IFERROR(VLOOKUP(①ひな形!X32,①ひな形!$AA$18:$AD$26,4,FALSE),
VLOOKUP(①ひな形!X32,①ひな形!$AE$18:$AH$25,4,FALSE)))))))</f>
        <v>#N/A</v>
      </c>
      <c r="H129" s="698"/>
      <c r="I129" s="656"/>
      <c r="J129" s="728" t="str">
        <f>IFERROR(VLOOKUP(①ひな形!Y32,①ひな形!$G$18:$J$26,4,FALSE),
IFERROR(VLOOKUP(①ひな形!Y32,①ひな形!$K$18:$N$26,4,FALSE),
IFERROR(VLOOKUP(①ひな形!Y32,①ひな形!$O$18:$R$26,4,FALSE),
IFERROR(VLOOKUP(①ひな形!Y32,①ひな形!$S$18:$V$26,4,FALSE),
IFERROR(VLOOKUP(①ひな形!Y32,①ひな形!$W$18:$Z$26,4,FALSE),
IFERROR(VLOOKUP(①ひな形!Y32,①ひな形!$AA$18:$AD$26,4,FALSE),
VLOOKUP(①ひな形!Y32,①ひな形!$AE$18:$AH$25,4,FALSE)))))))</f>
        <v>P00004</v>
      </c>
      <c r="K129" s="698"/>
      <c r="L129" s="656"/>
      <c r="M129" s="728" t="e">
        <f>IFERROR(VLOOKUP(①ひな形!Z32,①ひな形!$G$18:$J$26,4,FALSE),
IFERROR(VLOOKUP(①ひな形!Z32,①ひな形!$K$18:$N$26,4,FALSE),
IFERROR(VLOOKUP(①ひな形!Z32,①ひな形!$O$18:$R$26,4,FALSE),
IFERROR(VLOOKUP(①ひな形!Z32,①ひな形!$S$18:$V$26,4,FALSE),
IFERROR(VLOOKUP(①ひな形!Z32,①ひな形!$W$18:$Z$26,4,FALSE),
IFERROR(VLOOKUP(①ひな形!Z32,①ひな形!$AA$18:$AD$26,4,FALSE),
VLOOKUP(①ひな形!Z32,①ひな形!$AE$18:$AH$25,4,FALSE)))))))</f>
        <v>#N/A</v>
      </c>
      <c r="N129" s="698"/>
      <c r="O129" s="656"/>
      <c r="P129" s="728" t="str">
        <f>IFERROR(VLOOKUP(①ひな形!AA32,①ひな形!$G$18:$J$26,4,FALSE),
IFERROR(VLOOKUP(①ひな形!AA32,①ひな形!$K$18:$N$26,4,FALSE),
IFERROR(VLOOKUP(①ひな形!AA32,①ひな形!$O$18:$R$26,4,FALSE),
IFERROR(VLOOKUP(①ひな形!AA32,①ひな形!$S$18:$V$26,4,FALSE),
IFERROR(VLOOKUP(①ひな形!AA32,①ひな形!$W$18:$Z$26,4,FALSE),
IFERROR(VLOOKUP(①ひな形!AA32,①ひな形!$AA$18:$AD$26,4,FALSE),
VLOOKUP(①ひな形!AA32,①ひな形!$AE$18:$AH$25,4,FALSE)))))))</f>
        <v>P00007</v>
      </c>
      <c r="Q129" s="698"/>
      <c r="R129" s="656"/>
      <c r="S129" s="728" t="str">
        <f>IFERROR(VLOOKUP(①ひな形!AB32,①ひな形!$G$18:$J$26,4,FALSE),
IFERROR(VLOOKUP(①ひな形!AB32,①ひな形!$K$18:$N$26,4,FALSE),
IFERROR(VLOOKUP(①ひな形!AB32,①ひな形!$O$18:$R$26,4,FALSE),
IFERROR(VLOOKUP(①ひな形!AB32,①ひな形!$S$18:$V$26,4,FALSE),
IFERROR(VLOOKUP(①ひな形!AB32,①ひな形!$W$18:$Z$26,4,FALSE),
IFERROR(VLOOKUP(①ひな形!AB32,①ひな形!$AA$18:$AD$26,4,FALSE),
VLOOKUP(①ひな形!AB32,①ひな形!$AE$18:$AH$25,4,FALSE)))))))</f>
        <v>P00009</v>
      </c>
      <c r="T129" s="698"/>
      <c r="U129" s="656"/>
      <c r="V129" s="728" t="str">
        <f>IFERROR(VLOOKUP(①ひな形!AC32,①ひな形!$G$18:$J$26,4,FALSE),
IFERROR(VLOOKUP(①ひな形!AC32,①ひな形!$K$18:$N$26,4,FALSE),
IFERROR(VLOOKUP(①ひな形!AC32,①ひな形!$O$18:$R$26,4,FALSE),
IFERROR(VLOOKUP(①ひな形!AC32,①ひな形!$S$18:$V$26,4,FALSE),
IFERROR(VLOOKUP(①ひな形!AC32,①ひな形!$W$18:$Z$26,4,FALSE),
IFERROR(VLOOKUP(①ひな形!AC32,①ひな形!$AA$18:$AD$26,4,FALSE),
VLOOKUP(①ひな形!AC32,①ひな形!$AE$18:$AH$25,4,FALSE)))))))</f>
        <v>P00001</v>
      </c>
      <c r="W129" s="698"/>
      <c r="X129" s="656"/>
      <c r="Y129" s="728" t="e">
        <f>IFERROR(VLOOKUP(①ひな形!AD32,①ひな形!$G$18:$J$26,4,FALSE),
IFERROR(VLOOKUP(①ひな形!AD32,①ひな形!$K$18:$N$26,4,FALSE),
IFERROR(VLOOKUP(①ひな形!AD32,①ひな形!$O$18:$R$26,4,FALSE),
IFERROR(VLOOKUP(①ひな形!AD32,①ひな形!$S$18:$V$26,4,FALSE),
IFERROR(VLOOKUP(①ひな形!AD32,①ひな形!$W$18:$Z$26,4,FALSE),
IFERROR(VLOOKUP(①ひな形!AD32,①ひな形!$AA$18:$AD$26,4,FALSE),
VLOOKUP(①ひな形!AD32,①ひな形!$AE$18:$AH$25,4,FALSE)))))))</f>
        <v>#N/A</v>
      </c>
      <c r="Z129" s="698"/>
      <c r="AA129" s="656"/>
      <c r="AB129" s="275"/>
      <c r="AC129" s="275"/>
      <c r="AD129" s="275"/>
      <c r="AE129" s="275"/>
      <c r="AF129" s="275"/>
      <c r="AG129" s="275"/>
      <c r="AH129" s="275"/>
      <c r="AI129" s="275"/>
      <c r="AJ129" s="275"/>
      <c r="AK129" s="275"/>
      <c r="AL129" s="275"/>
      <c r="AM129" s="275"/>
      <c r="AN129" s="275"/>
      <c r="AO129" s="275"/>
      <c r="AP129" s="275"/>
      <c r="AQ129" s="275"/>
    </row>
    <row r="130" spans="1:43" ht="15">
      <c r="A130" s="275"/>
      <c r="B130" s="674"/>
      <c r="C130" s="288" t="s">
        <v>233</v>
      </c>
      <c r="D130" s="728">
        <f>①ひな形!W33</f>
        <v>0</v>
      </c>
      <c r="E130" s="698"/>
      <c r="F130" s="656"/>
      <c r="G130" s="728">
        <f>①ひな形!X33</f>
        <v>0</v>
      </c>
      <c r="H130" s="698"/>
      <c r="I130" s="656"/>
      <c r="J130" s="728" t="str">
        <f>①ひな形!Y33</f>
        <v>Nami.M</v>
      </c>
      <c r="K130" s="698"/>
      <c r="L130" s="656"/>
      <c r="M130" s="728">
        <f>①ひな形!Z33</f>
        <v>0</v>
      </c>
      <c r="N130" s="698"/>
      <c r="O130" s="656"/>
      <c r="P130" s="728" t="str">
        <f>①ひな形!AA33</f>
        <v>Shiho.Y</v>
      </c>
      <c r="Q130" s="698"/>
      <c r="R130" s="656"/>
      <c r="S130" s="730" t="str">
        <f>①ひな形!AB33</f>
        <v>Rena.M</v>
      </c>
      <c r="T130" s="698"/>
      <c r="U130" s="656"/>
      <c r="V130" s="728" t="str">
        <f>①ひな形!AC33</f>
        <v>nozomi.y</v>
      </c>
      <c r="W130" s="698"/>
      <c r="X130" s="656"/>
      <c r="Y130" s="728">
        <f>①ひな形!AD33</f>
        <v>0</v>
      </c>
      <c r="Z130" s="698"/>
      <c r="AA130" s="656"/>
      <c r="AB130" s="275"/>
      <c r="AC130" s="275"/>
      <c r="AD130" s="275"/>
      <c r="AE130" s="275"/>
      <c r="AF130" s="275"/>
      <c r="AG130" s="275"/>
      <c r="AH130" s="275"/>
      <c r="AI130" s="275"/>
      <c r="AJ130" s="275"/>
      <c r="AK130" s="275"/>
      <c r="AL130" s="275"/>
      <c r="AM130" s="275"/>
      <c r="AN130" s="275"/>
      <c r="AO130" s="275"/>
      <c r="AP130" s="275"/>
      <c r="AQ130" s="275"/>
    </row>
    <row r="131" spans="1:43" ht="15">
      <c r="A131" s="275"/>
      <c r="B131" s="676"/>
      <c r="C131" s="290" t="s">
        <v>234</v>
      </c>
      <c r="D131" s="728" t="e">
        <f>VLOOKUP(D130,①ひな形!$C$4:$E$15,3,FALSE)</f>
        <v>#N/A</v>
      </c>
      <c r="E131" s="698"/>
      <c r="F131" s="656"/>
      <c r="G131" s="728" t="e">
        <f>VLOOKUP(G130,①ひな形!$C$4:$E$15,3,FALSE)</f>
        <v>#N/A</v>
      </c>
      <c r="H131" s="698"/>
      <c r="I131" s="656"/>
      <c r="J131" s="728">
        <f>VLOOKUP(J130,①ひな形!$C$4:$E$15,3,FALSE)</f>
        <v>2217</v>
      </c>
      <c r="K131" s="698"/>
      <c r="L131" s="656"/>
      <c r="M131" s="728" t="e">
        <f>VLOOKUP(M130,①ひな形!$C$4:$E$15,3,FALSE)</f>
        <v>#N/A</v>
      </c>
      <c r="N131" s="698"/>
      <c r="O131" s="656"/>
      <c r="P131" s="728">
        <f>VLOOKUP(P130,①ひな形!$C$4:$E$15,3,FALSE)</f>
        <v>1989</v>
      </c>
      <c r="Q131" s="698"/>
      <c r="R131" s="656"/>
      <c r="S131" s="728">
        <f>VLOOKUP(S130,①ひな形!$C$4:$E$15,3,FALSE)</f>
        <v>1959</v>
      </c>
      <c r="T131" s="698"/>
      <c r="U131" s="656"/>
      <c r="V131" s="728">
        <f>VLOOKUP(V130,①ひな形!$C$4:$E$15,3,FALSE)</f>
        <v>1651</v>
      </c>
      <c r="W131" s="698"/>
      <c r="X131" s="656"/>
      <c r="Y131" s="728" t="e">
        <f>VLOOKUP(Y130,①ひな形!$C$4:$E$15,3,FALSE)</f>
        <v>#N/A</v>
      </c>
      <c r="Z131" s="698"/>
      <c r="AA131" s="656"/>
      <c r="AB131" s="275"/>
      <c r="AC131" s="275"/>
      <c r="AD131" s="275"/>
      <c r="AE131" s="275"/>
      <c r="AF131" s="275"/>
      <c r="AG131" s="275"/>
      <c r="AH131" s="275"/>
      <c r="AI131" s="275"/>
      <c r="AJ131" s="275"/>
      <c r="AK131" s="275"/>
      <c r="AL131" s="275"/>
      <c r="AM131" s="275"/>
      <c r="AN131" s="275"/>
      <c r="AO131" s="275"/>
      <c r="AP131" s="275"/>
      <c r="AQ131" s="275"/>
    </row>
    <row r="132" spans="1:43" ht="16.2">
      <c r="A132" s="275"/>
      <c r="B132" s="732" t="s">
        <v>236</v>
      </c>
      <c r="C132" s="289" t="s">
        <v>231</v>
      </c>
      <c r="D132" s="284">
        <f>②PDF!B96</f>
        <v>0</v>
      </c>
      <c r="E132" s="285" t="str">
        <f>②PDF!C96</f>
        <v>～</v>
      </c>
      <c r="F132" s="286">
        <f>②PDF!D96</f>
        <v>0</v>
      </c>
      <c r="G132" s="284">
        <f>②PDF!E96</f>
        <v>0</v>
      </c>
      <c r="H132" s="285" t="str">
        <f>②PDF!F96</f>
        <v>～</v>
      </c>
      <c r="I132" s="286">
        <f>②PDF!G96</f>
        <v>0</v>
      </c>
      <c r="J132" s="284">
        <f>②PDF!H96</f>
        <v>0</v>
      </c>
      <c r="K132" s="285" t="str">
        <f>②PDF!I96</f>
        <v>～</v>
      </c>
      <c r="L132" s="286">
        <f>②PDF!J96</f>
        <v>0</v>
      </c>
      <c r="M132" s="284">
        <f>②PDF!K96</f>
        <v>0</v>
      </c>
      <c r="N132" s="285" t="str">
        <f>②PDF!L96</f>
        <v>～</v>
      </c>
      <c r="O132" s="286">
        <f>②PDF!M96</f>
        <v>0</v>
      </c>
      <c r="P132" s="284">
        <f>②PDF!N96</f>
        <v>1330</v>
      </c>
      <c r="Q132" s="285" t="str">
        <f>②PDF!O96</f>
        <v>～</v>
      </c>
      <c r="R132" s="286">
        <f>②PDF!P96</f>
        <v>1430</v>
      </c>
      <c r="S132" s="284">
        <f>②PDF!Q96</f>
        <v>1330</v>
      </c>
      <c r="T132" s="285" t="str">
        <f>②PDF!R96</f>
        <v>～</v>
      </c>
      <c r="U132" s="286">
        <f>②PDF!S96</f>
        <v>1430</v>
      </c>
      <c r="V132" s="284">
        <f>②PDF!T96</f>
        <v>1430</v>
      </c>
      <c r="W132" s="285" t="str">
        <f>②PDF!U96</f>
        <v>～</v>
      </c>
      <c r="X132" s="286">
        <f>②PDF!V96</f>
        <v>1530</v>
      </c>
      <c r="Y132" s="284">
        <f>②PDF!W96</f>
        <v>0</v>
      </c>
      <c r="Z132" s="285" t="str">
        <f>②PDF!X96</f>
        <v>～</v>
      </c>
      <c r="AA132" s="286">
        <f>②PDF!Y96</f>
        <v>0</v>
      </c>
      <c r="AB132" s="275"/>
      <c r="AC132" s="275"/>
      <c r="AD132" s="275"/>
      <c r="AE132" s="275"/>
      <c r="AF132" s="275"/>
      <c r="AG132" s="275"/>
      <c r="AH132" s="275"/>
      <c r="AI132" s="275"/>
      <c r="AJ132" s="275"/>
      <c r="AK132" s="275"/>
      <c r="AL132" s="275"/>
      <c r="AM132" s="275"/>
      <c r="AN132" s="275"/>
      <c r="AO132" s="275"/>
      <c r="AP132" s="275"/>
      <c r="AQ132" s="275"/>
    </row>
    <row r="133" spans="1:43" ht="18.75" customHeight="1">
      <c r="A133" s="275"/>
      <c r="B133" s="733"/>
      <c r="C133" s="735" t="s">
        <v>232</v>
      </c>
      <c r="D133" s="729" t="e">
        <f>IFERROR(VLOOKUP(①ひな形!W34,①ひな形!$G$18:$I$26,2,FALSE),
IFERROR(VLOOKUP(①ひな形!W34,①ひな形!$K$18:$M$26,2,FALSE),
IFERROR(VLOOKUP(①ひな形!W34,①ひな形!$O$18:$Q$26,2,FALSE),
IFERROR(VLOOKUP(①ひな形!W34,①ひな形!$S$18:$U$26,2,FALSE),
IFERROR(VLOOKUP(①ひな形!W34,①ひな形!$W$18:$Y$26,2,FALSE),
IFERROR(VLOOKUP(①ひな形!W34,①ひな形!$AA$18:$AC$26,2,FALSE),
VLOOKUP(①ひな形!W34,①ひな形!$AE$18:$AG$25,2,FALSE)))))))</f>
        <v>#N/A</v>
      </c>
      <c r="E133" s="673"/>
      <c r="F133" s="665"/>
      <c r="G133" s="729" t="e">
        <f>IFERROR(VLOOKUP(①ひな形!X34,①ひな形!$G$18:$I$26,2,FALSE),
IFERROR(VLOOKUP(①ひな形!X34,①ひな形!$K$18:$M$26,2,FALSE),
IFERROR(VLOOKUP(①ひな形!X34,①ひな形!$O$18:$Q$26,2,FALSE),
IFERROR(VLOOKUP(①ひな形!X34,①ひな形!$S$18:$U$26,2,FALSE),
IFERROR(VLOOKUP(①ひな形!X34,①ひな形!$W$18:$Y$26,2,FALSE),
IFERROR(VLOOKUP(①ひな形!X34,①ひな形!$AA$18:$AC$26,2,FALSE),
VLOOKUP(①ひな形!X34,①ひな形!$AE$18:$AG$25,2,FALSE)))))))</f>
        <v>#N/A</v>
      </c>
      <c r="H133" s="673"/>
      <c r="I133" s="665"/>
      <c r="J133" s="729" t="e">
        <f>IFERROR(VLOOKUP(①ひな形!Y34,①ひな形!$G$18:$I$26,2,FALSE),
IFERROR(VLOOKUP(①ひな形!Y34,①ひな形!$K$18:$M$26,2,FALSE),
IFERROR(VLOOKUP(①ひな形!Y34,①ひな形!$O$18:$Q$26,2,FALSE),
IFERROR(VLOOKUP(①ひな形!Y34,①ひな形!$S$18:$U$26,2,FALSE),
IFERROR(VLOOKUP(①ひな形!Y34,①ひな形!$W$18:$Y$26,2,FALSE),
IFERROR(VLOOKUP(①ひな形!Y34,①ひな形!$AA$18:$AC$26,2,FALSE),
VLOOKUP(①ひな形!Y34,①ひな形!$AE$18:$AG$25,2,FALSE)))))))</f>
        <v>#N/A</v>
      </c>
      <c r="K133" s="673"/>
      <c r="L133" s="665"/>
      <c r="M133" s="729" t="e">
        <f>IFERROR(VLOOKUP(①ひな形!Z34,①ひな形!$G$18:$I$26,2,FALSE),
IFERROR(VLOOKUP(①ひな形!Z34,①ひな形!$K$18:$M$26,2,FALSE),
IFERROR(VLOOKUP(①ひな形!Z34,①ひな形!$O$18:$Q$26,2,FALSE),
IFERROR(VLOOKUP(①ひな形!Z34,①ひな形!$S$18:$U$26,2,FALSE),
IFERROR(VLOOKUP(①ひな形!Z34,①ひな形!$W$18:$Y$26,2,FALSE),
IFERROR(VLOOKUP(①ひな形!Z34,①ひな形!$AA$18:$AC$26,2,FALSE),
VLOOKUP(①ひな形!Z34,①ひな形!$AE$18:$AG$25,2,FALSE)))))))</f>
        <v>#N/A</v>
      </c>
      <c r="N133" s="673"/>
      <c r="O133" s="665"/>
      <c r="P133" s="729" t="str">
        <f>IFERROR(VLOOKUP(①ひな形!AA34,①ひな形!$G$18:$I$26,2,FALSE),
IFERROR(VLOOKUP(①ひな形!AA34,①ひな形!$K$18:$M$26,2,FALSE),
IFERROR(VLOOKUP(①ひな形!AA34,①ひな形!$O$18:$Q$26,2,FALSE),
IFERROR(VLOOKUP(①ひな形!AA34,①ひな形!$S$18:$U$26,2,FALSE),
IFERROR(VLOOKUP(①ひな形!AA34,①ひな形!$W$18:$Y$26,2,FALSE),
IFERROR(VLOOKUP(①ひな形!AA34,①ひな形!$AA$18:$AC$26,2,FALSE),
VLOOKUP(①ひな形!AA34,①ひな形!$AE$18:$AG$25,2,FALSE)))))))</f>
        <v>Basic🔰</v>
      </c>
      <c r="Q133" s="673"/>
      <c r="R133" s="665"/>
      <c r="S133" s="729" t="str">
        <f>IFERROR(VLOOKUP(①ひな形!AB34,①ひな形!$G$18:$I$26,2,FALSE),
IFERROR(VLOOKUP(①ひな形!AB34,①ひな形!$K$18:$M$26,2,FALSE),
IFERROR(VLOOKUP(①ひな形!AB34,①ひな形!$O$18:$Q$26,2,FALSE),
IFERROR(VLOOKUP(①ひな形!AB34,①ひな形!$S$18:$U$26,2,FALSE),
IFERROR(VLOOKUP(①ひな形!AB34,①ひな形!$W$18:$Y$26,2,FALSE),
IFERROR(VLOOKUP(①ひな形!AB34,①ひな形!$AA$18:$AC$26,2,FALSE),
VLOOKUP(①ひな形!AB34,①ひな形!$AE$18:$AG$25,2,FALSE)))))))</f>
        <v>Shape up waist</v>
      </c>
      <c r="T133" s="673"/>
      <c r="U133" s="665"/>
      <c r="V133" s="729" t="str">
        <f>IFERROR(VLOOKUP(①ひな形!AC34,①ひな形!$G$18:$I$26,2,FALSE),
IFERROR(VLOOKUP(①ひな形!AC34,①ひな形!$K$18:$M$26,2,FALSE),
IFERROR(VLOOKUP(①ひな形!AC34,①ひな形!$O$18:$Q$26,2,FALSE),
IFERROR(VLOOKUP(①ひな形!AC34,①ひな形!$S$18:$U$26,2,FALSE),
IFERROR(VLOOKUP(①ひな形!AC34,①ひな形!$W$18:$Y$26,2,FALSE),
IFERROR(VLOOKUP(①ひな形!AC34,①ひな形!$AA$18:$AC$26,2,FALSE),
VLOOKUP(①ひな形!AC34,①ひな形!$AE$18:$AG$25,2,FALSE)))))))</f>
        <v>Hip＆Leg🔰</v>
      </c>
      <c r="W133" s="673"/>
      <c r="X133" s="665"/>
      <c r="Y133" s="729" t="e">
        <f>IFERROR(VLOOKUP(①ひな形!AD34,①ひな形!$G$18:$I$26,2,FALSE),
IFERROR(VLOOKUP(①ひな形!AD34,①ひな形!$K$18:$M$26,2,FALSE),
IFERROR(VLOOKUP(①ひな形!AD34,①ひな形!$O$18:$Q$26,2,FALSE),
IFERROR(VLOOKUP(①ひな形!AD34,①ひな形!$S$18:$U$26,2,FALSE),
IFERROR(VLOOKUP(①ひな形!AD34,①ひな形!$W$18:$Y$26,2,FALSE),
IFERROR(VLOOKUP(①ひな形!AD34,①ひな形!$AA$18:$AC$26,2,FALSE),
VLOOKUP(①ひな形!AD34,①ひな形!$AE$18:$AG$25,2,FALSE)))))))</f>
        <v>#N/A</v>
      </c>
      <c r="Z133" s="673"/>
      <c r="AA133" s="665"/>
      <c r="AB133" s="275"/>
      <c r="AC133" s="275"/>
      <c r="AD133" s="275"/>
      <c r="AE133" s="275"/>
      <c r="AF133" s="275"/>
      <c r="AG133" s="275"/>
      <c r="AH133" s="275"/>
      <c r="AI133" s="275"/>
      <c r="AJ133" s="275"/>
      <c r="AK133" s="275"/>
      <c r="AL133" s="275"/>
      <c r="AM133" s="275"/>
      <c r="AN133" s="275"/>
      <c r="AO133" s="275"/>
      <c r="AP133" s="275"/>
      <c r="AQ133" s="275"/>
    </row>
    <row r="134" spans="1:43" ht="18.75" customHeight="1">
      <c r="A134" s="275"/>
      <c r="B134" s="733"/>
      <c r="C134" s="733"/>
      <c r="D134" s="676"/>
      <c r="E134" s="677"/>
      <c r="F134" s="678"/>
      <c r="G134" s="676"/>
      <c r="H134" s="677"/>
      <c r="I134" s="678"/>
      <c r="J134" s="676"/>
      <c r="K134" s="677"/>
      <c r="L134" s="678"/>
      <c r="M134" s="676"/>
      <c r="N134" s="677"/>
      <c r="O134" s="678"/>
      <c r="P134" s="676"/>
      <c r="Q134" s="677"/>
      <c r="R134" s="678"/>
      <c r="S134" s="676"/>
      <c r="T134" s="677"/>
      <c r="U134" s="678"/>
      <c r="V134" s="676"/>
      <c r="W134" s="677"/>
      <c r="X134" s="678"/>
      <c r="Y134" s="676"/>
      <c r="Z134" s="677"/>
      <c r="AA134" s="678"/>
      <c r="AB134" s="275"/>
      <c r="AC134" s="275"/>
      <c r="AD134" s="275"/>
      <c r="AE134" s="275"/>
      <c r="AF134" s="275"/>
      <c r="AG134" s="275"/>
      <c r="AH134" s="275"/>
      <c r="AI134" s="275"/>
      <c r="AJ134" s="275"/>
      <c r="AK134" s="275"/>
      <c r="AL134" s="275"/>
      <c r="AM134" s="275"/>
      <c r="AN134" s="275"/>
      <c r="AO134" s="275"/>
      <c r="AP134" s="275"/>
      <c r="AQ134" s="275"/>
    </row>
    <row r="135" spans="1:43" ht="15">
      <c r="A135" s="275"/>
      <c r="B135" s="733"/>
      <c r="C135" s="287" t="s">
        <v>202</v>
      </c>
      <c r="D135" s="728" t="e">
        <f>IFERROR(VLOOKUP(①ひな形!W34,①ひな形!$G$18:$J$26,4,FALSE),
IFERROR(VLOOKUP(①ひな形!W34,①ひな形!$K$18:$N$26,4,FALSE),
IFERROR(VLOOKUP(①ひな形!W34,①ひな形!$O$18:$R$26,4,FALSE),
IFERROR(VLOOKUP(①ひな形!W34,①ひな形!$S$18:$V$26,4,FALSE),
IFERROR(VLOOKUP(①ひな形!W34,①ひな形!$W$18:$Z$26,4,FALSE),
IFERROR(VLOOKUP(①ひな形!W34,①ひな形!$AA$18:$AD$26,4,FALSE),
VLOOKUP(①ひな形!W34,①ひな形!$AE$18:$AH$25,4,FALSE)))))))</f>
        <v>#N/A</v>
      </c>
      <c r="E135" s="698"/>
      <c r="F135" s="656"/>
      <c r="G135" s="728" t="e">
        <f>IFERROR(VLOOKUP(①ひな形!X34,①ひな形!$G$18:$J$26,4,FALSE),
IFERROR(VLOOKUP(①ひな形!X34,①ひな形!$K$18:$N$26,4,FALSE),
IFERROR(VLOOKUP(①ひな形!X34,①ひな形!$O$18:$R$26,4,FALSE),
IFERROR(VLOOKUP(①ひな形!X34,①ひな形!$S$18:$V$26,4,FALSE),
IFERROR(VLOOKUP(①ひな形!X34,①ひな形!$W$18:$Z$26,4,FALSE),
IFERROR(VLOOKUP(①ひな形!X34,①ひな形!$AA$18:$AD$26,4,FALSE),
VLOOKUP(①ひな形!X34,①ひな形!$AE$18:$AH$25,4,FALSE)))))))</f>
        <v>#N/A</v>
      </c>
      <c r="H135" s="698"/>
      <c r="I135" s="656"/>
      <c r="J135" s="728" t="e">
        <f>IFERROR(VLOOKUP(①ひな形!Y34,①ひな形!$G$18:$J$26,4,FALSE),
IFERROR(VLOOKUP(①ひな形!Y34,①ひな形!$K$18:$N$26,4,FALSE),
IFERROR(VLOOKUP(①ひな形!Y34,①ひな形!$O$18:$R$26,4,FALSE),
IFERROR(VLOOKUP(①ひな形!Y34,①ひな形!$S$18:$V$26,4,FALSE),
IFERROR(VLOOKUP(①ひな形!Y34,①ひな形!$W$18:$Z$26,4,FALSE),
IFERROR(VLOOKUP(①ひな形!Y34,①ひな形!$AA$18:$AD$26,4,FALSE),
VLOOKUP(①ひな形!Y34,①ひな形!$AE$18:$AH$25,4,FALSE)))))))</f>
        <v>#N/A</v>
      </c>
      <c r="K135" s="698"/>
      <c r="L135" s="656"/>
      <c r="M135" s="728" t="e">
        <f>IFERROR(VLOOKUP(①ひな形!Z34,①ひな形!$G$18:$J$26,4,FALSE),
IFERROR(VLOOKUP(①ひな形!Z34,①ひな形!$K$18:$N$26,4,FALSE),
IFERROR(VLOOKUP(①ひな形!Z34,①ひな形!$O$18:$R$26,4,FALSE),
IFERROR(VLOOKUP(①ひな形!Z34,①ひな形!$S$18:$V$26,4,FALSE),
IFERROR(VLOOKUP(①ひな形!Z34,①ひな形!$W$18:$Z$26,4,FALSE),
IFERROR(VLOOKUP(①ひな形!Z34,①ひな形!$AA$18:$AD$26,4,FALSE),
VLOOKUP(①ひな形!Z34,①ひな形!$AE$18:$AH$25,4,FALSE)))))))</f>
        <v>#N/A</v>
      </c>
      <c r="N135" s="698"/>
      <c r="O135" s="656"/>
      <c r="P135" s="728" t="str">
        <f>IFERROR(VLOOKUP(①ひな形!AA34,①ひな形!$G$18:$J$26,4,FALSE),
IFERROR(VLOOKUP(①ひな形!AA34,①ひな形!$K$18:$N$26,4,FALSE),
IFERROR(VLOOKUP(①ひな形!AA34,①ひな形!$O$18:$R$26,4,FALSE),
IFERROR(VLOOKUP(①ひな形!AA34,①ひな形!$S$18:$V$26,4,FALSE),
IFERROR(VLOOKUP(①ひな形!AA34,①ひな形!$W$18:$Z$26,4,FALSE),
IFERROR(VLOOKUP(①ひな形!AA34,①ひな形!$AA$18:$AD$26,4,FALSE),
VLOOKUP(①ひな形!AA34,①ひな形!$AE$18:$AH$25,4,FALSE)))))))</f>
        <v>P00001</v>
      </c>
      <c r="Q135" s="698"/>
      <c r="R135" s="656"/>
      <c r="S135" s="728" t="str">
        <f>IFERROR(VLOOKUP(①ひな形!AB34,①ひな形!$G$18:$J$26,4,FALSE),
IFERROR(VLOOKUP(①ひな形!AB34,①ひな形!$K$18:$N$26,4,FALSE),
IFERROR(VLOOKUP(①ひな形!AB34,①ひな形!$O$18:$R$26,4,FALSE),
IFERROR(VLOOKUP(①ひな形!AB34,①ひな形!$S$18:$V$26,4,FALSE),
IFERROR(VLOOKUP(①ひな形!AB34,①ひな形!$W$18:$Z$26,4,FALSE),
IFERROR(VLOOKUP(①ひな形!AB34,①ひな形!$AA$18:$AD$26,4,FALSE),
VLOOKUP(①ひな形!AB34,①ひな形!$AE$18:$AH$25,4,FALSE)))))))</f>
        <v>P00018</v>
      </c>
      <c r="T135" s="698"/>
      <c r="U135" s="656"/>
      <c r="V135" s="728" t="str">
        <f>IFERROR(VLOOKUP(①ひな形!AC34,①ひな形!$G$18:$J$26,4,FALSE),
IFERROR(VLOOKUP(①ひな形!AC34,①ひな形!$K$18:$N$26,4,FALSE),
IFERROR(VLOOKUP(①ひな形!AC34,①ひな形!$O$18:$R$26,4,FALSE),
IFERROR(VLOOKUP(①ひな形!AC34,①ひな形!$S$18:$V$26,4,FALSE),
IFERROR(VLOOKUP(①ひな形!AC34,①ひな形!$W$18:$Z$26,4,FALSE),
IFERROR(VLOOKUP(①ひな形!AC34,①ひな形!$AA$18:$AD$26,4,FALSE),
VLOOKUP(①ひな形!AC34,①ひな形!$AE$18:$AH$25,4,FALSE)))))))</f>
        <v>P00007</v>
      </c>
      <c r="W135" s="698"/>
      <c r="X135" s="656"/>
      <c r="Y135" s="728" t="e">
        <f>IFERROR(VLOOKUP(①ひな形!AD34,①ひな形!$G$18:$J$26,4,FALSE),
IFERROR(VLOOKUP(①ひな形!AD34,①ひな形!$K$18:$N$26,4,FALSE),
IFERROR(VLOOKUP(①ひな形!AD34,①ひな形!$O$18:$R$26,4,FALSE),
IFERROR(VLOOKUP(①ひな形!AD34,①ひな形!$S$18:$V$26,4,FALSE),
IFERROR(VLOOKUP(①ひな形!AD34,①ひな形!$W$18:$Z$26,4,FALSE),
IFERROR(VLOOKUP(①ひな形!AD34,①ひな形!$AA$18:$AD$26,4,FALSE),
VLOOKUP(①ひな形!AD34,①ひな形!$AE$18:$AH$25,4,FALSE)))))))</f>
        <v>#N/A</v>
      </c>
      <c r="Z135" s="698"/>
      <c r="AA135" s="656"/>
      <c r="AB135" s="275"/>
      <c r="AC135" s="275"/>
      <c r="AD135" s="275"/>
      <c r="AE135" s="275"/>
      <c r="AF135" s="275"/>
      <c r="AG135" s="275"/>
      <c r="AH135" s="275"/>
      <c r="AI135" s="275"/>
      <c r="AJ135" s="275"/>
      <c r="AK135" s="275"/>
      <c r="AL135" s="275"/>
      <c r="AM135" s="275"/>
      <c r="AN135" s="275"/>
      <c r="AO135" s="275"/>
      <c r="AP135" s="275"/>
      <c r="AQ135" s="275"/>
    </row>
    <row r="136" spans="1:43" ht="15">
      <c r="A136" s="275"/>
      <c r="B136" s="733"/>
      <c r="C136" s="288" t="s">
        <v>233</v>
      </c>
      <c r="D136" s="728">
        <f>①ひな形!W35</f>
        <v>0</v>
      </c>
      <c r="E136" s="698"/>
      <c r="F136" s="656"/>
      <c r="G136" s="728">
        <f>①ひな形!X35</f>
        <v>0</v>
      </c>
      <c r="H136" s="698"/>
      <c r="I136" s="656"/>
      <c r="J136" s="728">
        <f>①ひな形!Y35</f>
        <v>0</v>
      </c>
      <c r="K136" s="698"/>
      <c r="L136" s="656"/>
      <c r="M136" s="728">
        <f>①ひな形!Z35</f>
        <v>0</v>
      </c>
      <c r="N136" s="698"/>
      <c r="O136" s="656"/>
      <c r="P136" s="728" t="str">
        <f>①ひな形!AA35</f>
        <v>Shiho.Y</v>
      </c>
      <c r="Q136" s="698"/>
      <c r="R136" s="656"/>
      <c r="S136" s="728" t="str">
        <f>①ひな形!AB35</f>
        <v>nanami</v>
      </c>
      <c r="T136" s="698"/>
      <c r="U136" s="656"/>
      <c r="V136" s="728" t="str">
        <f>①ひな形!AC35</f>
        <v>Shiho.Y</v>
      </c>
      <c r="W136" s="698"/>
      <c r="X136" s="656"/>
      <c r="Y136" s="728">
        <f>①ひな形!AD35</f>
        <v>0</v>
      </c>
      <c r="Z136" s="698"/>
      <c r="AA136" s="656"/>
      <c r="AB136" s="275"/>
      <c r="AC136" s="275"/>
      <c r="AD136" s="275"/>
      <c r="AE136" s="275"/>
      <c r="AF136" s="275"/>
      <c r="AG136" s="275"/>
      <c r="AH136" s="275"/>
      <c r="AI136" s="275"/>
      <c r="AJ136" s="275"/>
      <c r="AK136" s="275"/>
      <c r="AL136" s="275"/>
      <c r="AM136" s="275"/>
      <c r="AN136" s="275"/>
      <c r="AO136" s="275"/>
      <c r="AP136" s="275"/>
      <c r="AQ136" s="275"/>
    </row>
    <row r="137" spans="1:43" ht="15">
      <c r="A137" s="275"/>
      <c r="B137" s="734"/>
      <c r="C137" s="290" t="s">
        <v>234</v>
      </c>
      <c r="D137" s="728" t="e">
        <f>VLOOKUP(D136,①ひな形!$C$4:$E$15,3,FALSE)</f>
        <v>#N/A</v>
      </c>
      <c r="E137" s="698"/>
      <c r="F137" s="656"/>
      <c r="G137" s="728" t="e">
        <f>VLOOKUP(G136,①ひな形!$C$4:$E$15,3,FALSE)</f>
        <v>#N/A</v>
      </c>
      <c r="H137" s="698"/>
      <c r="I137" s="656"/>
      <c r="J137" s="728" t="e">
        <f>VLOOKUP(J136,①ひな形!$C$4:$E$15,3,FALSE)</f>
        <v>#N/A</v>
      </c>
      <c r="K137" s="698"/>
      <c r="L137" s="656"/>
      <c r="M137" s="728" t="e">
        <f>VLOOKUP(M136,①ひな形!$C$4:$E$15,3,FALSE)</f>
        <v>#N/A</v>
      </c>
      <c r="N137" s="698"/>
      <c r="O137" s="656"/>
      <c r="P137" s="728">
        <f>VLOOKUP(P136,①ひな形!$C$4:$E$15,3,FALSE)</f>
        <v>1989</v>
      </c>
      <c r="Q137" s="698"/>
      <c r="R137" s="656"/>
      <c r="S137" s="728">
        <f>VLOOKUP(S136,①ひな形!$C$4:$E$15,3,FALSE)</f>
        <v>1065</v>
      </c>
      <c r="T137" s="698"/>
      <c r="U137" s="656"/>
      <c r="V137" s="728">
        <f>VLOOKUP(V136,①ひな形!$C$4:$E$15,3,FALSE)</f>
        <v>1989</v>
      </c>
      <c r="W137" s="698"/>
      <c r="X137" s="656"/>
      <c r="Y137" s="728" t="e">
        <f>VLOOKUP(Y136,①ひな形!$C$4:$E$15,3,FALSE)</f>
        <v>#N/A</v>
      </c>
      <c r="Z137" s="698"/>
      <c r="AA137" s="656"/>
      <c r="AB137" s="275"/>
      <c r="AC137" s="275"/>
      <c r="AD137" s="275"/>
      <c r="AE137" s="275"/>
      <c r="AF137" s="275"/>
      <c r="AG137" s="275"/>
      <c r="AH137" s="275"/>
      <c r="AI137" s="275"/>
      <c r="AJ137" s="275"/>
      <c r="AK137" s="275"/>
      <c r="AL137" s="275"/>
      <c r="AM137" s="275"/>
      <c r="AN137" s="275"/>
      <c r="AO137" s="275"/>
      <c r="AP137" s="275"/>
      <c r="AQ137" s="275"/>
    </row>
    <row r="138" spans="1:43" ht="16.2">
      <c r="A138" s="275"/>
      <c r="B138" s="732" t="s">
        <v>238</v>
      </c>
      <c r="C138" s="289" t="s">
        <v>231</v>
      </c>
      <c r="D138" s="284">
        <f>②PDF!B100</f>
        <v>0</v>
      </c>
      <c r="E138" s="285" t="str">
        <f>②PDF!C100</f>
        <v>～</v>
      </c>
      <c r="F138" s="286">
        <f>②PDF!D100</f>
        <v>0</v>
      </c>
      <c r="G138" s="284">
        <f>②PDF!E100</f>
        <v>0</v>
      </c>
      <c r="H138" s="285" t="str">
        <f>②PDF!F100</f>
        <v>～</v>
      </c>
      <c r="I138" s="286">
        <f>②PDF!G100</f>
        <v>0</v>
      </c>
      <c r="J138" s="284">
        <f>②PDF!H100</f>
        <v>0</v>
      </c>
      <c r="K138" s="285" t="str">
        <f>②PDF!I100</f>
        <v>～</v>
      </c>
      <c r="L138" s="286">
        <f>②PDF!J100</f>
        <v>0</v>
      </c>
      <c r="M138" s="284">
        <f>②PDF!K100</f>
        <v>0</v>
      </c>
      <c r="N138" s="285" t="str">
        <f>②PDF!L100</f>
        <v>～</v>
      </c>
      <c r="O138" s="286">
        <f>②PDF!M100</f>
        <v>0</v>
      </c>
      <c r="P138" s="284">
        <f>②PDF!N100</f>
        <v>0</v>
      </c>
      <c r="Q138" s="285" t="str">
        <f>②PDF!O100</f>
        <v>～</v>
      </c>
      <c r="R138" s="286">
        <f>②PDF!P100</f>
        <v>0</v>
      </c>
      <c r="S138" s="284">
        <f>②PDF!Q100</f>
        <v>1500</v>
      </c>
      <c r="T138" s="285" t="str">
        <f>②PDF!R100</f>
        <v>～</v>
      </c>
      <c r="U138" s="286">
        <f>②PDF!S100</f>
        <v>1600</v>
      </c>
      <c r="V138" s="284">
        <f>②PDF!T100</f>
        <v>1630</v>
      </c>
      <c r="W138" s="285" t="str">
        <f>②PDF!U100</f>
        <v>～</v>
      </c>
      <c r="X138" s="286">
        <f>②PDF!V100</f>
        <v>1730</v>
      </c>
      <c r="Y138" s="284">
        <f>②PDF!W100</f>
        <v>0</v>
      </c>
      <c r="Z138" s="285" t="str">
        <f>②PDF!X100</f>
        <v>～</v>
      </c>
      <c r="AA138" s="286">
        <f>②PDF!Y100</f>
        <v>0</v>
      </c>
      <c r="AB138" s="275"/>
      <c r="AC138" s="275"/>
      <c r="AD138" s="275"/>
      <c r="AE138" s="275"/>
      <c r="AF138" s="275"/>
      <c r="AG138" s="275"/>
      <c r="AH138" s="275"/>
      <c r="AI138" s="275"/>
      <c r="AJ138" s="275"/>
      <c r="AK138" s="275"/>
      <c r="AL138" s="275"/>
      <c r="AM138" s="275"/>
      <c r="AN138" s="275"/>
      <c r="AO138" s="275"/>
      <c r="AP138" s="275"/>
      <c r="AQ138" s="275"/>
    </row>
    <row r="139" spans="1:43" ht="18.75" customHeight="1">
      <c r="A139" s="275"/>
      <c r="B139" s="733"/>
      <c r="C139" s="735" t="s">
        <v>232</v>
      </c>
      <c r="D139" s="729" t="e">
        <f>IFERROR(VLOOKUP(①ひな形!W36,①ひな形!$G$18:$I$26,2,FALSE),
IFERROR(VLOOKUP(①ひな形!W36,①ひな形!$K$18:$M$26,2,FALSE),
IFERROR(VLOOKUP(①ひな形!W36,①ひな形!$O$18:$Q$26,2,FALSE),
IFERROR(VLOOKUP(①ひな形!W36,①ひな形!$S$18:$U$26,2,FALSE),
IFERROR(VLOOKUP(①ひな形!W36,①ひな形!$W$18:$Y$26,2,FALSE),
IFERROR(VLOOKUP(①ひな形!W36,①ひな形!$AA$18:$AC$26,2,FALSE),
VLOOKUP(①ひな形!W36,①ひな形!$AE$18:$AG$25,2,FALSE)))))))</f>
        <v>#N/A</v>
      </c>
      <c r="E139" s="673"/>
      <c r="F139" s="665"/>
      <c r="G139" s="729" t="e">
        <f>IFERROR(VLOOKUP(①ひな形!X36,①ひな形!$G$18:$I$26,2,FALSE),
IFERROR(VLOOKUP(①ひな形!X36,①ひな形!$K$18:$M$26,2,FALSE),
IFERROR(VLOOKUP(①ひな形!X36,①ひな形!$O$18:$Q$26,2,FALSE),
IFERROR(VLOOKUP(①ひな形!X36,①ひな形!$S$18:$U$26,2,FALSE),
IFERROR(VLOOKUP(①ひな形!X36,①ひな形!$W$18:$Y$26,2,FALSE),
IFERROR(VLOOKUP(①ひな形!X36,①ひな形!$AA$18:$AC$26,2,FALSE),
VLOOKUP(①ひな形!X36,①ひな形!$AE$18:$AG$25,2,FALSE)))))))</f>
        <v>#N/A</v>
      </c>
      <c r="H139" s="673"/>
      <c r="I139" s="665"/>
      <c r="J139" s="729" t="e">
        <f>IFERROR(VLOOKUP(①ひな形!Y36,①ひな形!$G$18:$I$26,2,FALSE),
IFERROR(VLOOKUP(①ひな形!Y36,①ひな形!$K$18:$M$26,2,FALSE),
IFERROR(VLOOKUP(①ひな形!Y36,①ひな形!$O$18:$Q$26,2,FALSE),
IFERROR(VLOOKUP(①ひな形!Y36,①ひな形!$S$18:$U$26,2,FALSE),
IFERROR(VLOOKUP(①ひな形!Y36,①ひな形!$W$18:$Y$26,2,FALSE),
IFERROR(VLOOKUP(①ひな形!Y36,①ひな形!$AA$18:$AC$26,2,FALSE),
VLOOKUP(①ひな形!Y36,①ひな形!$AE$18:$AG$25,2,FALSE)))))))</f>
        <v>#N/A</v>
      </c>
      <c r="K139" s="673"/>
      <c r="L139" s="665"/>
      <c r="M139" s="729" t="e">
        <f>IFERROR(VLOOKUP(①ひな形!Z36,①ひな形!$G$18:$I$26,2,FALSE),
IFERROR(VLOOKUP(①ひな形!Z36,①ひな形!$K$18:$M$26,2,FALSE),
IFERROR(VLOOKUP(①ひな形!Z36,①ひな形!$O$18:$Q$26,2,FALSE),
IFERROR(VLOOKUP(①ひな形!Z36,①ひな形!$S$18:$U$26,2,FALSE),
IFERROR(VLOOKUP(①ひな形!Z36,①ひな形!$W$18:$Y$26,2,FALSE),
IFERROR(VLOOKUP(①ひな形!Z36,①ひな形!$AA$18:$AC$26,2,FALSE),
VLOOKUP(①ひな形!Z36,①ひな形!$AE$18:$AG$25,2,FALSE)))))))</f>
        <v>#N/A</v>
      </c>
      <c r="N139" s="673"/>
      <c r="O139" s="665"/>
      <c r="P139" s="729" t="e">
        <f>IFERROR(VLOOKUP(①ひな形!AA36,①ひな形!$G$18:$I$26,2,FALSE),
IFERROR(VLOOKUP(①ひな形!AA36,①ひな形!$K$18:$M$26,2,FALSE),
IFERROR(VLOOKUP(①ひな形!AA36,①ひな形!$O$18:$Q$26,2,FALSE),
IFERROR(VLOOKUP(①ひな形!AA36,①ひな形!$S$18:$U$26,2,FALSE),
IFERROR(VLOOKUP(①ひな形!AA36,①ひな形!$W$18:$Y$26,2,FALSE),
IFERROR(VLOOKUP(①ひな形!AA36,①ひな形!$AA$18:$AC$26,2,FALSE),
VLOOKUP(①ひな形!AA36,①ひな形!$AE$18:$AG$25,2,FALSE)))))))</f>
        <v>#N/A</v>
      </c>
      <c r="Q139" s="673"/>
      <c r="R139" s="665"/>
      <c r="S139" s="729" t="str">
        <f>IFERROR(VLOOKUP(①ひな形!AB36,①ひな形!$G$18:$I$26,2,FALSE),
IFERROR(VLOOKUP(①ひな形!AB36,①ひな形!$K$18:$M$26,2,FALSE),
IFERROR(VLOOKUP(①ひな形!AB36,①ひな形!$O$18:$Q$26,2,FALSE),
IFERROR(VLOOKUP(①ひな形!AB36,①ひな形!$S$18:$U$26,2,FALSE),
IFERROR(VLOOKUP(①ひな形!AB36,①ひな形!$W$18:$Y$26,2,FALSE),
IFERROR(VLOOKUP(①ひな形!AB36,①ひな形!$AA$18:$AC$26,2,FALSE),
VLOOKUP(①ひな形!AB36,①ひな形!$AE$18:$AG$25,2,FALSE)))))))</f>
        <v>Basic🔰</v>
      </c>
      <c r="T139" s="673"/>
      <c r="U139" s="665"/>
      <c r="V139" s="729" t="str">
        <f>IFERROR(VLOOKUP(①ひな形!AC36,①ひな形!$G$18:$I$26,2,FALSE),
IFERROR(VLOOKUP(①ひな形!AC36,①ひな形!$K$18:$M$26,2,FALSE),
IFERROR(VLOOKUP(①ひな形!AC36,①ひな形!$O$18:$Q$26,2,FALSE),
IFERROR(VLOOKUP(①ひな形!AC36,①ひな形!$S$18:$U$26,2,FALSE),
IFERROR(VLOOKUP(①ひな形!AC36,①ひな形!$W$18:$Y$26,2,FALSE),
IFERROR(VLOOKUP(①ひな形!AC36,①ひな形!$AA$18:$AC$26,2,FALSE),
VLOOKUP(①ひな形!AC36,①ひな形!$AE$18:$AG$25,2,FALSE)))))))</f>
        <v>Waist🔰</v>
      </c>
      <c r="W139" s="673"/>
      <c r="X139" s="665"/>
      <c r="Y139" s="729" t="e">
        <f>IFERROR(VLOOKUP(①ひな形!AD36,①ひな形!$G$18:$I$26,2,FALSE),
IFERROR(VLOOKUP(①ひな形!AD36,①ひな形!$K$18:$M$26,2,FALSE),
IFERROR(VLOOKUP(①ひな形!AD36,①ひな形!$O$18:$Q$26,2,FALSE),
IFERROR(VLOOKUP(①ひな形!AD36,①ひな形!$S$18:$U$26,2,FALSE),
IFERROR(VLOOKUP(①ひな形!AD36,①ひな形!$W$18:$Y$26,2,FALSE),
IFERROR(VLOOKUP(①ひな形!AD36,①ひな形!$AA$18:$AC$26,2,FALSE),
VLOOKUP(①ひな形!AD36,①ひな形!$AE$18:$AG$25,2,FALSE)))))))</f>
        <v>#N/A</v>
      </c>
      <c r="Z139" s="673"/>
      <c r="AA139" s="665"/>
      <c r="AB139" s="275"/>
      <c r="AC139" s="275"/>
      <c r="AD139" s="275"/>
      <c r="AE139" s="275"/>
      <c r="AF139" s="275"/>
      <c r="AG139" s="275"/>
      <c r="AH139" s="275"/>
      <c r="AI139" s="275"/>
      <c r="AJ139" s="275"/>
      <c r="AK139" s="275"/>
      <c r="AL139" s="275"/>
      <c r="AM139" s="275"/>
      <c r="AN139" s="275"/>
      <c r="AO139" s="275"/>
      <c r="AP139" s="275"/>
      <c r="AQ139" s="275"/>
    </row>
    <row r="140" spans="1:43" ht="18.75" customHeight="1">
      <c r="A140" s="275"/>
      <c r="B140" s="733"/>
      <c r="C140" s="733"/>
      <c r="D140" s="676"/>
      <c r="E140" s="677"/>
      <c r="F140" s="678"/>
      <c r="G140" s="676"/>
      <c r="H140" s="677"/>
      <c r="I140" s="678"/>
      <c r="J140" s="676"/>
      <c r="K140" s="677"/>
      <c r="L140" s="678"/>
      <c r="M140" s="676"/>
      <c r="N140" s="677"/>
      <c r="O140" s="678"/>
      <c r="P140" s="676"/>
      <c r="Q140" s="677"/>
      <c r="R140" s="678"/>
      <c r="S140" s="676"/>
      <c r="T140" s="677"/>
      <c r="U140" s="678"/>
      <c r="V140" s="676"/>
      <c r="W140" s="677"/>
      <c r="X140" s="678"/>
      <c r="Y140" s="676"/>
      <c r="Z140" s="677"/>
      <c r="AA140" s="678"/>
      <c r="AB140" s="275"/>
      <c r="AC140" s="275"/>
      <c r="AD140" s="275"/>
      <c r="AE140" s="275"/>
      <c r="AF140" s="275"/>
      <c r="AG140" s="275"/>
      <c r="AH140" s="275"/>
      <c r="AI140" s="275"/>
      <c r="AJ140" s="275"/>
      <c r="AK140" s="275"/>
      <c r="AL140" s="275"/>
      <c r="AM140" s="275"/>
      <c r="AN140" s="275"/>
      <c r="AO140" s="275"/>
      <c r="AP140" s="275"/>
      <c r="AQ140" s="275"/>
    </row>
    <row r="141" spans="1:43" ht="15">
      <c r="A141" s="275"/>
      <c r="B141" s="733"/>
      <c r="C141" s="287" t="s">
        <v>202</v>
      </c>
      <c r="D141" s="728" t="e">
        <f>IFERROR(VLOOKUP(①ひな形!W36,①ひな形!$G$18:$J$26,4,FALSE),
IFERROR(VLOOKUP(①ひな形!W36,①ひな形!$K$18:$N$26,4,FALSE),
IFERROR(VLOOKUP(①ひな形!W36,①ひな形!$O$18:$R$26,4,FALSE),
IFERROR(VLOOKUP(①ひな形!W36,①ひな形!$S$18:$V$26,4,FALSE),
IFERROR(VLOOKUP(①ひな形!W36,①ひな形!$W$18:$Z$26,4,FALSE),
IFERROR(VLOOKUP(①ひな形!W36,①ひな形!$AA$18:$AD$26,4,FALSE),
VLOOKUP(①ひな形!W36,①ひな形!$AE$18:$AH$25,4,FALSE)))))))</f>
        <v>#N/A</v>
      </c>
      <c r="E141" s="698"/>
      <c r="F141" s="656"/>
      <c r="G141" s="728" t="e">
        <f>IFERROR(VLOOKUP(①ひな形!X36,①ひな形!$G$18:$J$26,4,FALSE),
IFERROR(VLOOKUP(①ひな形!X36,①ひな形!$K$18:$N$26,4,FALSE),
IFERROR(VLOOKUP(①ひな形!X36,①ひな形!$O$18:$R$26,4,FALSE),
IFERROR(VLOOKUP(①ひな形!X36,①ひな形!$S$18:$V$26,4,FALSE),
IFERROR(VLOOKUP(①ひな形!X36,①ひな形!$W$18:$Z$26,4,FALSE),
IFERROR(VLOOKUP(①ひな形!X36,①ひな形!$AA$18:$AD$26,4,FALSE),
VLOOKUP(①ひな形!X36,①ひな形!$AE$18:$AH$25,4,FALSE)))))))</f>
        <v>#N/A</v>
      </c>
      <c r="H141" s="698"/>
      <c r="I141" s="656"/>
      <c r="J141" s="728" t="e">
        <f>IFERROR(VLOOKUP(①ひな形!Y36,①ひな形!$G$18:$J$26,4,FALSE),
IFERROR(VLOOKUP(①ひな形!Y36,①ひな形!$K$18:$N$26,4,FALSE),
IFERROR(VLOOKUP(①ひな形!Y36,①ひな形!$O$18:$R$26,4,FALSE),
IFERROR(VLOOKUP(①ひな形!Y36,①ひな形!$S$18:$V$26,4,FALSE),
IFERROR(VLOOKUP(①ひな形!Y36,①ひな形!$W$18:$Z$26,4,FALSE),
IFERROR(VLOOKUP(①ひな形!Y36,①ひな形!$AA$18:$AD$26,4,FALSE),
VLOOKUP(①ひな形!Y36,①ひな形!$AE$18:$AH$25,4,FALSE)))))))</f>
        <v>#N/A</v>
      </c>
      <c r="K141" s="698"/>
      <c r="L141" s="656"/>
      <c r="M141" s="728" t="e">
        <f>IFERROR(VLOOKUP(①ひな形!Z36,①ひな形!$G$18:$J$26,4,FALSE),
IFERROR(VLOOKUP(①ひな形!Z36,①ひな形!$K$18:$N$26,4,FALSE),
IFERROR(VLOOKUP(①ひな形!Z36,①ひな形!$O$18:$R$26,4,FALSE),
IFERROR(VLOOKUP(①ひな形!Z36,①ひな形!$S$18:$V$26,4,FALSE),
IFERROR(VLOOKUP(①ひな形!Z36,①ひな形!$W$18:$Z$26,4,FALSE),
IFERROR(VLOOKUP(①ひな形!Z36,①ひな形!$AA$18:$AD$26,4,FALSE),
VLOOKUP(①ひな形!Z36,①ひな形!$AE$18:$AH$25,4,FALSE)))))))</f>
        <v>#N/A</v>
      </c>
      <c r="N141" s="698"/>
      <c r="O141" s="656"/>
      <c r="P141" s="728" t="e">
        <f>IFERROR(VLOOKUP(①ひな形!AA36,①ひな形!$G$18:$J$26,4,FALSE),
IFERROR(VLOOKUP(①ひな形!AA36,①ひな形!$K$18:$N$26,4,FALSE),
IFERROR(VLOOKUP(①ひな形!AA36,①ひな形!$O$18:$R$26,4,FALSE),
IFERROR(VLOOKUP(①ひな形!AA36,①ひな形!$S$18:$V$26,4,FALSE),
IFERROR(VLOOKUP(①ひな形!AA36,①ひな形!$W$18:$Z$26,4,FALSE),
IFERROR(VLOOKUP(①ひな形!AA36,①ひな形!$AA$18:$AD$26,4,FALSE),
VLOOKUP(①ひな形!AA36,①ひな形!$AE$18:$AH$25,4,FALSE)))))))</f>
        <v>#N/A</v>
      </c>
      <c r="Q141" s="698"/>
      <c r="R141" s="656"/>
      <c r="S141" s="728" t="str">
        <f>IFERROR(VLOOKUP(①ひな形!AB36,①ひな形!$G$18:$J$26,4,FALSE),
IFERROR(VLOOKUP(①ひな形!AB36,①ひな形!$K$18:$N$26,4,FALSE),
IFERROR(VLOOKUP(①ひな形!AB36,①ひな形!$O$18:$R$26,4,FALSE),
IFERROR(VLOOKUP(①ひな形!AB36,①ひな形!$S$18:$V$26,4,FALSE),
IFERROR(VLOOKUP(①ひな形!AB36,①ひな形!$W$18:$Z$26,4,FALSE),
IFERROR(VLOOKUP(①ひな形!AB36,①ひな形!$AA$18:$AD$26,4,FALSE),
VLOOKUP(①ひな形!AB36,①ひな形!$AE$18:$AH$25,4,FALSE)))))))</f>
        <v>P00001</v>
      </c>
      <c r="T141" s="698"/>
      <c r="U141" s="656"/>
      <c r="V141" s="728" t="str">
        <f>IFERROR(VLOOKUP(①ひな形!AC36,①ひな形!$G$18:$J$26,4,FALSE),
IFERROR(VLOOKUP(①ひな形!AC36,①ひな形!$K$18:$N$26,4,FALSE),
IFERROR(VLOOKUP(①ひな形!AC36,①ひな形!$O$18:$R$26,4,FALSE),
IFERROR(VLOOKUP(①ひな形!AC36,①ひな形!$S$18:$V$26,4,FALSE),
IFERROR(VLOOKUP(①ひな形!AC36,①ひな形!$W$18:$Z$26,4,FALSE),
IFERROR(VLOOKUP(①ひな形!AC36,①ひな形!$AA$18:$AD$26,4,FALSE),
VLOOKUP(①ひな形!AC36,①ひな形!$AE$18:$AH$25,4,FALSE)))))))</f>
        <v>P00004</v>
      </c>
      <c r="W141" s="698"/>
      <c r="X141" s="656"/>
      <c r="Y141" s="728" t="e">
        <f>IFERROR(VLOOKUP(①ひな形!AD36,①ひな形!$G$18:$J$26,4,FALSE),
IFERROR(VLOOKUP(①ひな形!AD36,①ひな形!$K$18:$N$26,4,FALSE),
IFERROR(VLOOKUP(①ひな形!AD36,①ひな形!$O$18:$R$26,4,FALSE),
IFERROR(VLOOKUP(①ひな形!AD36,①ひな形!$S$18:$V$26,4,FALSE),
IFERROR(VLOOKUP(①ひな形!AD36,①ひな形!$W$18:$Z$26,4,FALSE),
IFERROR(VLOOKUP(①ひな形!AD36,①ひな形!$AA$18:$AD$26,4,FALSE),
VLOOKUP(①ひな形!AD36,①ひな形!$AE$18:$AH$25,4,FALSE)))))))</f>
        <v>#N/A</v>
      </c>
      <c r="Z141" s="698"/>
      <c r="AA141" s="656"/>
      <c r="AB141" s="275"/>
      <c r="AC141" s="275"/>
      <c r="AD141" s="275"/>
      <c r="AE141" s="275"/>
      <c r="AF141" s="275"/>
      <c r="AG141" s="275"/>
      <c r="AH141" s="275"/>
      <c r="AI141" s="275"/>
      <c r="AJ141" s="275"/>
      <c r="AK141" s="275"/>
      <c r="AL141" s="275"/>
      <c r="AM141" s="275"/>
      <c r="AN141" s="275"/>
      <c r="AO141" s="275"/>
      <c r="AP141" s="275"/>
      <c r="AQ141" s="275"/>
    </row>
    <row r="142" spans="1:43" ht="15">
      <c r="A142" s="275"/>
      <c r="B142" s="733"/>
      <c r="C142" s="288" t="s">
        <v>233</v>
      </c>
      <c r="D142" s="728">
        <f>①ひな形!W37</f>
        <v>0</v>
      </c>
      <c r="E142" s="698"/>
      <c r="F142" s="656"/>
      <c r="G142" s="728">
        <f>①ひな形!X37</f>
        <v>0</v>
      </c>
      <c r="H142" s="698"/>
      <c r="I142" s="656"/>
      <c r="J142" s="728">
        <f>①ひな形!Y37</f>
        <v>0</v>
      </c>
      <c r="K142" s="698"/>
      <c r="L142" s="656"/>
      <c r="M142" s="728">
        <f>①ひな形!Z37</f>
        <v>0</v>
      </c>
      <c r="N142" s="698"/>
      <c r="O142" s="656"/>
      <c r="P142" s="728">
        <f>①ひな形!AA37</f>
        <v>0</v>
      </c>
      <c r="Q142" s="698"/>
      <c r="R142" s="656"/>
      <c r="S142" s="730" t="str">
        <f>①ひな形!AB37</f>
        <v>Rena.M</v>
      </c>
      <c r="T142" s="698"/>
      <c r="U142" s="656"/>
      <c r="V142" s="728" t="str">
        <f>①ひな形!AC37</f>
        <v>Nami.M</v>
      </c>
      <c r="W142" s="698"/>
      <c r="X142" s="656"/>
      <c r="Y142" s="728">
        <f>①ひな形!AD37</f>
        <v>0</v>
      </c>
      <c r="Z142" s="698"/>
      <c r="AA142" s="656"/>
      <c r="AB142" s="275"/>
      <c r="AC142" s="275"/>
      <c r="AD142" s="275"/>
      <c r="AE142" s="275"/>
      <c r="AF142" s="275"/>
      <c r="AG142" s="275"/>
      <c r="AH142" s="275"/>
      <c r="AI142" s="275"/>
      <c r="AJ142" s="275"/>
      <c r="AK142" s="275"/>
      <c r="AL142" s="275"/>
      <c r="AM142" s="275"/>
      <c r="AN142" s="275"/>
      <c r="AO142" s="275"/>
      <c r="AP142" s="275"/>
      <c r="AQ142" s="275"/>
    </row>
    <row r="143" spans="1:43" ht="15">
      <c r="A143" s="275"/>
      <c r="B143" s="734"/>
      <c r="C143" s="290" t="s">
        <v>234</v>
      </c>
      <c r="D143" s="728" t="e">
        <f>VLOOKUP(D142,①ひな形!$C$4:$E$15,3,FALSE)</f>
        <v>#N/A</v>
      </c>
      <c r="E143" s="698"/>
      <c r="F143" s="656"/>
      <c r="G143" s="728" t="e">
        <f>VLOOKUP(G142,①ひな形!$C$4:$E$15,3,FALSE)</f>
        <v>#N/A</v>
      </c>
      <c r="H143" s="698"/>
      <c r="I143" s="656"/>
      <c r="J143" s="728" t="e">
        <f>VLOOKUP(J142,①ひな形!$C$4:$E$15,3,FALSE)</f>
        <v>#N/A</v>
      </c>
      <c r="K143" s="698"/>
      <c r="L143" s="656"/>
      <c r="M143" s="728" t="e">
        <f>VLOOKUP(M142,①ひな形!$C$4:$E$15,3,FALSE)</f>
        <v>#N/A</v>
      </c>
      <c r="N143" s="698"/>
      <c r="O143" s="656"/>
      <c r="P143" s="728" t="e">
        <f>VLOOKUP(P142,①ひな形!$C$4:$E$15,3,FALSE)</f>
        <v>#N/A</v>
      </c>
      <c r="Q143" s="698"/>
      <c r="R143" s="656"/>
      <c r="S143" s="728">
        <f>VLOOKUP(S142,①ひな形!$C$4:$E$15,3,FALSE)</f>
        <v>1959</v>
      </c>
      <c r="T143" s="698"/>
      <c r="U143" s="656"/>
      <c r="V143" s="728">
        <f>VLOOKUP(V142,①ひな形!$C$4:$E$15,3,FALSE)</f>
        <v>2217</v>
      </c>
      <c r="W143" s="698"/>
      <c r="X143" s="656"/>
      <c r="Y143" s="728" t="e">
        <f>VLOOKUP(Y142,①ひな形!$C$4:$E$15,3,FALSE)</f>
        <v>#N/A</v>
      </c>
      <c r="Z143" s="698"/>
      <c r="AA143" s="656"/>
      <c r="AB143" s="275"/>
      <c r="AC143" s="275"/>
      <c r="AD143" s="275"/>
      <c r="AE143" s="275"/>
      <c r="AF143" s="275"/>
      <c r="AG143" s="275"/>
      <c r="AH143" s="275"/>
      <c r="AI143" s="275"/>
      <c r="AJ143" s="275"/>
      <c r="AK143" s="275"/>
      <c r="AL143" s="275"/>
      <c r="AM143" s="275"/>
      <c r="AN143" s="275"/>
      <c r="AO143" s="275"/>
      <c r="AP143" s="275"/>
      <c r="AQ143" s="275"/>
    </row>
    <row r="144" spans="1:43" ht="16.2">
      <c r="A144" s="275"/>
      <c r="B144" s="732" t="s">
        <v>239</v>
      </c>
      <c r="C144" s="289" t="s">
        <v>231</v>
      </c>
      <c r="D144" s="284">
        <f>②PDF!B104</f>
        <v>0</v>
      </c>
      <c r="E144" s="285" t="str">
        <f>②PDF!C104</f>
        <v>～</v>
      </c>
      <c r="F144" s="286">
        <f>②PDF!D104</f>
        <v>0</v>
      </c>
      <c r="G144" s="284">
        <f>②PDF!E104</f>
        <v>0</v>
      </c>
      <c r="H144" s="285" t="str">
        <f>②PDF!F104</f>
        <v>～</v>
      </c>
      <c r="I144" s="286">
        <f>②PDF!G104</f>
        <v>0</v>
      </c>
      <c r="J144" s="284">
        <f>②PDF!H104</f>
        <v>0</v>
      </c>
      <c r="K144" s="285" t="str">
        <f>②PDF!I104</f>
        <v>～</v>
      </c>
      <c r="L144" s="286">
        <f>②PDF!J104</f>
        <v>0</v>
      </c>
      <c r="M144" s="284">
        <f>②PDF!K104</f>
        <v>0</v>
      </c>
      <c r="N144" s="285" t="str">
        <f>②PDF!L104</f>
        <v>～</v>
      </c>
      <c r="O144" s="286">
        <f>②PDF!M104</f>
        <v>0</v>
      </c>
      <c r="P144" s="284">
        <f>②PDF!N104</f>
        <v>0</v>
      </c>
      <c r="Q144" s="285" t="str">
        <f>②PDF!O104</f>
        <v>～</v>
      </c>
      <c r="R144" s="286">
        <f>②PDF!P104</f>
        <v>0</v>
      </c>
      <c r="S144" s="284">
        <f>②PDF!Q104</f>
        <v>0</v>
      </c>
      <c r="T144" s="285" t="str">
        <f>②PDF!R104</f>
        <v>～</v>
      </c>
      <c r="U144" s="286">
        <f>②PDF!S104</f>
        <v>0</v>
      </c>
      <c r="V144" s="284">
        <f>②PDF!T104</f>
        <v>0</v>
      </c>
      <c r="W144" s="285" t="str">
        <f>②PDF!U104</f>
        <v>～</v>
      </c>
      <c r="X144" s="286">
        <f>②PDF!V104</f>
        <v>0</v>
      </c>
      <c r="Y144" s="284">
        <f>②PDF!W104</f>
        <v>0</v>
      </c>
      <c r="Z144" s="285" t="str">
        <f>②PDF!X104</f>
        <v>～</v>
      </c>
      <c r="AA144" s="286">
        <f>②PDF!Y104</f>
        <v>0</v>
      </c>
      <c r="AB144" s="275"/>
      <c r="AC144" s="275"/>
      <c r="AD144" s="275"/>
      <c r="AE144" s="275"/>
      <c r="AF144" s="275"/>
      <c r="AG144" s="275"/>
      <c r="AH144" s="275"/>
      <c r="AI144" s="275"/>
      <c r="AJ144" s="275"/>
      <c r="AK144" s="275"/>
      <c r="AL144" s="275"/>
      <c r="AM144" s="275"/>
      <c r="AN144" s="275"/>
      <c r="AO144" s="275"/>
      <c r="AP144" s="275"/>
      <c r="AQ144" s="275"/>
    </row>
    <row r="145" spans="1:43" ht="18.75" customHeight="1">
      <c r="A145" s="275"/>
      <c r="B145" s="733"/>
      <c r="C145" s="735" t="s">
        <v>232</v>
      </c>
      <c r="D145" s="729" t="e">
        <f>IFERROR(VLOOKUP(①ひな形!W38,①ひな形!$G$18:$I$26,2,FALSE),
IFERROR(VLOOKUP(①ひな形!W38,①ひな形!$K$18:$M$26,2,FALSE),
IFERROR(VLOOKUP(①ひな形!W38,①ひな形!$O$18:$Q$26,2,FALSE),
IFERROR(VLOOKUP(①ひな形!W38,①ひな形!$S$18:$U$26,2,FALSE),
IFERROR(VLOOKUP(①ひな形!W38,①ひな形!$W$18:$Y$26,2,FALSE),
IFERROR(VLOOKUP(①ひな形!W38,①ひな形!$AA$18:$AC$26,2,FALSE),
VLOOKUP(①ひな形!W38,①ひな形!$AE$18:$AG$25,2,FALSE)))))))</f>
        <v>#N/A</v>
      </c>
      <c r="E145" s="673"/>
      <c r="F145" s="665"/>
      <c r="G145" s="729" t="e">
        <f>IFERROR(VLOOKUP(①ひな形!X38,①ひな形!$G$18:$I$26,2,FALSE),
IFERROR(VLOOKUP(①ひな形!X38,①ひな形!$K$18:$M$26,2,FALSE),
IFERROR(VLOOKUP(①ひな形!X38,①ひな形!$O$18:$Q$26,2,FALSE),
IFERROR(VLOOKUP(①ひな形!X38,①ひな形!$S$18:$U$26,2,FALSE),
IFERROR(VLOOKUP(①ひな形!X38,①ひな形!$W$18:$Y$26,2,FALSE),
IFERROR(VLOOKUP(①ひな形!X38,①ひな形!$AA$18:$AC$26,2,FALSE),
VLOOKUP(①ひな形!X38,①ひな形!$AE$18:$AG$25,2,FALSE)))))))</f>
        <v>#N/A</v>
      </c>
      <c r="H145" s="673"/>
      <c r="I145" s="665"/>
      <c r="J145" s="729" t="e">
        <f>IFERROR(VLOOKUP(①ひな形!Y38,①ひな形!$G$18:$I$26,2,FALSE),
IFERROR(VLOOKUP(①ひな形!Y38,①ひな形!$K$18:$M$26,2,FALSE),
IFERROR(VLOOKUP(①ひな形!Y38,①ひな形!$O$18:$Q$26,2,FALSE),
IFERROR(VLOOKUP(①ひな形!Y38,①ひな形!$S$18:$U$26,2,FALSE),
IFERROR(VLOOKUP(①ひな形!Y38,①ひな形!$W$18:$Y$26,2,FALSE),
IFERROR(VLOOKUP(①ひな形!Y38,①ひな形!$AA$18:$AC$26,2,FALSE),
VLOOKUP(①ひな形!Y38,①ひな形!$AE$18:$AG$25,2,FALSE)))))))</f>
        <v>#N/A</v>
      </c>
      <c r="K145" s="673"/>
      <c r="L145" s="665"/>
      <c r="M145" s="729" t="e">
        <f>IFERROR(VLOOKUP(①ひな形!Z38,①ひな形!$G$18:$I$26,2,FALSE),
IFERROR(VLOOKUP(①ひな形!Z38,①ひな形!$K$18:$M$26,2,FALSE),
IFERROR(VLOOKUP(①ひな形!Z38,①ひな形!$O$18:$Q$26,2,FALSE),
IFERROR(VLOOKUP(①ひな形!Z38,①ひな形!$S$18:$U$26,2,FALSE),
IFERROR(VLOOKUP(①ひな形!Z38,①ひな形!$W$18:$Y$26,2,FALSE),
IFERROR(VLOOKUP(①ひな形!Z38,①ひな形!$AA$18:$AC$26,2,FALSE),
VLOOKUP(①ひな形!Z38,①ひな形!$AE$18:$AG$25,2,FALSE)))))))</f>
        <v>#N/A</v>
      </c>
      <c r="N145" s="673"/>
      <c r="O145" s="665"/>
      <c r="P145" s="729" t="e">
        <f>IFERROR(VLOOKUP(①ひな形!AA38,①ひな形!$G$18:$I$26,2,FALSE),
IFERROR(VLOOKUP(①ひな形!AA38,①ひな形!$K$18:$M$26,2,FALSE),
IFERROR(VLOOKUP(①ひな形!AA38,①ひな形!$O$18:$Q$26,2,FALSE),
IFERROR(VLOOKUP(①ひな形!AA38,①ひな形!$S$18:$U$26,2,FALSE),
IFERROR(VLOOKUP(①ひな形!AA38,①ひな形!$W$18:$Y$26,2,FALSE),
IFERROR(VLOOKUP(①ひな形!AA38,①ひな形!$AA$18:$AC$26,2,FALSE),
VLOOKUP(①ひな形!AA38,①ひな形!$AE$18:$AG$25,2,FALSE)))))))</f>
        <v>#N/A</v>
      </c>
      <c r="Q145" s="673"/>
      <c r="R145" s="665"/>
      <c r="S145" s="729" t="e">
        <f>IFERROR(VLOOKUP(①ひな形!AB38,①ひな形!$G$18:$I$26,2,FALSE),
IFERROR(VLOOKUP(①ひな形!AB38,①ひな形!$K$18:$M$26,2,FALSE),
IFERROR(VLOOKUP(①ひな形!AB38,①ひな形!$O$18:$Q$26,2,FALSE),
IFERROR(VLOOKUP(①ひな形!AB38,①ひな形!$S$18:$U$26,2,FALSE),
IFERROR(VLOOKUP(①ひな形!AB38,①ひな形!$W$18:$Y$26,2,FALSE),
IFERROR(VLOOKUP(①ひな形!AB38,①ひな形!$AA$18:$AC$26,2,FALSE),
VLOOKUP(①ひな形!AB38,①ひな形!$AE$18:$AG$25,2,FALSE)))))))</f>
        <v>#N/A</v>
      </c>
      <c r="T145" s="673"/>
      <c r="U145" s="665"/>
      <c r="V145" s="729" t="e">
        <f>IFERROR(VLOOKUP(①ひな形!AC38,①ひな形!$G$18:$I$26,2,FALSE),
IFERROR(VLOOKUP(①ひな形!AC38,①ひな形!$K$18:$M$26,2,FALSE),
IFERROR(VLOOKUP(①ひな形!AC38,①ひな形!$O$18:$Q$26,2,FALSE),
IFERROR(VLOOKUP(①ひな形!AC38,①ひな形!$S$18:$U$26,2,FALSE),
IFERROR(VLOOKUP(①ひな形!AC38,①ひな形!$W$18:$Y$26,2,FALSE),
IFERROR(VLOOKUP(①ひな形!AC38,①ひな形!$AA$18:$AC$26,2,FALSE),
VLOOKUP(①ひな形!AC38,①ひな形!$AE$18:$AG$25,2,FALSE)))))))</f>
        <v>#N/A</v>
      </c>
      <c r="W145" s="673"/>
      <c r="X145" s="665"/>
      <c r="Y145" s="729" t="e">
        <f>IFERROR(VLOOKUP(①ひな形!AD38,①ひな形!$G$18:$I$26,2,FALSE),
IFERROR(VLOOKUP(①ひな形!AD38,①ひな形!$K$18:$M$26,2,FALSE),
IFERROR(VLOOKUP(①ひな形!AD38,①ひな形!$O$18:$Q$26,2,FALSE),
IFERROR(VLOOKUP(①ひな形!AD38,①ひな形!$S$18:$U$26,2,FALSE),
IFERROR(VLOOKUP(①ひな形!AD38,①ひな形!$W$18:$Y$26,2,FALSE),
IFERROR(VLOOKUP(①ひな形!AD38,①ひな形!$AA$18:$AC$26,2,FALSE),
VLOOKUP(①ひな形!AD38,①ひな形!$AE$18:$AG$25,2,FALSE)))))))</f>
        <v>#N/A</v>
      </c>
      <c r="Z145" s="673"/>
      <c r="AA145" s="665"/>
      <c r="AB145" s="275"/>
      <c r="AC145" s="275"/>
      <c r="AD145" s="275"/>
      <c r="AE145" s="275"/>
      <c r="AF145" s="275"/>
      <c r="AG145" s="275"/>
      <c r="AH145" s="275"/>
      <c r="AI145" s="275"/>
      <c r="AJ145" s="275"/>
      <c r="AK145" s="275"/>
      <c r="AL145" s="275"/>
      <c r="AM145" s="275"/>
      <c r="AN145" s="275"/>
      <c r="AO145" s="275"/>
      <c r="AP145" s="275"/>
      <c r="AQ145" s="275"/>
    </row>
    <row r="146" spans="1:43" ht="18.75" customHeight="1">
      <c r="A146" s="275"/>
      <c r="B146" s="733"/>
      <c r="C146" s="733"/>
      <c r="D146" s="676"/>
      <c r="E146" s="677"/>
      <c r="F146" s="678"/>
      <c r="G146" s="676"/>
      <c r="H146" s="677"/>
      <c r="I146" s="678"/>
      <c r="J146" s="676"/>
      <c r="K146" s="677"/>
      <c r="L146" s="678"/>
      <c r="M146" s="676"/>
      <c r="N146" s="677"/>
      <c r="O146" s="678"/>
      <c r="P146" s="676"/>
      <c r="Q146" s="677"/>
      <c r="R146" s="678"/>
      <c r="S146" s="676"/>
      <c r="T146" s="677"/>
      <c r="U146" s="678"/>
      <c r="V146" s="676"/>
      <c r="W146" s="677"/>
      <c r="X146" s="678"/>
      <c r="Y146" s="676"/>
      <c r="Z146" s="677"/>
      <c r="AA146" s="678"/>
      <c r="AB146" s="275"/>
      <c r="AC146" s="275"/>
      <c r="AD146" s="275"/>
      <c r="AE146" s="275"/>
      <c r="AF146" s="275"/>
      <c r="AG146" s="275"/>
      <c r="AH146" s="275"/>
      <c r="AI146" s="275"/>
      <c r="AJ146" s="275"/>
      <c r="AK146" s="275"/>
      <c r="AL146" s="275"/>
      <c r="AM146" s="275"/>
      <c r="AN146" s="275"/>
      <c r="AO146" s="275"/>
      <c r="AP146" s="275"/>
      <c r="AQ146" s="275"/>
    </row>
    <row r="147" spans="1:43" ht="15">
      <c r="A147" s="275"/>
      <c r="B147" s="733"/>
      <c r="C147" s="287" t="s">
        <v>202</v>
      </c>
      <c r="D147" s="728" t="e">
        <f>IFERROR(VLOOKUP(①ひな形!W38,①ひな形!$G$18:$J$26,4,FALSE),
IFERROR(VLOOKUP(①ひな形!W38,①ひな形!$K$18:$N$26,4,FALSE),
IFERROR(VLOOKUP(①ひな形!W38,①ひな形!$O$18:$R$26,4,FALSE),
IFERROR(VLOOKUP(①ひな形!W38,①ひな形!$S$18:$V$26,4,FALSE),
IFERROR(VLOOKUP(①ひな形!W38,①ひな形!$W$18:$Z$26,4,FALSE),
IFERROR(VLOOKUP(①ひな形!W38,①ひな形!$AA$18:$AD$26,4,FALSE),
VLOOKUP(①ひな形!W38,①ひな形!$AE$18:$AH$25,4,FALSE)))))))</f>
        <v>#N/A</v>
      </c>
      <c r="E147" s="698"/>
      <c r="F147" s="656"/>
      <c r="G147" s="728" t="e">
        <f>IFERROR(VLOOKUP(①ひな形!X38,①ひな形!$G$18:$J$26,4,FALSE),
IFERROR(VLOOKUP(①ひな形!X38,①ひな形!$K$18:$N$26,4,FALSE),
IFERROR(VLOOKUP(①ひな形!X38,①ひな形!$O$18:$R$26,4,FALSE),
IFERROR(VLOOKUP(①ひな形!X38,①ひな形!$S$18:$V$26,4,FALSE),
IFERROR(VLOOKUP(①ひな形!X38,①ひな形!$W$18:$Z$26,4,FALSE),
IFERROR(VLOOKUP(①ひな形!X38,①ひな形!$AA$18:$AD$26,4,FALSE),
VLOOKUP(①ひな形!X38,①ひな形!$AE$18:$AH$25,4,FALSE)))))))</f>
        <v>#N/A</v>
      </c>
      <c r="H147" s="698"/>
      <c r="I147" s="656"/>
      <c r="J147" s="728" t="e">
        <f>IFERROR(VLOOKUP(①ひな形!Y38,①ひな形!$G$18:$J$26,4,FALSE),
IFERROR(VLOOKUP(①ひな形!Y38,①ひな形!$K$18:$N$26,4,FALSE),
IFERROR(VLOOKUP(①ひな形!Y38,①ひな形!$O$18:$R$26,4,FALSE),
IFERROR(VLOOKUP(①ひな形!Y38,①ひな形!$S$18:$V$26,4,FALSE),
IFERROR(VLOOKUP(①ひな形!Y38,①ひな形!$W$18:$Z$26,4,FALSE),
IFERROR(VLOOKUP(①ひな形!Y38,①ひな形!$AA$18:$AD$26,4,FALSE),
VLOOKUP(①ひな形!Y38,①ひな形!$AE$18:$AH$25,4,FALSE)))))))</f>
        <v>#N/A</v>
      </c>
      <c r="K147" s="698"/>
      <c r="L147" s="656"/>
      <c r="M147" s="728" t="e">
        <f>IFERROR(VLOOKUP(①ひな形!Z38,①ひな形!$G$18:$J$26,4,FALSE),
IFERROR(VLOOKUP(①ひな形!Z38,①ひな形!$K$18:$N$26,4,FALSE),
IFERROR(VLOOKUP(①ひな形!Z38,①ひな形!$O$18:$R$26,4,FALSE),
IFERROR(VLOOKUP(①ひな形!Z38,①ひな形!$S$18:$V$26,4,FALSE),
IFERROR(VLOOKUP(①ひな形!Z38,①ひな形!$W$18:$Z$26,4,FALSE),
IFERROR(VLOOKUP(①ひな形!Z38,①ひな形!$AA$18:$AD$26,4,FALSE),
VLOOKUP(①ひな形!Z38,①ひな形!$AE$18:$AH$25,4,FALSE)))))))</f>
        <v>#N/A</v>
      </c>
      <c r="N147" s="698"/>
      <c r="O147" s="656"/>
      <c r="P147" s="728" t="e">
        <f>IFERROR(VLOOKUP(①ひな形!AA38,①ひな形!$G$18:$J$26,4,FALSE),
IFERROR(VLOOKUP(①ひな形!AA38,①ひな形!$K$18:$N$26,4,FALSE),
IFERROR(VLOOKUP(①ひな形!AA38,①ひな形!$O$18:$R$26,4,FALSE),
IFERROR(VLOOKUP(①ひな形!AA38,①ひな形!$S$18:$V$26,4,FALSE),
IFERROR(VLOOKUP(①ひな形!AA38,①ひな形!$W$18:$Z$26,4,FALSE),
IFERROR(VLOOKUP(①ひな形!AA38,①ひな形!$AA$18:$AD$26,4,FALSE),
VLOOKUP(①ひな形!AA38,①ひな形!$AE$18:$AH$25,4,FALSE)))))))</f>
        <v>#N/A</v>
      </c>
      <c r="Q147" s="698"/>
      <c r="R147" s="656"/>
      <c r="S147" s="728" t="e">
        <f>IFERROR(VLOOKUP(①ひな形!AB38,①ひな形!$G$18:$J$26,4,FALSE),
IFERROR(VLOOKUP(①ひな形!AB38,①ひな形!$K$18:$N$26,4,FALSE),
IFERROR(VLOOKUP(①ひな形!AB38,①ひな形!$O$18:$R$26,4,FALSE),
IFERROR(VLOOKUP(①ひな形!AB38,①ひな形!$S$18:$V$26,4,FALSE),
IFERROR(VLOOKUP(①ひな形!AB38,①ひな形!$W$18:$Z$26,4,FALSE),
IFERROR(VLOOKUP(①ひな形!AB38,①ひな形!$AA$18:$AD$26,4,FALSE),
VLOOKUP(①ひな形!AB38,①ひな形!$AE$18:$AH$25,4,FALSE)))))))</f>
        <v>#N/A</v>
      </c>
      <c r="T147" s="698"/>
      <c r="U147" s="656"/>
      <c r="V147" s="728" t="e">
        <f>IFERROR(VLOOKUP(①ひな形!AC38,①ひな形!$G$18:$J$26,4,FALSE),
IFERROR(VLOOKUP(①ひな形!AC38,①ひな形!$K$18:$N$26,4,FALSE),
IFERROR(VLOOKUP(①ひな形!AC38,①ひな形!$O$18:$R$26,4,FALSE),
IFERROR(VLOOKUP(①ひな形!AC38,①ひな形!$S$18:$V$26,4,FALSE),
IFERROR(VLOOKUP(①ひな形!AC38,①ひな形!$W$18:$Z$26,4,FALSE),
IFERROR(VLOOKUP(①ひな形!AC38,①ひな形!$AA$18:$AD$26,4,FALSE),
VLOOKUP(①ひな形!AC38,①ひな形!$AE$18:$AH$25,4,FALSE)))))))</f>
        <v>#N/A</v>
      </c>
      <c r="W147" s="698"/>
      <c r="X147" s="656"/>
      <c r="Y147" s="728" t="e">
        <f>IFERROR(VLOOKUP(①ひな形!AD38,①ひな形!$G$18:$J$26,4,FALSE),
IFERROR(VLOOKUP(①ひな形!AD38,①ひな形!$K$18:$N$26,4,FALSE),
IFERROR(VLOOKUP(①ひな形!AD38,①ひな形!$O$18:$R$26,4,FALSE),
IFERROR(VLOOKUP(①ひな形!AD38,①ひな形!$S$18:$V$26,4,FALSE),
IFERROR(VLOOKUP(①ひな形!AD38,①ひな形!$W$18:$Z$26,4,FALSE),
IFERROR(VLOOKUP(①ひな形!AD38,①ひな形!$AA$18:$AD$26,4,FALSE),
VLOOKUP(①ひな形!AD38,①ひな形!$AE$18:$AH$25,4,FALSE)))))))</f>
        <v>#N/A</v>
      </c>
      <c r="Z147" s="698"/>
      <c r="AA147" s="656"/>
      <c r="AB147" s="275"/>
      <c r="AC147" s="275"/>
      <c r="AD147" s="275"/>
      <c r="AE147" s="275"/>
      <c r="AF147" s="275"/>
      <c r="AG147" s="275"/>
      <c r="AH147" s="275"/>
      <c r="AI147" s="275"/>
      <c r="AJ147" s="275"/>
      <c r="AK147" s="275"/>
      <c r="AL147" s="275"/>
      <c r="AM147" s="275"/>
      <c r="AN147" s="275"/>
      <c r="AO147" s="275"/>
      <c r="AP147" s="275"/>
      <c r="AQ147" s="275"/>
    </row>
    <row r="148" spans="1:43" ht="15">
      <c r="A148" s="275"/>
      <c r="B148" s="733"/>
      <c r="C148" s="288" t="s">
        <v>233</v>
      </c>
      <c r="D148" s="728">
        <f>①ひな形!W39</f>
        <v>0</v>
      </c>
      <c r="E148" s="698"/>
      <c r="F148" s="656"/>
      <c r="G148" s="728">
        <f>①ひな形!X39</f>
        <v>0</v>
      </c>
      <c r="H148" s="698"/>
      <c r="I148" s="656"/>
      <c r="J148" s="728">
        <f>①ひな形!Y39</f>
        <v>0</v>
      </c>
      <c r="K148" s="698"/>
      <c r="L148" s="656"/>
      <c r="M148" s="728">
        <f>①ひな形!Z39</f>
        <v>0</v>
      </c>
      <c r="N148" s="698"/>
      <c r="O148" s="656"/>
      <c r="P148" s="728">
        <f>①ひな形!AA39</f>
        <v>0</v>
      </c>
      <c r="Q148" s="698"/>
      <c r="R148" s="656"/>
      <c r="S148" s="728">
        <f>①ひな形!AB39</f>
        <v>0</v>
      </c>
      <c r="T148" s="698"/>
      <c r="U148" s="656"/>
      <c r="V148" s="728">
        <f>①ひな形!AC39</f>
        <v>0</v>
      </c>
      <c r="W148" s="698"/>
      <c r="X148" s="656"/>
      <c r="Y148" s="728">
        <f>①ひな形!AD39</f>
        <v>0</v>
      </c>
      <c r="Z148" s="698"/>
      <c r="AA148" s="656"/>
      <c r="AB148" s="275"/>
      <c r="AC148" s="275"/>
      <c r="AD148" s="275"/>
      <c r="AE148" s="275"/>
      <c r="AF148" s="275"/>
      <c r="AG148" s="275"/>
      <c r="AH148" s="275"/>
      <c r="AI148" s="275"/>
      <c r="AJ148" s="275"/>
      <c r="AK148" s="275"/>
      <c r="AL148" s="275"/>
      <c r="AM148" s="275"/>
      <c r="AN148" s="275"/>
      <c r="AO148" s="275"/>
      <c r="AP148" s="275"/>
      <c r="AQ148" s="275"/>
    </row>
    <row r="149" spans="1:43" ht="15">
      <c r="A149" s="275"/>
      <c r="B149" s="734"/>
      <c r="C149" s="290" t="s">
        <v>234</v>
      </c>
      <c r="D149" s="728" t="e">
        <f>VLOOKUP(D148,①ひな形!$C$4:$E$15,3,FALSE)</f>
        <v>#N/A</v>
      </c>
      <c r="E149" s="698"/>
      <c r="F149" s="656"/>
      <c r="G149" s="728" t="e">
        <f>VLOOKUP(G148,①ひな形!$C$4:$E$15,3,FALSE)</f>
        <v>#N/A</v>
      </c>
      <c r="H149" s="698"/>
      <c r="I149" s="656"/>
      <c r="J149" s="728" t="e">
        <f>VLOOKUP(J148,①ひな形!$C$4:$E$15,3,FALSE)</f>
        <v>#N/A</v>
      </c>
      <c r="K149" s="698"/>
      <c r="L149" s="656"/>
      <c r="M149" s="728" t="e">
        <f>VLOOKUP(M148,①ひな形!$C$4:$E$15,3,FALSE)</f>
        <v>#N/A</v>
      </c>
      <c r="N149" s="698"/>
      <c r="O149" s="656"/>
      <c r="P149" s="728" t="e">
        <f>VLOOKUP(P148,①ひな形!$C$4:$E$15,3,FALSE)</f>
        <v>#N/A</v>
      </c>
      <c r="Q149" s="698"/>
      <c r="R149" s="656"/>
      <c r="S149" s="728" t="e">
        <f>VLOOKUP(S148,①ひな形!$C$4:$E$15,3,FALSE)</f>
        <v>#N/A</v>
      </c>
      <c r="T149" s="698"/>
      <c r="U149" s="656"/>
      <c r="V149" s="728" t="e">
        <f>VLOOKUP(V148,①ひな形!$C$4:$E$15,3,FALSE)</f>
        <v>#N/A</v>
      </c>
      <c r="W149" s="698"/>
      <c r="X149" s="656"/>
      <c r="Y149" s="728" t="e">
        <f>VLOOKUP(Y148,①ひな形!$C$4:$E$15,3,FALSE)</f>
        <v>#N/A</v>
      </c>
      <c r="Z149" s="698"/>
      <c r="AA149" s="656"/>
      <c r="AB149" s="275"/>
      <c r="AC149" s="275"/>
      <c r="AD149" s="275"/>
      <c r="AE149" s="275"/>
      <c r="AF149" s="275"/>
      <c r="AG149" s="275"/>
      <c r="AH149" s="275"/>
      <c r="AI149" s="275"/>
      <c r="AJ149" s="275"/>
      <c r="AK149" s="275"/>
      <c r="AL149" s="275"/>
      <c r="AM149" s="275"/>
      <c r="AN149" s="275"/>
      <c r="AO149" s="275"/>
      <c r="AP149" s="275"/>
      <c r="AQ149" s="275"/>
    </row>
    <row r="150" spans="1:43" ht="16.2">
      <c r="A150" s="275"/>
      <c r="B150" s="732" t="s">
        <v>240</v>
      </c>
      <c r="C150" s="289" t="s">
        <v>231</v>
      </c>
      <c r="D150" s="284">
        <f>②PDF!B108</f>
        <v>0</v>
      </c>
      <c r="E150" s="285" t="str">
        <f>②PDF!C108</f>
        <v>～</v>
      </c>
      <c r="F150" s="286">
        <f>②PDF!D108</f>
        <v>0</v>
      </c>
      <c r="G150" s="284">
        <f>②PDF!E108</f>
        <v>0</v>
      </c>
      <c r="H150" s="285" t="str">
        <f>②PDF!F108</f>
        <v>～</v>
      </c>
      <c r="I150" s="286">
        <f>②PDF!G108</f>
        <v>0</v>
      </c>
      <c r="J150" s="284">
        <f>②PDF!H108</f>
        <v>0</v>
      </c>
      <c r="K150" s="285" t="str">
        <f>②PDF!I108</f>
        <v>～</v>
      </c>
      <c r="L150" s="286">
        <f>②PDF!J108</f>
        <v>0</v>
      </c>
      <c r="M150" s="284">
        <f>②PDF!K108</f>
        <v>0</v>
      </c>
      <c r="N150" s="285" t="str">
        <f>②PDF!L108</f>
        <v>～</v>
      </c>
      <c r="O150" s="286">
        <f>②PDF!M108</f>
        <v>0</v>
      </c>
      <c r="P150" s="284">
        <f>②PDF!N108</f>
        <v>0</v>
      </c>
      <c r="Q150" s="285" t="str">
        <f>②PDF!O108</f>
        <v>～</v>
      </c>
      <c r="R150" s="286">
        <f>②PDF!P108</f>
        <v>0</v>
      </c>
      <c r="S150" s="284">
        <f>②PDF!Q108</f>
        <v>1730</v>
      </c>
      <c r="T150" s="285" t="str">
        <f>②PDF!R108</f>
        <v>～</v>
      </c>
      <c r="U150" s="286">
        <f>②PDF!S108</f>
        <v>1830</v>
      </c>
      <c r="V150" s="284">
        <f>②PDF!T108</f>
        <v>0</v>
      </c>
      <c r="W150" s="285" t="str">
        <f>②PDF!U108</f>
        <v>～</v>
      </c>
      <c r="X150" s="286">
        <f>②PDF!V108</f>
        <v>0</v>
      </c>
      <c r="Y150" s="284">
        <f>②PDF!W108</f>
        <v>0</v>
      </c>
      <c r="Z150" s="285" t="str">
        <f>②PDF!X108</f>
        <v>～</v>
      </c>
      <c r="AA150" s="286">
        <f>②PDF!Y108</f>
        <v>0</v>
      </c>
      <c r="AB150" s="275"/>
      <c r="AC150" s="275"/>
      <c r="AD150" s="275"/>
      <c r="AE150" s="275"/>
      <c r="AF150" s="275"/>
      <c r="AG150" s="275"/>
      <c r="AH150" s="275"/>
      <c r="AI150" s="275"/>
      <c r="AJ150" s="275"/>
      <c r="AK150" s="275"/>
      <c r="AL150" s="275"/>
      <c r="AM150" s="275"/>
      <c r="AN150" s="275"/>
      <c r="AO150" s="275"/>
      <c r="AP150" s="275"/>
      <c r="AQ150" s="275"/>
    </row>
    <row r="151" spans="1:43" ht="18.75" customHeight="1">
      <c r="A151" s="275"/>
      <c r="B151" s="733"/>
      <c r="C151" s="735" t="s">
        <v>232</v>
      </c>
      <c r="D151" s="729" t="e">
        <f>IFERROR(VLOOKUP(①ひな形!W40,①ひな形!$G$18:$I$26,2,FALSE),
IFERROR(VLOOKUP(①ひな形!W40,①ひな形!$K$18:$M$26,2,FALSE),
IFERROR(VLOOKUP(①ひな形!W40,①ひな形!$O$18:$Q$26,2,FALSE),
IFERROR(VLOOKUP(①ひな形!W40,①ひな形!$S$18:$U$26,2,FALSE),
IFERROR(VLOOKUP(①ひな形!W40,①ひな形!$W$18:$Y$26,2,FALSE),
IFERROR(VLOOKUP(①ひな形!W40,①ひな形!$AA$18:$AC$26,2,FALSE),
VLOOKUP(①ひな形!W40,①ひな形!$AE$18:$AG$25,2,FALSE)))))))</f>
        <v>#N/A</v>
      </c>
      <c r="E151" s="673"/>
      <c r="F151" s="665"/>
      <c r="G151" s="729" t="e">
        <f>IFERROR(VLOOKUP(①ひな形!X40,①ひな形!$G$18:$I$26,2,FALSE),
IFERROR(VLOOKUP(①ひな形!X40,①ひな形!$K$18:$M$26,2,FALSE),
IFERROR(VLOOKUP(①ひな形!X40,①ひな形!$O$18:$Q$26,2,FALSE),
IFERROR(VLOOKUP(①ひな形!X40,①ひな形!$S$18:$U$26,2,FALSE),
IFERROR(VLOOKUP(①ひな形!X40,①ひな形!$W$18:$Y$26,2,FALSE),
IFERROR(VLOOKUP(①ひな形!X40,①ひな形!$AA$18:$AC$26,2,FALSE),
VLOOKUP(①ひな形!X40,①ひな形!$AE$18:$AG$25,2,FALSE)))))))</f>
        <v>#N/A</v>
      </c>
      <c r="H151" s="673"/>
      <c r="I151" s="665"/>
      <c r="J151" s="729" t="e">
        <f>IFERROR(VLOOKUP(①ひな形!Y40,①ひな形!$G$18:$I$26,2,FALSE),
IFERROR(VLOOKUP(①ひな形!Y40,①ひな形!$K$18:$M$26,2,FALSE),
IFERROR(VLOOKUP(①ひな形!Y40,①ひな形!$O$18:$Q$26,2,FALSE),
IFERROR(VLOOKUP(①ひな形!Y40,①ひな形!$S$18:$U$26,2,FALSE),
IFERROR(VLOOKUP(①ひな形!Y40,①ひな形!$W$18:$Y$26,2,FALSE),
IFERROR(VLOOKUP(①ひな形!Y40,①ひな形!$AA$18:$AC$26,2,FALSE),
VLOOKUP(①ひな形!Y40,①ひな形!$AE$18:$AG$25,2,FALSE)))))))</f>
        <v>#N/A</v>
      </c>
      <c r="K151" s="673"/>
      <c r="L151" s="665"/>
      <c r="M151" s="729" t="e">
        <f>IFERROR(VLOOKUP(①ひな形!Z40,①ひな形!$G$18:$I$26,2,FALSE),
IFERROR(VLOOKUP(①ひな形!Z40,①ひな形!$K$18:$M$26,2,FALSE),
IFERROR(VLOOKUP(①ひな形!Z40,①ひな形!$O$18:$Q$26,2,FALSE),
IFERROR(VLOOKUP(①ひな形!Z40,①ひな形!$S$18:$U$26,2,FALSE),
IFERROR(VLOOKUP(①ひな形!Z40,①ひな形!$W$18:$Y$26,2,FALSE),
IFERROR(VLOOKUP(①ひな形!Z40,①ひな形!$AA$18:$AC$26,2,FALSE),
VLOOKUP(①ひな形!Z40,①ひな形!$AE$18:$AG$25,2,FALSE)))))))</f>
        <v>#N/A</v>
      </c>
      <c r="N151" s="673"/>
      <c r="O151" s="665"/>
      <c r="P151" s="729" t="e">
        <f>IFERROR(VLOOKUP(①ひな形!AA40,①ひな形!$G$18:$I$26,2,FALSE),
IFERROR(VLOOKUP(①ひな形!AA40,①ひな形!$K$18:$M$26,2,FALSE),
IFERROR(VLOOKUP(①ひな形!AA40,①ひな形!$O$18:$Q$26,2,FALSE),
IFERROR(VLOOKUP(①ひな形!AA40,①ひな形!$S$18:$U$26,2,FALSE),
IFERROR(VLOOKUP(①ひな形!AA40,①ひな形!$W$18:$Y$26,2,FALSE),
IFERROR(VLOOKUP(①ひな形!AA40,①ひな形!$AA$18:$AC$26,2,FALSE),
VLOOKUP(①ひな形!AA40,①ひな形!$AE$18:$AG$25,2,FALSE)))))))</f>
        <v>#N/A</v>
      </c>
      <c r="Q151" s="673"/>
      <c r="R151" s="665"/>
      <c r="S151" s="729" t="str">
        <f>IFERROR(VLOOKUP(①ひな形!AB40,①ひな形!$G$18:$I$26,2,FALSE),
IFERROR(VLOOKUP(①ひな形!AB40,①ひな形!$K$18:$M$26,2,FALSE),
IFERROR(VLOOKUP(①ひな形!AB40,①ひな形!$O$18:$Q$26,2,FALSE),
IFERROR(VLOOKUP(①ひな形!AB40,①ひな形!$S$18:$U$26,2,FALSE),
IFERROR(VLOOKUP(①ひな形!AB40,①ひな形!$W$18:$Y$26,2,FALSE),
IFERROR(VLOOKUP(①ひな形!AB40,①ひな形!$AA$18:$AC$26,2,FALSE),
VLOOKUP(①ひな形!AB40,①ひな形!$AE$18:$AG$25,2,FALSE)))))))</f>
        <v>Waist🔰</v>
      </c>
      <c r="T151" s="673"/>
      <c r="U151" s="665"/>
      <c r="V151" s="729" t="e">
        <f>IFERROR(VLOOKUP(①ひな形!AC40,①ひな形!$G$18:$I$26,2,FALSE),
IFERROR(VLOOKUP(①ひな形!AC40,①ひな形!$K$18:$M$26,2,FALSE),
IFERROR(VLOOKUP(①ひな形!AC40,①ひな形!$O$18:$Q$26,2,FALSE),
IFERROR(VLOOKUP(①ひな形!AC40,①ひな形!$S$18:$U$26,2,FALSE),
IFERROR(VLOOKUP(①ひな形!AC40,①ひな形!$W$18:$Y$26,2,FALSE),
IFERROR(VLOOKUP(①ひな形!AC40,①ひな形!$AA$18:$AC$26,2,FALSE),
VLOOKUP(①ひな形!AC40,①ひな形!$AE$18:$AG$25,2,FALSE)))))))</f>
        <v>#N/A</v>
      </c>
      <c r="W151" s="673"/>
      <c r="X151" s="665"/>
      <c r="Y151" s="729" t="e">
        <f>IFERROR(VLOOKUP(①ひな形!AD40,①ひな形!$G$18:$I$26,2,FALSE),
IFERROR(VLOOKUP(①ひな形!AD40,①ひな形!$K$18:$M$26,2,FALSE),
IFERROR(VLOOKUP(①ひな形!AD40,①ひな形!$O$18:$Q$26,2,FALSE),
IFERROR(VLOOKUP(①ひな形!AD40,①ひな形!$S$18:$U$26,2,FALSE),
IFERROR(VLOOKUP(①ひな形!AD40,①ひな形!$W$18:$Y$26,2,FALSE),
IFERROR(VLOOKUP(①ひな形!AD40,①ひな形!$AA$18:$AC$26,2,FALSE),
VLOOKUP(①ひな形!AD40,①ひな形!$AE$18:$AG$25,2,FALSE)))))))</f>
        <v>#N/A</v>
      </c>
      <c r="Z151" s="673"/>
      <c r="AA151" s="665"/>
      <c r="AB151" s="275"/>
      <c r="AC151" s="275"/>
      <c r="AD151" s="275"/>
      <c r="AE151" s="275"/>
      <c r="AF151" s="275"/>
      <c r="AG151" s="275"/>
      <c r="AH151" s="275"/>
      <c r="AI151" s="275"/>
      <c r="AJ151" s="275"/>
      <c r="AK151" s="275"/>
      <c r="AL151" s="275"/>
      <c r="AM151" s="275"/>
      <c r="AN151" s="275"/>
      <c r="AO151" s="275"/>
      <c r="AP151" s="275"/>
      <c r="AQ151" s="275"/>
    </row>
    <row r="152" spans="1:43" ht="18.75" customHeight="1">
      <c r="A152" s="275"/>
      <c r="B152" s="733"/>
      <c r="C152" s="733"/>
      <c r="D152" s="676"/>
      <c r="E152" s="677"/>
      <c r="F152" s="678"/>
      <c r="G152" s="676"/>
      <c r="H152" s="677"/>
      <c r="I152" s="678"/>
      <c r="J152" s="676"/>
      <c r="K152" s="677"/>
      <c r="L152" s="678"/>
      <c r="M152" s="676"/>
      <c r="N152" s="677"/>
      <c r="O152" s="678"/>
      <c r="P152" s="676"/>
      <c r="Q152" s="677"/>
      <c r="R152" s="678"/>
      <c r="S152" s="676"/>
      <c r="T152" s="677"/>
      <c r="U152" s="678"/>
      <c r="V152" s="676"/>
      <c r="W152" s="677"/>
      <c r="X152" s="678"/>
      <c r="Y152" s="676"/>
      <c r="Z152" s="677"/>
      <c r="AA152" s="678"/>
      <c r="AB152" s="275"/>
      <c r="AC152" s="275"/>
      <c r="AD152" s="275"/>
      <c r="AE152" s="275"/>
      <c r="AF152" s="275"/>
      <c r="AG152" s="275"/>
      <c r="AH152" s="275"/>
      <c r="AI152" s="275"/>
      <c r="AJ152" s="275"/>
      <c r="AK152" s="275"/>
      <c r="AL152" s="275"/>
      <c r="AM152" s="275"/>
      <c r="AN152" s="275"/>
      <c r="AO152" s="275"/>
      <c r="AP152" s="275"/>
      <c r="AQ152" s="275"/>
    </row>
    <row r="153" spans="1:43" ht="15">
      <c r="A153" s="275"/>
      <c r="B153" s="733"/>
      <c r="C153" s="287" t="s">
        <v>202</v>
      </c>
      <c r="D153" s="728" t="e">
        <f>IFERROR(VLOOKUP(①ひな形!W40,①ひな形!$G$18:$J$26,4,FALSE),
IFERROR(VLOOKUP(①ひな形!W40,①ひな形!$K$18:$N$26,4,FALSE),
IFERROR(VLOOKUP(①ひな形!W40,①ひな形!$O$18:$R$26,4,FALSE),
IFERROR(VLOOKUP(①ひな形!W40,①ひな形!$S$18:$V$26,4,FALSE),
IFERROR(VLOOKUP(①ひな形!W40,①ひな形!$W$18:$Z$26,4,FALSE),
IFERROR(VLOOKUP(①ひな形!W40,①ひな形!$AA$18:$AD$26,4,FALSE),
VLOOKUP(①ひな形!W40,①ひな形!$AE$18:$AH$25,4,FALSE)))))))</f>
        <v>#N/A</v>
      </c>
      <c r="E153" s="698"/>
      <c r="F153" s="656"/>
      <c r="G153" s="728" t="e">
        <f>IFERROR(VLOOKUP(①ひな形!X40,①ひな形!$G$18:$J$26,4,FALSE),
IFERROR(VLOOKUP(①ひな形!X40,①ひな形!$K$18:$N$26,4,FALSE),
IFERROR(VLOOKUP(①ひな形!X40,①ひな形!$O$18:$R$26,4,FALSE),
IFERROR(VLOOKUP(①ひな形!X40,①ひな形!$S$18:$V$26,4,FALSE),
IFERROR(VLOOKUP(①ひな形!X40,①ひな形!$W$18:$Z$26,4,FALSE),
IFERROR(VLOOKUP(①ひな形!X40,①ひな形!$AA$18:$AD$26,4,FALSE),
VLOOKUP(①ひな形!X40,①ひな形!$AE$18:$AH$25,4,FALSE)))))))</f>
        <v>#N/A</v>
      </c>
      <c r="H153" s="698"/>
      <c r="I153" s="656"/>
      <c r="J153" s="728" t="e">
        <f>IFERROR(VLOOKUP(①ひな形!Y40,①ひな形!$G$18:$J$26,4,FALSE),
IFERROR(VLOOKUP(①ひな形!Y40,①ひな形!$K$18:$N$26,4,FALSE),
IFERROR(VLOOKUP(①ひな形!Y40,①ひな形!$O$18:$R$26,4,FALSE),
IFERROR(VLOOKUP(①ひな形!Y40,①ひな形!$S$18:$V$26,4,FALSE),
IFERROR(VLOOKUP(①ひな形!Y40,①ひな形!$W$18:$Z$26,4,FALSE),
IFERROR(VLOOKUP(①ひな形!Y40,①ひな形!$AA$18:$AD$26,4,FALSE),
VLOOKUP(①ひな形!Y40,①ひな形!$AE$18:$AH$25,4,FALSE)))))))</f>
        <v>#N/A</v>
      </c>
      <c r="K153" s="698"/>
      <c r="L153" s="656"/>
      <c r="M153" s="728" t="e">
        <f>IFERROR(VLOOKUP(①ひな形!Z40,①ひな形!$G$18:$J$26,4,FALSE),
IFERROR(VLOOKUP(①ひな形!Z40,①ひな形!$K$18:$N$26,4,FALSE),
IFERROR(VLOOKUP(①ひな形!Z40,①ひな形!$O$18:$R$26,4,FALSE),
IFERROR(VLOOKUP(①ひな形!Z40,①ひな形!$S$18:$V$26,4,FALSE),
IFERROR(VLOOKUP(①ひな形!Z40,①ひな形!$W$18:$Z$26,4,FALSE),
IFERROR(VLOOKUP(①ひな形!Z40,①ひな形!$AA$18:$AD$26,4,FALSE),
VLOOKUP(①ひな形!Z40,①ひな形!$AE$18:$AH$25,4,FALSE)))))))</f>
        <v>#N/A</v>
      </c>
      <c r="N153" s="698"/>
      <c r="O153" s="656"/>
      <c r="P153" s="728" t="e">
        <f>IFERROR(VLOOKUP(①ひな形!AA40,①ひな形!$G$18:$J$26,4,FALSE),
IFERROR(VLOOKUP(①ひな形!AA40,①ひな形!$K$18:$N$26,4,FALSE),
IFERROR(VLOOKUP(①ひな形!AA40,①ひな形!$O$18:$R$26,4,FALSE),
IFERROR(VLOOKUP(①ひな形!AA40,①ひな形!$S$18:$V$26,4,FALSE),
IFERROR(VLOOKUP(①ひな形!AA40,①ひな形!$W$18:$Z$26,4,FALSE),
IFERROR(VLOOKUP(①ひな形!AA40,①ひな形!$AA$18:$AD$26,4,FALSE),
VLOOKUP(①ひな形!AA40,①ひな形!$AE$18:$AH$25,4,FALSE)))))))</f>
        <v>#N/A</v>
      </c>
      <c r="Q153" s="698"/>
      <c r="R153" s="656"/>
      <c r="S153" s="728" t="str">
        <f>IFERROR(VLOOKUP(①ひな形!AB40,①ひな形!$G$18:$J$26,4,FALSE),
IFERROR(VLOOKUP(①ひな形!AB40,①ひな形!$K$18:$N$26,4,FALSE),
IFERROR(VLOOKUP(①ひな形!AB40,①ひな形!$O$18:$R$26,4,FALSE),
IFERROR(VLOOKUP(①ひな形!AB40,①ひな形!$S$18:$V$26,4,FALSE),
IFERROR(VLOOKUP(①ひな形!AB40,①ひな形!$W$18:$Z$26,4,FALSE),
IFERROR(VLOOKUP(①ひな形!AB40,①ひな形!$AA$18:$AD$26,4,FALSE),
VLOOKUP(①ひな形!AB40,①ひな形!$AE$18:$AH$25,4,FALSE)))))))</f>
        <v>P00004</v>
      </c>
      <c r="T153" s="698"/>
      <c r="U153" s="656"/>
      <c r="V153" s="728" t="e">
        <f>IFERROR(VLOOKUP(①ひな形!AC40,①ひな形!$G$18:$J$26,4,FALSE),
IFERROR(VLOOKUP(①ひな形!AC40,①ひな形!$K$18:$N$26,4,FALSE),
IFERROR(VLOOKUP(①ひな形!AC40,①ひな形!$O$18:$R$26,4,FALSE),
IFERROR(VLOOKUP(①ひな形!AC40,①ひな形!$S$18:$V$26,4,FALSE),
IFERROR(VLOOKUP(①ひな形!AC40,①ひな形!$W$18:$Z$26,4,FALSE),
IFERROR(VLOOKUP(①ひな形!AC40,①ひな形!$AA$18:$AD$26,4,FALSE),
VLOOKUP(①ひな形!AC40,①ひな形!$AE$18:$AH$25,4,FALSE)))))))</f>
        <v>#N/A</v>
      </c>
      <c r="W153" s="698"/>
      <c r="X153" s="656"/>
      <c r="Y153" s="728" t="e">
        <f>IFERROR(VLOOKUP(①ひな形!AD40,①ひな形!$G$18:$J$26,4,FALSE),
IFERROR(VLOOKUP(①ひな形!AD40,①ひな形!$K$18:$N$26,4,FALSE),
IFERROR(VLOOKUP(①ひな形!AD40,①ひな形!$O$18:$R$26,4,FALSE),
IFERROR(VLOOKUP(①ひな形!AD40,①ひな形!$S$18:$V$26,4,FALSE),
IFERROR(VLOOKUP(①ひな形!AD40,①ひな形!$W$18:$Z$26,4,FALSE),
IFERROR(VLOOKUP(①ひな形!AD40,①ひな形!$AA$18:$AD$26,4,FALSE),
VLOOKUP(①ひな形!AD40,①ひな形!$AE$18:$AH$25,4,FALSE)))))))</f>
        <v>#N/A</v>
      </c>
      <c r="Z153" s="698"/>
      <c r="AA153" s="656"/>
      <c r="AB153" s="275"/>
      <c r="AC153" s="275"/>
      <c r="AD153" s="275"/>
      <c r="AE153" s="275"/>
      <c r="AF153" s="275"/>
      <c r="AG153" s="275"/>
      <c r="AH153" s="275"/>
      <c r="AI153" s="275"/>
      <c r="AJ153" s="275"/>
      <c r="AK153" s="275"/>
      <c r="AL153" s="275"/>
      <c r="AM153" s="275"/>
      <c r="AN153" s="275"/>
      <c r="AO153" s="275"/>
      <c r="AP153" s="275"/>
      <c r="AQ153" s="275"/>
    </row>
    <row r="154" spans="1:43" ht="15">
      <c r="A154" s="275"/>
      <c r="B154" s="733"/>
      <c r="C154" s="288" t="s">
        <v>233</v>
      </c>
      <c r="D154" s="728">
        <f>①ひな形!W41</f>
        <v>0</v>
      </c>
      <c r="E154" s="698"/>
      <c r="F154" s="656"/>
      <c r="G154" s="728">
        <f>①ひな形!X41</f>
        <v>0</v>
      </c>
      <c r="H154" s="698"/>
      <c r="I154" s="656"/>
      <c r="J154" s="728">
        <f>①ひな形!Y41</f>
        <v>0</v>
      </c>
      <c r="K154" s="698"/>
      <c r="L154" s="656"/>
      <c r="M154" s="728">
        <f>①ひな形!Z41</f>
        <v>0</v>
      </c>
      <c r="N154" s="698"/>
      <c r="O154" s="656"/>
      <c r="P154" s="728">
        <f>①ひな形!AA41</f>
        <v>0</v>
      </c>
      <c r="Q154" s="698"/>
      <c r="R154" s="656"/>
      <c r="S154" s="728" t="str">
        <f>①ひな形!AB41</f>
        <v>Shiho.Y</v>
      </c>
      <c r="T154" s="698"/>
      <c r="U154" s="656"/>
      <c r="V154" s="728">
        <f>①ひな形!AC41</f>
        <v>0</v>
      </c>
      <c r="W154" s="698"/>
      <c r="X154" s="656"/>
      <c r="Y154" s="728">
        <f>①ひな形!AD41</f>
        <v>0</v>
      </c>
      <c r="Z154" s="698"/>
      <c r="AA154" s="656"/>
      <c r="AB154" s="275"/>
      <c r="AC154" s="275"/>
      <c r="AD154" s="275"/>
      <c r="AE154" s="275"/>
      <c r="AF154" s="275"/>
      <c r="AG154" s="275"/>
      <c r="AH154" s="275"/>
      <c r="AI154" s="275"/>
      <c r="AJ154" s="275"/>
      <c r="AK154" s="275"/>
      <c r="AL154" s="275"/>
      <c r="AM154" s="275"/>
      <c r="AN154" s="275"/>
      <c r="AO154" s="275"/>
      <c r="AP154" s="275"/>
      <c r="AQ154" s="275"/>
    </row>
    <row r="155" spans="1:43" ht="15">
      <c r="A155" s="275"/>
      <c r="B155" s="734"/>
      <c r="C155" s="290" t="s">
        <v>234</v>
      </c>
      <c r="D155" s="728" t="e">
        <f>VLOOKUP(D154,①ひな形!$C$4:$E$15,3,FALSE)</f>
        <v>#N/A</v>
      </c>
      <c r="E155" s="698"/>
      <c r="F155" s="656"/>
      <c r="G155" s="728" t="e">
        <f>VLOOKUP(G154,①ひな形!$C$4:$E$15,3,FALSE)</f>
        <v>#N/A</v>
      </c>
      <c r="H155" s="698"/>
      <c r="I155" s="656"/>
      <c r="J155" s="728" t="e">
        <f>VLOOKUP(J154,①ひな形!$C$4:$E$15,3,FALSE)</f>
        <v>#N/A</v>
      </c>
      <c r="K155" s="698"/>
      <c r="L155" s="656"/>
      <c r="M155" s="728" t="e">
        <f>VLOOKUP(M154,①ひな形!$C$4:$E$15,3,FALSE)</f>
        <v>#N/A</v>
      </c>
      <c r="N155" s="698"/>
      <c r="O155" s="656"/>
      <c r="P155" s="728" t="e">
        <f>VLOOKUP(P154,①ひな形!$C$4:$E$15,3,FALSE)</f>
        <v>#N/A</v>
      </c>
      <c r="Q155" s="698"/>
      <c r="R155" s="656"/>
      <c r="S155" s="728">
        <f>VLOOKUP(S154,①ひな形!$C$4:$E$15,3,FALSE)</f>
        <v>1989</v>
      </c>
      <c r="T155" s="698"/>
      <c r="U155" s="656"/>
      <c r="V155" s="728" t="e">
        <f>VLOOKUP(V154,①ひな形!$C$4:$E$15,3,FALSE)</f>
        <v>#N/A</v>
      </c>
      <c r="W155" s="698"/>
      <c r="X155" s="656"/>
      <c r="Y155" s="728" t="e">
        <f>VLOOKUP(Y154,①ひな形!$C$4:$E$15,3,FALSE)</f>
        <v>#N/A</v>
      </c>
      <c r="Z155" s="698"/>
      <c r="AA155" s="656"/>
      <c r="AB155" s="275"/>
      <c r="AC155" s="275"/>
      <c r="AD155" s="275"/>
      <c r="AE155" s="275"/>
      <c r="AF155" s="275"/>
      <c r="AG155" s="275"/>
      <c r="AH155" s="275"/>
      <c r="AI155" s="275"/>
      <c r="AJ155" s="275"/>
      <c r="AK155" s="275"/>
      <c r="AL155" s="275"/>
      <c r="AM155" s="275"/>
      <c r="AN155" s="275"/>
      <c r="AO155" s="275"/>
      <c r="AP155" s="275"/>
      <c r="AQ155" s="275"/>
    </row>
    <row r="156" spans="1:43" ht="16.2">
      <c r="A156" s="275"/>
      <c r="B156" s="732" t="s">
        <v>241</v>
      </c>
      <c r="C156" s="289" t="s">
        <v>231</v>
      </c>
      <c r="D156" s="284">
        <f>②PDF!B112</f>
        <v>0</v>
      </c>
      <c r="E156" s="285" t="str">
        <f>②PDF!C112</f>
        <v>～</v>
      </c>
      <c r="F156" s="286">
        <f>②PDF!D112</f>
        <v>0</v>
      </c>
      <c r="G156" s="284">
        <f>②PDF!E112</f>
        <v>0</v>
      </c>
      <c r="H156" s="285" t="str">
        <f>②PDF!F112</f>
        <v>～</v>
      </c>
      <c r="I156" s="286">
        <f>②PDF!G112</f>
        <v>0</v>
      </c>
      <c r="J156" s="284">
        <f>②PDF!H112</f>
        <v>1800</v>
      </c>
      <c r="K156" s="285" t="str">
        <f>②PDF!I112</f>
        <v>～</v>
      </c>
      <c r="L156" s="286">
        <f>②PDF!J112</f>
        <v>1900</v>
      </c>
      <c r="M156" s="284">
        <f>②PDF!K112</f>
        <v>1800</v>
      </c>
      <c r="N156" s="285" t="str">
        <f>②PDF!L141</f>
        <v>～</v>
      </c>
      <c r="O156" s="286">
        <f>②PDF!M112</f>
        <v>1900</v>
      </c>
      <c r="P156" s="284">
        <f>②PDF!N112</f>
        <v>1800</v>
      </c>
      <c r="Q156" s="285" t="str">
        <f>②PDF!O112</f>
        <v>～</v>
      </c>
      <c r="R156" s="286">
        <f>②PDF!P112</f>
        <v>1900</v>
      </c>
      <c r="S156" s="284">
        <f>②PDF!Q112</f>
        <v>0</v>
      </c>
      <c r="T156" s="285" t="str">
        <f>②PDF!R112</f>
        <v>～</v>
      </c>
      <c r="U156" s="286">
        <f>②PDF!S112</f>
        <v>0</v>
      </c>
      <c r="V156" s="284">
        <f>②PDF!T112</f>
        <v>0</v>
      </c>
      <c r="W156" s="285" t="str">
        <f>②PDF!U112</f>
        <v>～</v>
      </c>
      <c r="X156" s="286">
        <f>②PDF!V112</f>
        <v>0</v>
      </c>
      <c r="Y156" s="284">
        <f>②PDF!W112</f>
        <v>0</v>
      </c>
      <c r="Z156" s="285" t="str">
        <f>②PDF!X112</f>
        <v>～</v>
      </c>
      <c r="AA156" s="286">
        <f>②PDF!Y112</f>
        <v>0</v>
      </c>
      <c r="AB156" s="275"/>
      <c r="AC156" s="275"/>
      <c r="AD156" s="275"/>
      <c r="AE156" s="275"/>
      <c r="AF156" s="275"/>
      <c r="AG156" s="275"/>
      <c r="AH156" s="275"/>
      <c r="AI156" s="275"/>
      <c r="AJ156" s="275"/>
      <c r="AK156" s="275"/>
      <c r="AL156" s="275"/>
      <c r="AM156" s="275"/>
      <c r="AN156" s="275"/>
      <c r="AO156" s="275"/>
      <c r="AP156" s="275"/>
      <c r="AQ156" s="275"/>
    </row>
    <row r="157" spans="1:43" ht="18.75" customHeight="1">
      <c r="A157" s="275"/>
      <c r="B157" s="733"/>
      <c r="C157" s="735" t="s">
        <v>232</v>
      </c>
      <c r="D157" s="729" t="e">
        <f>IFERROR(VLOOKUP(①ひな形!W42,①ひな形!$G$18:$I$26,2,FALSE),
IFERROR(VLOOKUP(①ひな形!W42,①ひな形!$K$18:$M$26,2,FALSE),
IFERROR(VLOOKUP(①ひな形!W42,①ひな形!$O$18:$Q$26,2,FALSE),
IFERROR(VLOOKUP(①ひな形!W42,①ひな形!$S$18:$U$26,2,FALSE),
IFERROR(VLOOKUP(①ひな形!W42,①ひな形!$W$18:$Y$26,2,FALSE),
IFERROR(VLOOKUP(①ひな形!W42,①ひな形!$AA$18:$AC$26,2,FALSE),
VLOOKUP(①ひな形!W42,①ひな形!$AE$18:$AG$25,2,FALSE)))))))</f>
        <v>#N/A</v>
      </c>
      <c r="E157" s="673"/>
      <c r="F157" s="665"/>
      <c r="G157" s="729" t="e">
        <f>IFERROR(VLOOKUP(①ひな形!X42,①ひな形!$G$18:$I$26,2,FALSE),
IFERROR(VLOOKUP(①ひな形!X42,①ひな形!$K$18:$M$26,2,FALSE),
IFERROR(VLOOKUP(①ひな形!X42,①ひな形!$O$18:$Q$26,2,FALSE),
IFERROR(VLOOKUP(①ひな形!X42,①ひな形!$S$18:$U$26,2,FALSE),
IFERROR(VLOOKUP(①ひな形!X42,①ひな形!$W$18:$Y$26,2,FALSE),
IFERROR(VLOOKUP(①ひな形!X42,①ひな形!$AA$18:$AC$26,2,FALSE),
VLOOKUP(①ひな形!X42,①ひな形!$AE$18:$AG$25,2,FALSE)))))))</f>
        <v>#N/A</v>
      </c>
      <c r="H157" s="673"/>
      <c r="I157" s="665"/>
      <c r="J157" s="729" t="str">
        <f>IFERROR(VLOOKUP(①ひな形!Y42,①ひな形!$G$18:$I$26,2,FALSE),
IFERROR(VLOOKUP(①ひな形!Y42,①ひな形!$K$18:$M$26,2,FALSE),
IFERROR(VLOOKUP(①ひな形!Y42,①ひな形!$O$18:$Q$26,2,FALSE),
IFERROR(VLOOKUP(①ひな形!Y42,①ひな形!$S$18:$U$26,2,FALSE),
IFERROR(VLOOKUP(①ひな形!Y42,①ひな形!$W$18:$Y$26,2,FALSE),
IFERROR(VLOOKUP(①ひな形!Y42,①ひな形!$AA$18:$AC$26,2,FALSE),
VLOOKUP(①ひな形!Y42,①ひな形!$AE$18:$AG$25,2,FALSE)))))))</f>
        <v>jump to burn</v>
      </c>
      <c r="K157" s="673"/>
      <c r="L157" s="665"/>
      <c r="M157" s="729" t="str">
        <f>IFERROR(VLOOKUP(①ひな形!Z42,①ひな形!$G$18:$I$26,2,FALSE),
IFERROR(VLOOKUP(①ひな形!Z42,①ひな形!$K$18:$M$26,2,FALSE),
IFERROR(VLOOKUP(①ひな形!Z42,①ひな形!$O$18:$Q$26,2,FALSE),
IFERROR(VLOOKUP(①ひな形!Z42,①ひな形!$S$18:$U$26,2,FALSE),
IFERROR(VLOOKUP(①ひな形!Z42,①ひな形!$W$18:$Y$26,2,FALSE),
IFERROR(VLOOKUP(①ひな形!Z42,①ひな形!$AA$18:$AC$26,2,FALSE),
VLOOKUP(①ひな形!Z42,①ひな形!$AE$18:$AG$25,2,FALSE)))))))</f>
        <v>Body Balance</v>
      </c>
      <c r="N157" s="673"/>
      <c r="O157" s="665"/>
      <c r="P157" s="729" t="str">
        <f>IFERROR(VLOOKUP(①ひな形!AA42,①ひな形!$G$18:$I$26,2,FALSE),
IFERROR(VLOOKUP(①ひな形!AA42,①ひな形!$K$18:$M$26,2,FALSE),
IFERROR(VLOOKUP(①ひな形!AA42,①ひな形!$O$18:$Q$26,2,FALSE),
IFERROR(VLOOKUP(①ひな形!AA42,①ひな形!$S$18:$U$26,2,FALSE),
IFERROR(VLOOKUP(①ひな形!AA42,①ひな形!$W$18:$Y$26,2,FALSE),
IFERROR(VLOOKUP(①ひな形!AA42,①ひな形!$AA$18:$AC$26,2,FALSE),
VLOOKUP(①ひな形!AA42,①ひな形!$AE$18:$AG$25,2,FALSE)))))))</f>
        <v>Back＆Arm🔰</v>
      </c>
      <c r="Q157" s="673"/>
      <c r="R157" s="665"/>
      <c r="S157" s="729" t="e">
        <f>IFERROR(VLOOKUP(①ひな形!AB42,①ひな形!$G$18:$I$26,2,FALSE),
IFERROR(VLOOKUP(①ひな形!AB42,①ひな形!$K$18:$M$26,2,FALSE),
IFERROR(VLOOKUP(①ひな形!AB42,①ひな形!$O$18:$Q$26,2,FALSE),
IFERROR(VLOOKUP(①ひな形!AB42,①ひな形!$S$18:$U$26,2,FALSE),
IFERROR(VLOOKUP(①ひな形!AB42,①ひな形!$W$18:$Y$26,2,FALSE),
IFERROR(VLOOKUP(①ひな形!AB42,①ひな形!$AA$18:$AC$26,2,FALSE),
VLOOKUP(①ひな形!AB42,①ひな形!$AE$18:$AG$25,2,FALSE)))))))</f>
        <v>#N/A</v>
      </c>
      <c r="T157" s="673"/>
      <c r="U157" s="665"/>
      <c r="V157" s="729" t="e">
        <f>IFERROR(VLOOKUP(①ひな形!AC42,①ひな形!$G$18:$I$26,2,FALSE),
IFERROR(VLOOKUP(①ひな形!AC42,①ひな形!$K$18:$M$26,2,FALSE),
IFERROR(VLOOKUP(①ひな形!AC42,①ひな形!$O$18:$Q$26,2,FALSE),
IFERROR(VLOOKUP(①ひな形!AC42,①ひな形!$S$18:$U$26,2,FALSE),
IFERROR(VLOOKUP(①ひな形!AC42,①ひな形!$W$18:$Y$26,2,FALSE),
IFERROR(VLOOKUP(①ひな形!AC42,①ひな形!$AA$18:$AC$26,2,FALSE),
VLOOKUP(①ひな形!AC42,①ひな形!$AE$18:$AG$25,2,FALSE)))))))</f>
        <v>#N/A</v>
      </c>
      <c r="W157" s="673"/>
      <c r="X157" s="665"/>
      <c r="Y157" s="729" t="e">
        <f>IFERROR(VLOOKUP(①ひな形!AD42,①ひな形!$G$18:$I$26,2,FALSE),
IFERROR(VLOOKUP(①ひな形!AD42,①ひな形!$K$18:$M$26,2,FALSE),
IFERROR(VLOOKUP(①ひな形!AD42,①ひな形!$O$18:$Q$26,2,FALSE),
IFERROR(VLOOKUP(①ひな形!AD42,①ひな形!$S$18:$U$26,2,FALSE),
IFERROR(VLOOKUP(①ひな形!AD42,①ひな形!$W$18:$Y$26,2,FALSE),
IFERROR(VLOOKUP(①ひな形!AD42,①ひな形!$AA$18:$AC$26,2,FALSE),
VLOOKUP(①ひな形!AD42,①ひな形!$AE$18:$AG$25,2,FALSE)))))))</f>
        <v>#N/A</v>
      </c>
      <c r="Z157" s="673"/>
      <c r="AA157" s="665"/>
      <c r="AB157" s="275"/>
      <c r="AC157" s="275"/>
      <c r="AD157" s="275"/>
      <c r="AE157" s="275"/>
      <c r="AF157" s="275"/>
      <c r="AG157" s="275"/>
      <c r="AH157" s="275"/>
      <c r="AI157" s="275"/>
      <c r="AJ157" s="275"/>
      <c r="AK157" s="275"/>
      <c r="AL157" s="275"/>
      <c r="AM157" s="275"/>
      <c r="AN157" s="275"/>
      <c r="AO157" s="275"/>
      <c r="AP157" s="275"/>
      <c r="AQ157" s="275"/>
    </row>
    <row r="158" spans="1:43" ht="18.75" customHeight="1">
      <c r="A158" s="275"/>
      <c r="B158" s="733"/>
      <c r="C158" s="733"/>
      <c r="D158" s="676"/>
      <c r="E158" s="677"/>
      <c r="F158" s="678"/>
      <c r="G158" s="676"/>
      <c r="H158" s="677"/>
      <c r="I158" s="678"/>
      <c r="J158" s="676"/>
      <c r="K158" s="677"/>
      <c r="L158" s="678"/>
      <c r="M158" s="676"/>
      <c r="N158" s="677"/>
      <c r="O158" s="678"/>
      <c r="P158" s="676"/>
      <c r="Q158" s="677"/>
      <c r="R158" s="678"/>
      <c r="S158" s="676"/>
      <c r="T158" s="677"/>
      <c r="U158" s="678"/>
      <c r="V158" s="676"/>
      <c r="W158" s="677"/>
      <c r="X158" s="678"/>
      <c r="Y158" s="676"/>
      <c r="Z158" s="677"/>
      <c r="AA158" s="678"/>
      <c r="AB158" s="275"/>
      <c r="AC158" s="275"/>
      <c r="AD158" s="275"/>
      <c r="AE158" s="275"/>
      <c r="AF158" s="275"/>
      <c r="AG158" s="275"/>
      <c r="AH158" s="275"/>
      <c r="AI158" s="275"/>
      <c r="AJ158" s="275"/>
      <c r="AK158" s="275"/>
      <c r="AL158" s="275"/>
      <c r="AM158" s="275"/>
      <c r="AN158" s="275"/>
      <c r="AO158" s="275"/>
      <c r="AP158" s="275"/>
      <c r="AQ158" s="275"/>
    </row>
    <row r="159" spans="1:43" ht="15">
      <c r="A159" s="275"/>
      <c r="B159" s="733"/>
      <c r="C159" s="287" t="s">
        <v>202</v>
      </c>
      <c r="D159" s="728" t="e">
        <f>IFERROR(VLOOKUP(①ひな形!W42,①ひな形!$G$18:$J$26,4,FALSE),
IFERROR(VLOOKUP(①ひな形!W42,①ひな形!$K$18:$N$26,4,FALSE),
IFERROR(VLOOKUP(①ひな形!W42,①ひな形!$O$18:$R$26,4,FALSE),
IFERROR(VLOOKUP(①ひな形!W42,①ひな形!$S$18:$V$26,4,FALSE),
IFERROR(VLOOKUP(①ひな形!W42,①ひな形!$W$18:$Z$26,4,FALSE),
IFERROR(VLOOKUP(①ひな形!W42,①ひな形!$AA$18:$AD$26,4,FALSE),
VLOOKUP(①ひな形!W42,①ひな形!$AE$18:$AH$25,4,FALSE)))))))</f>
        <v>#N/A</v>
      </c>
      <c r="E159" s="698"/>
      <c r="F159" s="656"/>
      <c r="G159" s="728" t="e">
        <f>IFERROR(VLOOKUP(①ひな形!X42,①ひな形!$G$18:$J$26,4,FALSE),
IFERROR(VLOOKUP(①ひな形!X42,①ひな形!$K$18:$N$26,4,FALSE),
IFERROR(VLOOKUP(①ひな形!X42,①ひな形!$O$18:$R$26,4,FALSE),
IFERROR(VLOOKUP(①ひな形!X42,①ひな形!$S$18:$V$26,4,FALSE),
IFERROR(VLOOKUP(①ひな形!X42,①ひな形!$W$18:$Z$26,4,FALSE),
IFERROR(VLOOKUP(①ひな形!X42,①ひな形!$AA$18:$AD$26,4,FALSE),
VLOOKUP(①ひな形!X42,①ひな形!$AE$18:$AH$25,4,FALSE)))))))</f>
        <v>#N/A</v>
      </c>
      <c r="H159" s="698"/>
      <c r="I159" s="656"/>
      <c r="J159" s="728" t="str">
        <f>IFERROR(VLOOKUP(①ひな形!Y42,①ひな形!$G$18:$J$26,4,FALSE),
IFERROR(VLOOKUP(①ひな形!Y42,①ひな形!$K$18:$N$26,4,FALSE),
IFERROR(VLOOKUP(①ひな形!Y42,①ひな形!$O$18:$R$26,4,FALSE),
IFERROR(VLOOKUP(①ひな形!Y42,①ひな形!$S$18:$V$26,4,FALSE),
IFERROR(VLOOKUP(①ひな形!Y42,①ひな形!$W$18:$Z$26,4,FALSE),
IFERROR(VLOOKUP(①ひな形!Y42,①ひな形!$AA$18:$AD$26,4,FALSE),
VLOOKUP(①ひな形!Y42,①ひな形!$AE$18:$AH$25,4,FALSE)))))))</f>
        <v>P00022</v>
      </c>
      <c r="K159" s="698"/>
      <c r="L159" s="656"/>
      <c r="M159" s="728" t="str">
        <f>IFERROR(VLOOKUP(①ひな形!Z42,①ひな形!$G$18:$J$26,4,FALSE),
IFERROR(VLOOKUP(①ひな形!Z42,①ひな形!$K$18:$N$26,4,FALSE),
IFERROR(VLOOKUP(①ひな形!Z42,①ひな形!$O$18:$R$26,4,FALSE),
IFERROR(VLOOKUP(①ひな形!Z42,①ひな形!$S$18:$V$26,4,FALSE),
IFERROR(VLOOKUP(①ひな形!Z42,①ひな形!$W$18:$Z$26,4,FALSE),
IFERROR(VLOOKUP(①ひな形!Z42,①ひな形!$AA$18:$AD$26,4,FALSE),
VLOOKUP(①ひな形!Z42,①ひな形!$AE$18:$AH$25,4,FALSE)))))))</f>
        <v>P00024</v>
      </c>
      <c r="N159" s="698"/>
      <c r="O159" s="656"/>
      <c r="P159" s="728" t="str">
        <f>IFERROR(VLOOKUP(①ひな形!AA42,①ひな形!$G$18:$J$26,4,FALSE),
IFERROR(VLOOKUP(①ひな形!AA42,①ひな形!$K$18:$N$26,4,FALSE),
IFERROR(VLOOKUP(①ひな形!AA42,①ひな形!$O$18:$R$26,4,FALSE),
IFERROR(VLOOKUP(①ひな形!AA42,①ひな形!$S$18:$V$26,4,FALSE),
IFERROR(VLOOKUP(①ひな形!AA42,①ひな形!$W$18:$Z$26,4,FALSE),
IFERROR(VLOOKUP(①ひな形!AA42,①ひな形!$AA$18:$AD$26,4,FALSE),
VLOOKUP(①ひな形!AA42,①ひな形!$AE$18:$AH$25,4,FALSE)))))))</f>
        <v>P00009</v>
      </c>
      <c r="Q159" s="698"/>
      <c r="R159" s="656"/>
      <c r="S159" s="728" t="e">
        <f>IFERROR(VLOOKUP(①ひな形!AB42,①ひな形!$G$18:$J$26,4,FALSE),
IFERROR(VLOOKUP(①ひな形!AB42,①ひな形!$K$18:$N$26,4,FALSE),
IFERROR(VLOOKUP(①ひな形!AB42,①ひな形!$O$18:$R$26,4,FALSE),
IFERROR(VLOOKUP(①ひな形!AB42,①ひな形!$S$18:$V$26,4,FALSE),
IFERROR(VLOOKUP(①ひな形!AB42,①ひな形!$W$18:$Z$26,4,FALSE),
IFERROR(VLOOKUP(①ひな形!AB42,①ひな形!$AA$18:$AD$26,4,FALSE),
VLOOKUP(①ひな形!AB42,①ひな形!$AE$18:$AH$25,4,FALSE)))))))</f>
        <v>#N/A</v>
      </c>
      <c r="T159" s="698"/>
      <c r="U159" s="656"/>
      <c r="V159" s="728" t="e">
        <f>IFERROR(VLOOKUP(①ひな形!AC42,①ひな形!$G$18:$J$26,4,FALSE),
IFERROR(VLOOKUP(①ひな形!AC42,①ひな形!$K$18:$N$26,4,FALSE),
IFERROR(VLOOKUP(①ひな形!AC42,①ひな形!$O$18:$R$26,4,FALSE),
IFERROR(VLOOKUP(①ひな形!AC42,①ひな形!$S$18:$V$26,4,FALSE),
IFERROR(VLOOKUP(①ひな形!AC42,①ひな形!$W$18:$Z$26,4,FALSE),
IFERROR(VLOOKUP(①ひな形!AC42,①ひな形!$AA$18:$AD$26,4,FALSE),
VLOOKUP(①ひな形!AC42,①ひな形!$AE$18:$AH$25,4,FALSE)))))))</f>
        <v>#N/A</v>
      </c>
      <c r="W159" s="698"/>
      <c r="X159" s="656"/>
      <c r="Y159" s="728" t="e">
        <f>IFERROR(VLOOKUP(①ひな形!AD42,①ひな形!$G$18:$J$26,4,FALSE),
IFERROR(VLOOKUP(①ひな形!AD42,①ひな形!$K$18:$N$26,4,FALSE),
IFERROR(VLOOKUP(①ひな形!AD42,①ひな形!$O$18:$R$26,4,FALSE),
IFERROR(VLOOKUP(①ひな形!AD42,①ひな形!$S$18:$V$26,4,FALSE),
IFERROR(VLOOKUP(①ひな形!AD42,①ひな形!$W$18:$Z$26,4,FALSE),
IFERROR(VLOOKUP(①ひな形!AD42,①ひな形!$AA$18:$AD$26,4,FALSE),
VLOOKUP(①ひな形!AD42,①ひな形!$AE$18:$AH$25,4,FALSE)))))))</f>
        <v>#N/A</v>
      </c>
      <c r="Z159" s="698"/>
      <c r="AA159" s="656"/>
      <c r="AB159" s="275"/>
      <c r="AC159" s="275"/>
      <c r="AD159" s="275"/>
      <c r="AE159" s="275"/>
      <c r="AF159" s="275"/>
      <c r="AG159" s="275"/>
      <c r="AH159" s="275"/>
      <c r="AI159" s="275"/>
      <c r="AJ159" s="275"/>
      <c r="AK159" s="275"/>
      <c r="AL159" s="275"/>
      <c r="AM159" s="275"/>
      <c r="AN159" s="275"/>
      <c r="AO159" s="275"/>
      <c r="AP159" s="275"/>
      <c r="AQ159" s="275"/>
    </row>
    <row r="160" spans="1:43" ht="15">
      <c r="A160" s="275"/>
      <c r="B160" s="733"/>
      <c r="C160" s="288" t="s">
        <v>233</v>
      </c>
      <c r="D160" s="728">
        <f>①ひな形!W43</f>
        <v>0</v>
      </c>
      <c r="E160" s="698"/>
      <c r="F160" s="656"/>
      <c r="G160" s="728">
        <f>①ひな形!X43</f>
        <v>0</v>
      </c>
      <c r="H160" s="698"/>
      <c r="I160" s="656"/>
      <c r="J160" s="728" t="str">
        <f>①ひな形!Y43</f>
        <v>nanami</v>
      </c>
      <c r="K160" s="698"/>
      <c r="L160" s="656"/>
      <c r="M160" s="728" t="str">
        <f>①ひな形!Z43</f>
        <v>nanami</v>
      </c>
      <c r="N160" s="698"/>
      <c r="O160" s="656"/>
      <c r="P160" s="730" t="str">
        <f>①ひな形!AA43</f>
        <v>Rena.M</v>
      </c>
      <c r="Q160" s="698"/>
      <c r="R160" s="656"/>
      <c r="S160" s="728">
        <f>①ひな形!AB43</f>
        <v>0</v>
      </c>
      <c r="T160" s="698"/>
      <c r="U160" s="656"/>
      <c r="V160" s="728">
        <f>①ひな形!AC43</f>
        <v>0</v>
      </c>
      <c r="W160" s="698"/>
      <c r="X160" s="656"/>
      <c r="Y160" s="728">
        <f>①ひな形!AD43</f>
        <v>0</v>
      </c>
      <c r="Z160" s="698"/>
      <c r="AA160" s="656"/>
      <c r="AB160" s="275"/>
      <c r="AC160" s="275"/>
      <c r="AD160" s="275"/>
      <c r="AE160" s="275"/>
      <c r="AF160" s="275"/>
      <c r="AG160" s="275"/>
      <c r="AH160" s="275"/>
      <c r="AI160" s="275"/>
      <c r="AJ160" s="275"/>
      <c r="AK160" s="275"/>
      <c r="AL160" s="275"/>
      <c r="AM160" s="275"/>
      <c r="AN160" s="275"/>
      <c r="AO160" s="275"/>
      <c r="AP160" s="275"/>
      <c r="AQ160" s="275"/>
    </row>
    <row r="161" spans="1:43" ht="15">
      <c r="A161" s="275"/>
      <c r="B161" s="734"/>
      <c r="C161" s="290" t="s">
        <v>234</v>
      </c>
      <c r="D161" s="728" t="e">
        <f>VLOOKUP(D160,①ひな形!$C$4:$E$15,3,FALSE)</f>
        <v>#N/A</v>
      </c>
      <c r="E161" s="698"/>
      <c r="F161" s="656"/>
      <c r="G161" s="728" t="e">
        <f>VLOOKUP(G160,①ひな形!$C$4:$E$15,3,FALSE)</f>
        <v>#N/A</v>
      </c>
      <c r="H161" s="698"/>
      <c r="I161" s="656"/>
      <c r="J161" s="728">
        <f>VLOOKUP(J160,①ひな形!$C$4:$E$15,3,FALSE)</f>
        <v>1065</v>
      </c>
      <c r="K161" s="698"/>
      <c r="L161" s="656"/>
      <c r="M161" s="728">
        <f>VLOOKUP(M160,①ひな形!$C$4:$E$15,3,FALSE)</f>
        <v>1065</v>
      </c>
      <c r="N161" s="698"/>
      <c r="O161" s="656"/>
      <c r="P161" s="728">
        <f>VLOOKUP(P160,①ひな形!$C$4:$E$15,3,FALSE)</f>
        <v>1959</v>
      </c>
      <c r="Q161" s="698"/>
      <c r="R161" s="656"/>
      <c r="S161" s="728" t="e">
        <f>VLOOKUP(S160,①ひな形!$C$4:$E$15,3,FALSE)</f>
        <v>#N/A</v>
      </c>
      <c r="T161" s="698"/>
      <c r="U161" s="656"/>
      <c r="V161" s="728" t="e">
        <f>VLOOKUP(V160,①ひな形!$C$4:$E$15,3,FALSE)</f>
        <v>#N/A</v>
      </c>
      <c r="W161" s="698"/>
      <c r="X161" s="656"/>
      <c r="Y161" s="728" t="e">
        <f>VLOOKUP(Y160,①ひな形!$C$4:$E$15,3,FALSE)</f>
        <v>#N/A</v>
      </c>
      <c r="Z161" s="698"/>
      <c r="AA161" s="656"/>
      <c r="AB161" s="275"/>
      <c r="AC161" s="275"/>
      <c r="AD161" s="275"/>
      <c r="AE161" s="275"/>
      <c r="AF161" s="275"/>
      <c r="AG161" s="275"/>
      <c r="AH161" s="275"/>
      <c r="AI161" s="275"/>
      <c r="AJ161" s="275"/>
      <c r="AK161" s="275"/>
      <c r="AL161" s="275"/>
      <c r="AM161" s="275"/>
      <c r="AN161" s="275"/>
      <c r="AO161" s="275"/>
      <c r="AP161" s="275"/>
      <c r="AQ161" s="275"/>
    </row>
    <row r="162" spans="1:43" ht="16.2">
      <c r="A162" s="275"/>
      <c r="B162" s="732" t="s">
        <v>242</v>
      </c>
      <c r="C162" s="289" t="s">
        <v>231</v>
      </c>
      <c r="D162" s="284">
        <f>②PDF!B116</f>
        <v>0</v>
      </c>
      <c r="E162" s="285" t="str">
        <f>②PDF!C116</f>
        <v>～</v>
      </c>
      <c r="F162" s="286">
        <f>②PDF!D116</f>
        <v>0</v>
      </c>
      <c r="G162" s="284">
        <f>②PDF!E116</f>
        <v>0</v>
      </c>
      <c r="H162" s="285" t="str">
        <f>②PDF!F116</f>
        <v>～</v>
      </c>
      <c r="I162" s="286">
        <f>②PDF!G116</f>
        <v>0</v>
      </c>
      <c r="J162" s="284">
        <f>②PDF!H116</f>
        <v>1930</v>
      </c>
      <c r="K162" s="285" t="str">
        <f>②PDF!I116</f>
        <v>～</v>
      </c>
      <c r="L162" s="286">
        <f>②PDF!J116</f>
        <v>2030</v>
      </c>
      <c r="M162" s="286">
        <f>②PDF!K116</f>
        <v>1930</v>
      </c>
      <c r="N162" s="285" t="str">
        <f>②PDF!L116</f>
        <v>～</v>
      </c>
      <c r="O162" s="286">
        <f>②PDF!M116</f>
        <v>2030</v>
      </c>
      <c r="P162" s="284">
        <f>②PDF!N116</f>
        <v>1930</v>
      </c>
      <c r="Q162" s="285" t="str">
        <f>②PDF!O116</f>
        <v>～</v>
      </c>
      <c r="R162" s="286">
        <f>②PDF!P116</f>
        <v>2030</v>
      </c>
      <c r="S162" s="284">
        <f>②PDF!Q116</f>
        <v>0</v>
      </c>
      <c r="T162" s="285" t="str">
        <f>②PDF!R116</f>
        <v>～</v>
      </c>
      <c r="U162" s="286">
        <f>②PDF!S116</f>
        <v>0</v>
      </c>
      <c r="V162" s="284">
        <f>②PDF!T116</f>
        <v>0</v>
      </c>
      <c r="W162" s="285" t="str">
        <f>②PDF!U116</f>
        <v>～</v>
      </c>
      <c r="X162" s="286">
        <f>②PDF!V116</f>
        <v>0</v>
      </c>
      <c r="Y162" s="284">
        <f>②PDF!W116</f>
        <v>0</v>
      </c>
      <c r="Z162" s="285" t="str">
        <f>②PDF!X116</f>
        <v>～</v>
      </c>
      <c r="AA162" s="286">
        <f>②PDF!Y116</f>
        <v>0</v>
      </c>
      <c r="AB162" s="275"/>
      <c r="AC162" s="275"/>
      <c r="AD162" s="275"/>
      <c r="AE162" s="275"/>
      <c r="AF162" s="275"/>
      <c r="AG162" s="275"/>
      <c r="AH162" s="275"/>
      <c r="AI162" s="275"/>
      <c r="AJ162" s="275"/>
      <c r="AK162" s="275"/>
      <c r="AL162" s="275"/>
      <c r="AM162" s="275"/>
      <c r="AN162" s="275"/>
      <c r="AO162" s="275"/>
      <c r="AP162" s="275"/>
      <c r="AQ162" s="275"/>
    </row>
    <row r="163" spans="1:43" ht="18.75" customHeight="1">
      <c r="A163" s="275"/>
      <c r="B163" s="733"/>
      <c r="C163" s="735" t="s">
        <v>232</v>
      </c>
      <c r="D163" s="729" t="e">
        <f>IFERROR(VLOOKUP(①ひな形!W44,①ひな形!$G$18:$I$26,2,FALSE),
IFERROR(VLOOKUP(①ひな形!W44,①ひな形!$K$18:$M$26,2,FALSE),
IFERROR(VLOOKUP(①ひな形!W44,①ひな形!$O$18:$Q$26,2,FALSE),
IFERROR(VLOOKUP(①ひな形!W44,①ひな形!$S$18:$U$26,2,FALSE),
IFERROR(VLOOKUP(①ひな形!W44,①ひな形!$W$18:$Y$26,2,FALSE),
IFERROR(VLOOKUP(①ひな形!W44,①ひな形!$AA$18:$AC$26,2,FALSE),
VLOOKUP(①ひな形!W44,①ひな形!$AE$18:$AG$25,2,FALSE)))))))</f>
        <v>#N/A</v>
      </c>
      <c r="E163" s="673"/>
      <c r="F163" s="665"/>
      <c r="G163" s="729" t="e">
        <f>IFERROR(VLOOKUP(①ひな形!X44,①ひな形!$G$18:$I$26,2,FALSE),
IFERROR(VLOOKUP(①ひな形!X44,①ひな形!$K$18:$M$26,2,FALSE),
IFERROR(VLOOKUP(①ひな形!X44,①ひな形!$O$18:$Q$26,2,FALSE),
IFERROR(VLOOKUP(①ひな形!X44,①ひな形!$S$18:$U$26,2,FALSE),
IFERROR(VLOOKUP(①ひな形!X44,①ひな形!$W$18:$Y$26,2,FALSE),
IFERROR(VLOOKUP(①ひな形!X44,①ひな形!$AA$18:$AC$26,2,FALSE),
VLOOKUP(①ひな形!X44,①ひな形!$AE$18:$AG$25,2,FALSE)))))))</f>
        <v>#N/A</v>
      </c>
      <c r="H163" s="673"/>
      <c r="I163" s="665"/>
      <c r="J163" s="729" t="str">
        <f>IFERROR(VLOOKUP(①ひな形!Y44,①ひな形!$G$18:$I$26,2,FALSE),
IFERROR(VLOOKUP(①ひな形!Y44,①ひな形!$K$18:$M$26,2,FALSE),
IFERROR(VLOOKUP(①ひな形!Y44,①ひな形!$O$18:$Q$26,2,FALSE),
IFERROR(VLOOKUP(①ひな形!Y44,①ひな形!$S$18:$U$26,2,FALSE),
IFERROR(VLOOKUP(①ひな形!Y44,①ひな形!$W$18:$Y$26,2,FALSE),
IFERROR(VLOOKUP(①ひな形!Y44,①ひな形!$AA$18:$AC$26,2,FALSE),
VLOOKUP(①ひな形!Y44,①ひな形!$AE$18:$AG$25,2,FALSE)))))))</f>
        <v>Back＆Arm🔰</v>
      </c>
      <c r="K163" s="673"/>
      <c r="L163" s="665"/>
      <c r="M163" s="729" t="str">
        <f>IFERROR(VLOOKUP(①ひな形!Z44,①ひな形!$G$18:$I$26,2,FALSE),
IFERROR(VLOOKUP(①ひな形!Z44,①ひな形!$K$18:$M$26,2,FALSE),
IFERROR(VLOOKUP(①ひな形!Z44,①ひな形!$O$18:$Q$26,2,FALSE),
IFERROR(VLOOKUP(①ひな形!Z44,①ひな形!$S$18:$U$26,2,FALSE),
IFERROR(VLOOKUP(①ひな形!Z44,①ひな形!$W$18:$Y$26,2,FALSE),
IFERROR(VLOOKUP(①ひな形!Z44,①ひな形!$AA$18:$AC$26,2,FALSE),
VLOOKUP(①ひな形!Z44,①ひな形!$AE$18:$AG$25,2,FALSE)))))))</f>
        <v>Hip＆Leg🔰</v>
      </c>
      <c r="N163" s="673"/>
      <c r="O163" s="665"/>
      <c r="P163" s="729" t="str">
        <f>IFERROR(VLOOKUP(①ひな形!AA44,①ひな形!$G$18:$I$26,2,FALSE),
IFERROR(VLOOKUP(①ひな形!AA44,①ひな形!$K$18:$M$26,2,FALSE),
IFERROR(VLOOKUP(①ひな形!AA44,①ひな形!$O$18:$Q$26,2,FALSE),
IFERROR(VLOOKUP(①ひな形!AA44,①ひな形!$S$18:$U$26,2,FALSE),
IFERROR(VLOOKUP(①ひな形!AA44,①ひな形!$W$18:$Y$26,2,FALSE),
IFERROR(VLOOKUP(①ひな形!AA44,①ひな形!$AA$18:$AC$26,2,FALSE),
VLOOKUP(①ひな形!AA44,①ひな形!$AE$18:$AG$25,2,FALSE)))))))</f>
        <v>Shape up waist</v>
      </c>
      <c r="Q163" s="673"/>
      <c r="R163" s="665"/>
      <c r="S163" s="729" t="e">
        <f>IFERROR(VLOOKUP(①ひな形!AB44,①ひな形!$G$18:$I$26,2,FALSE),
IFERROR(VLOOKUP(①ひな形!AB44,①ひな形!$K$18:$M$26,2,FALSE),
IFERROR(VLOOKUP(①ひな形!AB44,①ひな形!$O$18:$Q$26,2,FALSE),
IFERROR(VLOOKUP(①ひな形!AB44,①ひな形!$S$18:$U$26,2,FALSE),
IFERROR(VLOOKUP(①ひな形!AB44,①ひな形!$W$18:$Y$26,2,FALSE),
IFERROR(VLOOKUP(①ひな形!AB44,①ひな形!$AA$18:$AC$26,2,FALSE),
VLOOKUP(①ひな形!AB44,①ひな形!$AE$18:$AG$25,2,FALSE)))))))</f>
        <v>#N/A</v>
      </c>
      <c r="T163" s="673"/>
      <c r="U163" s="665"/>
      <c r="V163" s="729" t="e">
        <f>IFERROR(VLOOKUP(①ひな形!AC44,①ひな形!$G$18:$I$26,2,FALSE),
IFERROR(VLOOKUP(①ひな形!AC44,①ひな形!$K$18:$M$26,2,FALSE),
IFERROR(VLOOKUP(①ひな形!AC44,①ひな形!$O$18:$Q$26,2,FALSE),
IFERROR(VLOOKUP(①ひな形!AC44,①ひな形!$S$18:$U$26,2,FALSE),
IFERROR(VLOOKUP(①ひな形!AC44,①ひな形!$W$18:$Y$26,2,FALSE),
IFERROR(VLOOKUP(①ひな形!AC44,①ひな形!$AA$18:$AC$26,2,FALSE),
VLOOKUP(①ひな形!AC44,①ひな形!$AE$18:$AG$25,2,FALSE)))))))</f>
        <v>#N/A</v>
      </c>
      <c r="W163" s="673"/>
      <c r="X163" s="665"/>
      <c r="Y163" s="729" t="e">
        <f>IFERROR(VLOOKUP(①ひな形!AD44,①ひな形!$G$18:$I$26,2,FALSE),
IFERROR(VLOOKUP(①ひな形!AD44,①ひな形!$K$18:$M$26,2,FALSE),
IFERROR(VLOOKUP(①ひな形!AD44,①ひな形!$O$18:$Q$26,2,FALSE),
IFERROR(VLOOKUP(①ひな形!AD44,①ひな形!$S$18:$U$26,2,FALSE),
IFERROR(VLOOKUP(①ひな形!AD44,①ひな形!$W$18:$Y$26,2,FALSE),
IFERROR(VLOOKUP(①ひな形!AD44,①ひな形!$AA$18:$AC$26,2,FALSE),
VLOOKUP(①ひな形!AD44,①ひな形!$AE$18:$AG$25,2,FALSE)))))))</f>
        <v>#N/A</v>
      </c>
      <c r="Z163" s="673"/>
      <c r="AA163" s="665"/>
      <c r="AB163" s="275"/>
      <c r="AC163" s="275"/>
      <c r="AD163" s="275"/>
      <c r="AE163" s="275"/>
      <c r="AF163" s="275"/>
      <c r="AG163" s="275"/>
      <c r="AH163" s="275"/>
      <c r="AI163" s="275"/>
      <c r="AJ163" s="275"/>
      <c r="AK163" s="275"/>
      <c r="AL163" s="275"/>
      <c r="AM163" s="275"/>
      <c r="AN163" s="275"/>
      <c r="AO163" s="275"/>
      <c r="AP163" s="275"/>
      <c r="AQ163" s="275"/>
    </row>
    <row r="164" spans="1:43" ht="18.75" customHeight="1">
      <c r="A164" s="275"/>
      <c r="B164" s="733"/>
      <c r="C164" s="733"/>
      <c r="D164" s="676"/>
      <c r="E164" s="677"/>
      <c r="F164" s="678"/>
      <c r="G164" s="676"/>
      <c r="H164" s="677"/>
      <c r="I164" s="678"/>
      <c r="J164" s="676"/>
      <c r="K164" s="677"/>
      <c r="L164" s="678"/>
      <c r="M164" s="676"/>
      <c r="N164" s="677"/>
      <c r="O164" s="678"/>
      <c r="P164" s="676"/>
      <c r="Q164" s="677"/>
      <c r="R164" s="678"/>
      <c r="S164" s="676"/>
      <c r="T164" s="677"/>
      <c r="U164" s="678"/>
      <c r="V164" s="676"/>
      <c r="W164" s="677"/>
      <c r="X164" s="678"/>
      <c r="Y164" s="676"/>
      <c r="Z164" s="677"/>
      <c r="AA164" s="678"/>
      <c r="AB164" s="275"/>
      <c r="AC164" s="275"/>
      <c r="AD164" s="275"/>
      <c r="AE164" s="275"/>
      <c r="AF164" s="275"/>
      <c r="AG164" s="275"/>
      <c r="AH164" s="275"/>
      <c r="AI164" s="275"/>
      <c r="AJ164" s="275"/>
      <c r="AK164" s="275"/>
      <c r="AL164" s="275"/>
      <c r="AM164" s="275"/>
      <c r="AN164" s="275"/>
      <c r="AO164" s="275"/>
      <c r="AP164" s="275"/>
      <c r="AQ164" s="275"/>
    </row>
    <row r="165" spans="1:43" ht="15">
      <c r="A165" s="275"/>
      <c r="B165" s="733"/>
      <c r="C165" s="287" t="s">
        <v>202</v>
      </c>
      <c r="D165" s="728" t="e">
        <f>IFERROR(VLOOKUP(①ひな形!W44,①ひな形!$G$18:$J$26,4,FALSE),
IFERROR(VLOOKUP(①ひな形!W44,①ひな形!$K$18:$N$26,4,FALSE),
IFERROR(VLOOKUP(①ひな形!W44,①ひな形!$O$18:$R$26,4,FALSE),
IFERROR(VLOOKUP(①ひな形!W44,①ひな形!$S$18:$V$26,4,FALSE),
IFERROR(VLOOKUP(①ひな形!W44,①ひな形!$W$18:$Z$26,4,FALSE),
IFERROR(VLOOKUP(①ひな形!W44,①ひな形!$AA$18:$AD$26,4,FALSE),
VLOOKUP(①ひな形!W44,①ひな形!$AE$18:$AH$25,4,FALSE)))))))</f>
        <v>#N/A</v>
      </c>
      <c r="E165" s="698"/>
      <c r="F165" s="656"/>
      <c r="G165" s="728" t="e">
        <f>IFERROR(VLOOKUP(①ひな形!X44,①ひな形!$G$18:$J$26,4,FALSE),
IFERROR(VLOOKUP(①ひな形!X44,①ひな形!$K$18:$N$26,4,FALSE),
IFERROR(VLOOKUP(①ひな形!X44,①ひな形!$O$18:$R$26,4,FALSE),
IFERROR(VLOOKUP(①ひな形!X44,①ひな形!$S$18:$V$26,4,FALSE),
IFERROR(VLOOKUP(①ひな形!X44,①ひな形!$W$18:$Z$26,4,FALSE),
IFERROR(VLOOKUP(①ひな形!X44,①ひな形!$AA$18:$AD$26,4,FALSE),
VLOOKUP(①ひな形!X44,①ひな形!$AE$18:$AH$25,4,FALSE)))))))</f>
        <v>#N/A</v>
      </c>
      <c r="H165" s="698"/>
      <c r="I165" s="656"/>
      <c r="J165" s="728" t="str">
        <f>IFERROR(VLOOKUP(①ひな形!Y44,①ひな形!$G$18:$J$26,4,FALSE),
IFERROR(VLOOKUP(①ひな形!Y44,①ひな形!$K$18:$N$26,4,FALSE),
IFERROR(VLOOKUP(①ひな形!Y44,①ひな形!$O$18:$R$26,4,FALSE),
IFERROR(VLOOKUP(①ひな形!Y44,①ひな形!$S$18:$V$26,4,FALSE),
IFERROR(VLOOKUP(①ひな形!Y44,①ひな形!$W$18:$Z$26,4,FALSE),
IFERROR(VLOOKUP(①ひな形!Y44,①ひな形!$AA$18:$AD$26,4,FALSE),
VLOOKUP(①ひな形!Y44,①ひな形!$AE$18:$AH$25,4,FALSE)))))))</f>
        <v>P00009</v>
      </c>
      <c r="K165" s="698"/>
      <c r="L165" s="656"/>
      <c r="M165" s="728" t="str">
        <f>IFERROR(VLOOKUP(①ひな形!Z44,①ひな形!$G$18:$J$26,4,FALSE),
IFERROR(VLOOKUP(①ひな形!Z44,①ひな形!$K$18:$N$26,4,FALSE),
IFERROR(VLOOKUP(①ひな形!Z44,①ひな形!$O$18:$R$26,4,FALSE),
IFERROR(VLOOKUP(①ひな形!Z44,①ひな形!$S$18:$V$26,4,FALSE),
IFERROR(VLOOKUP(①ひな形!Z44,①ひな形!$W$18:$Z$26,4,FALSE),
IFERROR(VLOOKUP(①ひな形!Z44,①ひな形!$AA$18:$AD$26,4,FALSE),
VLOOKUP(①ひな形!Z44,①ひな形!$AE$18:$AH$25,4,FALSE)))))))</f>
        <v>P00007</v>
      </c>
      <c r="N165" s="698"/>
      <c r="O165" s="656"/>
      <c r="P165" s="728" t="str">
        <f>IFERROR(VLOOKUP(①ひな形!AA44,①ひな形!$G$18:$J$26,4,FALSE),
IFERROR(VLOOKUP(①ひな形!AA44,①ひな形!$K$18:$N$26,4,FALSE),
IFERROR(VLOOKUP(①ひな形!AA44,①ひな形!$O$18:$R$26,4,FALSE),
IFERROR(VLOOKUP(①ひな形!AA44,①ひな形!$S$18:$V$26,4,FALSE),
IFERROR(VLOOKUP(①ひな形!AA44,①ひな形!$W$18:$Z$26,4,FALSE),
IFERROR(VLOOKUP(①ひな形!AA44,①ひな形!$AA$18:$AD$26,4,FALSE),
VLOOKUP(①ひな形!AA44,①ひな形!$AE$18:$AH$25,4,FALSE)))))))</f>
        <v>P00018</v>
      </c>
      <c r="Q165" s="698"/>
      <c r="R165" s="656"/>
      <c r="S165" s="728" t="e">
        <f>IFERROR(VLOOKUP(①ひな形!AB44,①ひな形!$G$18:$J$26,4,FALSE),
IFERROR(VLOOKUP(①ひな形!AB44,①ひな形!$K$18:$N$26,4,FALSE),
IFERROR(VLOOKUP(①ひな形!AB44,①ひな形!$O$18:$R$26,4,FALSE),
IFERROR(VLOOKUP(①ひな形!AB44,①ひな形!$S$18:$V$26,4,FALSE),
IFERROR(VLOOKUP(①ひな形!AB44,①ひな形!$W$18:$Z$26,4,FALSE),
IFERROR(VLOOKUP(①ひな形!AB44,①ひな形!$AA$18:$AD$26,4,FALSE),
VLOOKUP(①ひな形!AB44,①ひな形!$AE$18:$AH$25,4,FALSE)))))))</f>
        <v>#N/A</v>
      </c>
      <c r="T165" s="698"/>
      <c r="U165" s="656"/>
      <c r="V165" s="728" t="e">
        <f>IFERROR(VLOOKUP(①ひな形!AC44,①ひな形!$G$18:$J$26,4,FALSE),
IFERROR(VLOOKUP(①ひな形!AC44,①ひな形!$K$18:$N$26,4,FALSE),
IFERROR(VLOOKUP(①ひな形!AC44,①ひな形!$O$18:$R$26,4,FALSE),
IFERROR(VLOOKUP(①ひな形!AC44,①ひな形!$S$18:$V$26,4,FALSE),
IFERROR(VLOOKUP(①ひな形!AC44,①ひな形!$W$18:$Z$26,4,FALSE),
IFERROR(VLOOKUP(①ひな形!AC44,①ひな形!$AA$18:$AD$26,4,FALSE),
VLOOKUP(①ひな形!AC44,①ひな形!$AE$18:$AH$25,4,FALSE)))))))</f>
        <v>#N/A</v>
      </c>
      <c r="W165" s="698"/>
      <c r="X165" s="656"/>
      <c r="Y165" s="728" t="e">
        <f>IFERROR(VLOOKUP(①ひな形!AD44,①ひな形!$G$18:$J$26,4,FALSE),
IFERROR(VLOOKUP(①ひな形!AD44,①ひな形!$K$18:$N$26,4,FALSE),
IFERROR(VLOOKUP(①ひな形!AD44,①ひな形!$O$18:$R$26,4,FALSE),
IFERROR(VLOOKUP(①ひな形!AD44,①ひな形!$S$18:$V$26,4,FALSE),
IFERROR(VLOOKUP(①ひな形!AD44,①ひな形!$W$18:$Z$26,4,FALSE),
IFERROR(VLOOKUP(①ひな形!AD44,①ひな形!$AA$18:$AD$26,4,FALSE),
VLOOKUP(①ひな形!AD44,①ひな形!$AE$18:$AH$25,4,FALSE)))))))</f>
        <v>#N/A</v>
      </c>
      <c r="Z165" s="698"/>
      <c r="AA165" s="656"/>
      <c r="AB165" s="275"/>
      <c r="AC165" s="275"/>
      <c r="AD165" s="275"/>
      <c r="AE165" s="275"/>
      <c r="AF165" s="275"/>
      <c r="AG165" s="275"/>
      <c r="AH165" s="275"/>
      <c r="AI165" s="275"/>
      <c r="AJ165" s="275"/>
      <c r="AK165" s="275"/>
      <c r="AL165" s="275"/>
      <c r="AM165" s="275"/>
      <c r="AN165" s="275"/>
      <c r="AO165" s="275"/>
      <c r="AP165" s="275"/>
      <c r="AQ165" s="275"/>
    </row>
    <row r="166" spans="1:43" ht="15">
      <c r="A166" s="275"/>
      <c r="B166" s="733"/>
      <c r="C166" s="288" t="s">
        <v>233</v>
      </c>
      <c r="D166" s="728">
        <f>①ひな形!W45</f>
        <v>0</v>
      </c>
      <c r="E166" s="698"/>
      <c r="F166" s="656"/>
      <c r="G166" s="728">
        <f>①ひな形!X45</f>
        <v>0</v>
      </c>
      <c r="H166" s="698"/>
      <c r="I166" s="656"/>
      <c r="J166" s="730" t="str">
        <f>①ひな形!Y45</f>
        <v>Rena.M</v>
      </c>
      <c r="K166" s="698"/>
      <c r="L166" s="656"/>
      <c r="M166" s="728" t="str">
        <f>①ひな形!Z45</f>
        <v>Shiho.Y</v>
      </c>
      <c r="N166" s="698"/>
      <c r="O166" s="656"/>
      <c r="P166" s="728" t="str">
        <f>①ひな形!AA45</f>
        <v>nanami</v>
      </c>
      <c r="Q166" s="698"/>
      <c r="R166" s="656"/>
      <c r="S166" s="728">
        <f>①ひな形!AB45</f>
        <v>0</v>
      </c>
      <c r="T166" s="698"/>
      <c r="U166" s="656"/>
      <c r="V166" s="728">
        <f>①ひな形!AC45</f>
        <v>0</v>
      </c>
      <c r="W166" s="698"/>
      <c r="X166" s="656"/>
      <c r="Y166" s="728">
        <f>①ひな形!AD45</f>
        <v>0</v>
      </c>
      <c r="Z166" s="698"/>
      <c r="AA166" s="656"/>
      <c r="AB166" s="275"/>
      <c r="AC166" s="275"/>
      <c r="AD166" s="275"/>
      <c r="AE166" s="275"/>
      <c r="AF166" s="275"/>
      <c r="AG166" s="275"/>
      <c r="AH166" s="275"/>
      <c r="AI166" s="275"/>
      <c r="AJ166" s="275"/>
      <c r="AK166" s="275"/>
      <c r="AL166" s="275"/>
      <c r="AM166" s="275"/>
      <c r="AN166" s="275"/>
      <c r="AO166" s="275"/>
      <c r="AP166" s="275"/>
      <c r="AQ166" s="275"/>
    </row>
    <row r="167" spans="1:43" ht="15">
      <c r="A167" s="275"/>
      <c r="B167" s="734"/>
      <c r="C167" s="290" t="s">
        <v>234</v>
      </c>
      <c r="D167" s="728" t="e">
        <f>VLOOKUP(D166,①ひな形!$C$4:$E$15,3,FALSE)</f>
        <v>#N/A</v>
      </c>
      <c r="E167" s="698"/>
      <c r="F167" s="656"/>
      <c r="G167" s="728" t="e">
        <f>VLOOKUP(G166,①ひな形!$C$4:$E$15,3,FALSE)</f>
        <v>#N/A</v>
      </c>
      <c r="H167" s="698"/>
      <c r="I167" s="656"/>
      <c r="J167" s="728">
        <f>VLOOKUP(J166,①ひな形!$C$4:$E$15,3,FALSE)</f>
        <v>1959</v>
      </c>
      <c r="K167" s="698"/>
      <c r="L167" s="656"/>
      <c r="M167" s="728">
        <f>VLOOKUP(M166,①ひな形!$C$4:$E$15,3,FALSE)</f>
        <v>1989</v>
      </c>
      <c r="N167" s="698"/>
      <c r="O167" s="656"/>
      <c r="P167" s="728">
        <f>VLOOKUP(P166,①ひな形!$C$4:$E$15,3,FALSE)</f>
        <v>1065</v>
      </c>
      <c r="Q167" s="698"/>
      <c r="R167" s="656"/>
      <c r="S167" s="728" t="e">
        <f>VLOOKUP(S166,①ひな形!$C$4:$E$15,3,FALSE)</f>
        <v>#N/A</v>
      </c>
      <c r="T167" s="698"/>
      <c r="U167" s="656"/>
      <c r="V167" s="728" t="e">
        <f>VLOOKUP(V166,①ひな形!$C$4:$E$15,3,FALSE)</f>
        <v>#N/A</v>
      </c>
      <c r="W167" s="698"/>
      <c r="X167" s="656"/>
      <c r="Y167" s="728" t="e">
        <f>VLOOKUP(Y166,①ひな形!$C$4:$E$15,3,FALSE)</f>
        <v>#N/A</v>
      </c>
      <c r="Z167" s="698"/>
      <c r="AA167" s="656"/>
      <c r="AB167" s="275"/>
      <c r="AC167" s="275"/>
      <c r="AD167" s="275"/>
      <c r="AE167" s="275"/>
      <c r="AF167" s="275"/>
      <c r="AG167" s="275"/>
      <c r="AH167" s="275"/>
      <c r="AI167" s="275"/>
      <c r="AJ167" s="275"/>
      <c r="AK167" s="275"/>
      <c r="AL167" s="275"/>
      <c r="AM167" s="275"/>
      <c r="AN167" s="275"/>
      <c r="AO167" s="275"/>
      <c r="AP167" s="275"/>
      <c r="AQ167" s="275"/>
    </row>
    <row r="168" spans="1:43" ht="16.2">
      <c r="A168" s="275"/>
      <c r="B168" s="732" t="s">
        <v>243</v>
      </c>
      <c r="C168" s="289" t="s">
        <v>231</v>
      </c>
      <c r="D168" s="284">
        <f>②PDF!B120</f>
        <v>0</v>
      </c>
      <c r="E168" s="285" t="str">
        <f>②PDF!C120</f>
        <v>～</v>
      </c>
      <c r="F168" s="286">
        <f>②PDF!D120</f>
        <v>0</v>
      </c>
      <c r="G168" s="284">
        <f>②PDF!E120</f>
        <v>0</v>
      </c>
      <c r="H168" s="285" t="str">
        <f>②PDF!F120</f>
        <v>～</v>
      </c>
      <c r="I168" s="286">
        <f>②PDF!G120</f>
        <v>0</v>
      </c>
      <c r="J168" s="284">
        <f>②PDF!H120</f>
        <v>2100</v>
      </c>
      <c r="K168" s="285" t="str">
        <f>②PDF!I153</f>
        <v>～</v>
      </c>
      <c r="L168" s="286">
        <f>②PDF!J120</f>
        <v>2200</v>
      </c>
      <c r="M168" s="284">
        <f>②PDF!K120</f>
        <v>2100</v>
      </c>
      <c r="N168" s="285" t="str">
        <f>②PDF!L120</f>
        <v>～</v>
      </c>
      <c r="O168" s="286">
        <f>②PDF!M120</f>
        <v>2200</v>
      </c>
      <c r="P168" s="284">
        <f>②PDF!N120</f>
        <v>2100</v>
      </c>
      <c r="Q168" s="285" t="str">
        <f>②PDF!O120</f>
        <v>～</v>
      </c>
      <c r="R168" s="286">
        <f>②PDF!P120</f>
        <v>2200</v>
      </c>
      <c r="S168" s="284">
        <f>②PDF!Q120</f>
        <v>0</v>
      </c>
      <c r="T168" s="285" t="str">
        <f>②PDF!R120</f>
        <v>～</v>
      </c>
      <c r="U168" s="286">
        <f>②PDF!S120</f>
        <v>0</v>
      </c>
      <c r="V168" s="284">
        <f>②PDF!T120</f>
        <v>0</v>
      </c>
      <c r="W168" s="291" t="e">
        <f>#REF!</f>
        <v>#REF!</v>
      </c>
      <c r="X168" s="286">
        <f>②PDF!V120</f>
        <v>0</v>
      </c>
      <c r="Y168" s="284">
        <f>②PDF!W120</f>
        <v>0</v>
      </c>
      <c r="Z168" s="285" t="str">
        <f>②PDF!X120</f>
        <v>～</v>
      </c>
      <c r="AA168" s="286">
        <f>②PDF!Y120</f>
        <v>0</v>
      </c>
      <c r="AB168" s="275"/>
      <c r="AC168" s="275"/>
      <c r="AD168" s="275"/>
      <c r="AE168" s="275"/>
      <c r="AF168" s="275"/>
      <c r="AG168" s="275"/>
      <c r="AH168" s="275"/>
      <c r="AI168" s="275"/>
      <c r="AJ168" s="275"/>
      <c r="AK168" s="275"/>
      <c r="AL168" s="275"/>
      <c r="AM168" s="275"/>
      <c r="AN168" s="275"/>
      <c r="AO168" s="275"/>
      <c r="AP168" s="275"/>
      <c r="AQ168" s="275"/>
    </row>
    <row r="169" spans="1:43" ht="18.75" customHeight="1">
      <c r="A169" s="275"/>
      <c r="B169" s="733"/>
      <c r="C169" s="735" t="s">
        <v>232</v>
      </c>
      <c r="D169" s="740" t="e">
        <f>IFERROR(VLOOKUP(①ひな形!W46,①ひな形!$G$18:$I$26,2,FALSE),
IFERROR(VLOOKUP(①ひな形!W46,①ひな形!$K$18:$M$26,2,FALSE),
IFERROR(VLOOKUP(①ひな形!W46,①ひな形!$O$18:$Q$26,2,FALSE),
IFERROR(VLOOKUP(①ひな形!W46,①ひな形!$S$18:$U$26,2,FALSE),
IFERROR(VLOOKUP(①ひな形!W46,①ひな形!$W$18:$Y$26,2,FALSE),
IFERROR(VLOOKUP(①ひな形!W46,①ひな形!$AA$18:$AC$26,2,FALSE),
VLOOKUP(①ひな形!W46,①ひな形!$AE$18:$AG$25,2,FALSE)))))))</f>
        <v>#N/A</v>
      </c>
      <c r="E169" s="673"/>
      <c r="F169" s="665"/>
      <c r="G169" s="740" t="e">
        <f>IFERROR(VLOOKUP(①ひな形!X46,①ひな形!$G$18:$I$26,2,FALSE),
IFERROR(VLOOKUP(①ひな形!X46,①ひな形!$K$18:$M$26,2,FALSE),
IFERROR(VLOOKUP(①ひな形!X46,①ひな形!$O$18:$Q$26,2,FALSE),
IFERROR(VLOOKUP(①ひな形!X46,①ひな形!$S$18:$U$26,2,FALSE),
IFERROR(VLOOKUP(①ひな形!X46,①ひな形!$W$18:$Y$26,2,FALSE),
IFERROR(VLOOKUP(①ひな形!X46,①ひな形!$AA$18:$AC$26,2,FALSE),
VLOOKUP(①ひな形!X46,①ひな形!$AE$18:$AG$25,2,FALSE)))))))</f>
        <v>#N/A</v>
      </c>
      <c r="H169" s="673"/>
      <c r="I169" s="665"/>
      <c r="J169" s="740" t="str">
        <f>IFERROR(VLOOKUP(①ひな形!Y46,①ひな形!$G$18:$I$26,2,FALSE),
IFERROR(VLOOKUP(①ひな形!Y46,①ひな形!$K$18:$M$26,2,FALSE),
IFERROR(VLOOKUP(①ひな形!Y46,①ひな形!$O$18:$Q$26,2,FALSE),
IFERROR(VLOOKUP(①ひな形!Y46,①ひな形!$S$18:$U$26,2,FALSE),
IFERROR(VLOOKUP(①ひな形!Y46,①ひな形!$W$18:$Y$26,2,FALSE),
IFERROR(VLOOKUP(①ひな形!Y46,①ひな形!$AA$18:$AC$26,2,FALSE),
VLOOKUP(①ひな形!Y46,①ひな形!$AE$18:$AG$25,2,FALSE)))))))</f>
        <v>Waist🔰</v>
      </c>
      <c r="K169" s="673"/>
      <c r="L169" s="665"/>
      <c r="M169" s="740" t="str">
        <f>IFERROR(VLOOKUP(①ひな形!Z46,①ひな形!$G$18:$I$26,2,FALSE),
IFERROR(VLOOKUP(①ひな形!Z46,①ひな形!$K$18:$M$26,2,FALSE),
IFERROR(VLOOKUP(①ひな形!Z46,①ひな形!$O$18:$Q$26,2,FALSE),
IFERROR(VLOOKUP(①ひな形!Z46,①ひな形!$S$18:$U$26,2,FALSE),
IFERROR(VLOOKUP(①ひな形!Z46,①ひな形!$W$18:$Y$26,2,FALSE),
IFERROR(VLOOKUP(①ひな形!Z46,①ひな形!$AA$18:$AC$26,2,FALSE),
VLOOKUP(①ひな形!Z46,①ひな形!$AE$18:$AG$25,2,FALSE)))))))</f>
        <v>Basic🔰</v>
      </c>
      <c r="N169" s="673"/>
      <c r="O169" s="665"/>
      <c r="P169" s="740" t="str">
        <f>IFERROR(VLOOKUP(①ひな形!AA46,①ひな形!$G$18:$I$26,2,FALSE),
IFERROR(VLOOKUP(①ひな形!AA46,①ひな形!$K$18:$M$26,2,FALSE),
IFERROR(VLOOKUP(①ひな形!AA46,①ひな形!$O$18:$Q$26,2,FALSE),
IFERROR(VLOOKUP(①ひな形!AA46,①ひな形!$S$18:$U$26,2,FALSE),
IFERROR(VLOOKUP(①ひな形!AA46,①ひな形!$W$18:$Y$26,2,FALSE),
IFERROR(VLOOKUP(①ひな形!AA46,①ひな形!$AA$18:$AC$26,2,FALSE),
VLOOKUP(①ひな形!AA46,①ひな形!$AE$18:$AG$25,2,FALSE)))))))</f>
        <v>jump to burn</v>
      </c>
      <c r="Q169" s="673"/>
      <c r="R169" s="665"/>
      <c r="S169" s="740" t="e">
        <f>IFERROR(VLOOKUP(①ひな形!AB46,①ひな形!$G$18:$I$26,2,FALSE),
IFERROR(VLOOKUP(①ひな形!AB46,①ひな形!$K$18:$M$26,2,FALSE),
IFERROR(VLOOKUP(①ひな形!AB46,①ひな形!$O$18:$Q$26,2,FALSE),
IFERROR(VLOOKUP(①ひな形!AB46,①ひな形!$S$18:$U$26,2,FALSE),
IFERROR(VLOOKUP(①ひな形!AB46,①ひな形!$W$18:$Y$26,2,FALSE),
IFERROR(VLOOKUP(①ひな形!AB46,①ひな形!$AA$18:$AC$26,2,FALSE),
VLOOKUP(①ひな形!AB46,①ひな形!$AE$18:$AG$25,2,FALSE)))))))</f>
        <v>#N/A</v>
      </c>
      <c r="T169" s="673"/>
      <c r="U169" s="665"/>
      <c r="V169" s="740" t="e">
        <f>IFERROR(VLOOKUP(①ひな形!AC46,①ひな形!$G$18:$I$26,2,FALSE),
IFERROR(VLOOKUP(①ひな形!AC46,①ひな形!$K$18:$M$26,2,FALSE),
IFERROR(VLOOKUP(①ひな形!AC46,①ひな形!$O$18:$Q$26,2,FALSE),
IFERROR(VLOOKUP(①ひな形!AC46,①ひな形!$S$18:$U$26,2,FALSE),
IFERROR(VLOOKUP(①ひな形!AC46,①ひな形!$W$18:$Y$26,2,FALSE),
IFERROR(VLOOKUP(①ひな形!AC46,①ひな形!$AA$18:$AC$26,2,FALSE),
VLOOKUP(①ひな形!AC46,①ひな形!$AE$18:$AG$25,2,FALSE)))))))</f>
        <v>#N/A</v>
      </c>
      <c r="W169" s="673"/>
      <c r="X169" s="665"/>
      <c r="Y169" s="740" t="e">
        <f>IFERROR(VLOOKUP(①ひな形!AD46,①ひな形!$G$18:$I$26,2,FALSE),
IFERROR(VLOOKUP(①ひな形!AD46,①ひな形!$K$18:$M$26,2,FALSE),
IFERROR(VLOOKUP(①ひな形!AD46,①ひな形!$O$18:$Q$26,2,FALSE),
IFERROR(VLOOKUP(①ひな形!AD46,①ひな形!$S$18:$U$26,2,FALSE),
IFERROR(VLOOKUP(①ひな形!AD46,①ひな形!$W$18:$Y$26,2,FALSE),
IFERROR(VLOOKUP(①ひな形!AD46,①ひな形!$AA$18:$AC$26,2,FALSE),
VLOOKUP(①ひな形!AD46,①ひな形!$AE$18:$AG$25,2,FALSE)))))))</f>
        <v>#N/A</v>
      </c>
      <c r="Z169" s="673"/>
      <c r="AA169" s="665"/>
      <c r="AB169" s="275"/>
      <c r="AC169" s="275"/>
      <c r="AD169" s="275"/>
      <c r="AE169" s="275"/>
      <c r="AF169" s="275"/>
      <c r="AG169" s="275"/>
      <c r="AH169" s="275"/>
      <c r="AI169" s="275"/>
      <c r="AJ169" s="275"/>
      <c r="AK169" s="275"/>
      <c r="AL169" s="275"/>
      <c r="AM169" s="275"/>
      <c r="AN169" s="275"/>
      <c r="AO169" s="275"/>
      <c r="AP169" s="275"/>
      <c r="AQ169" s="275"/>
    </row>
    <row r="170" spans="1:43" ht="18.75" customHeight="1">
      <c r="A170" s="275"/>
      <c r="B170" s="733"/>
      <c r="C170" s="733"/>
      <c r="D170" s="676"/>
      <c r="E170" s="677"/>
      <c r="F170" s="678"/>
      <c r="G170" s="676"/>
      <c r="H170" s="677"/>
      <c r="I170" s="678"/>
      <c r="J170" s="676"/>
      <c r="K170" s="677"/>
      <c r="L170" s="678"/>
      <c r="M170" s="676"/>
      <c r="N170" s="677"/>
      <c r="O170" s="678"/>
      <c r="P170" s="676"/>
      <c r="Q170" s="677"/>
      <c r="R170" s="678"/>
      <c r="S170" s="676"/>
      <c r="T170" s="677"/>
      <c r="U170" s="678"/>
      <c r="V170" s="676"/>
      <c r="W170" s="677"/>
      <c r="X170" s="678"/>
      <c r="Y170" s="676"/>
      <c r="Z170" s="677"/>
      <c r="AA170" s="678"/>
      <c r="AB170" s="275"/>
      <c r="AC170" s="275"/>
      <c r="AD170" s="275"/>
      <c r="AE170" s="275"/>
      <c r="AF170" s="275"/>
      <c r="AG170" s="275"/>
      <c r="AH170" s="275"/>
      <c r="AI170" s="275"/>
      <c r="AJ170" s="275"/>
      <c r="AK170" s="275"/>
      <c r="AL170" s="275"/>
      <c r="AM170" s="275"/>
      <c r="AN170" s="275"/>
      <c r="AO170" s="275"/>
      <c r="AP170" s="275"/>
      <c r="AQ170" s="275"/>
    </row>
    <row r="171" spans="1:43" ht="15">
      <c r="A171" s="275"/>
      <c r="B171" s="733"/>
      <c r="C171" s="287" t="s">
        <v>202</v>
      </c>
      <c r="D171" s="741" t="e">
        <f>IFERROR(VLOOKUP(①ひな形!W46,①ひな形!$G$18:$J$26,4,FALSE),
IFERROR(VLOOKUP(①ひな形!W46,①ひな形!$K$18:$N$26,4,FALSE),
IFERROR(VLOOKUP(①ひな形!W46,①ひな形!$O$18:$R$26,4,FALSE),
IFERROR(VLOOKUP(①ひな形!W46,①ひな形!$S$18:$V$26,4,FALSE),
IFERROR(VLOOKUP(①ひな形!W46,①ひな形!$W$18:$Z$26,4,FALSE),
IFERROR(VLOOKUP(①ひな形!W46,①ひな形!$AA$18:$AD$26,4,FALSE),
VLOOKUP(①ひな形!W46,①ひな形!$AE$18:$AH$25,4,FALSE)))))))</f>
        <v>#N/A</v>
      </c>
      <c r="E171" s="698"/>
      <c r="F171" s="656"/>
      <c r="G171" s="741" t="e">
        <f>IFERROR(VLOOKUP(①ひな形!X46,①ひな形!$G$18:$J$26,4,FALSE),
IFERROR(VLOOKUP(①ひな形!X46,①ひな形!$K$18:$N$26,4,FALSE),
IFERROR(VLOOKUP(①ひな形!X46,①ひな形!$O$18:$R$26,4,FALSE),
IFERROR(VLOOKUP(①ひな形!X46,①ひな形!$S$18:$V$26,4,FALSE),
IFERROR(VLOOKUP(①ひな形!X46,①ひな形!$W$18:$Z$26,4,FALSE),
IFERROR(VLOOKUP(①ひな形!X46,①ひな形!$AA$18:$AD$26,4,FALSE),
VLOOKUP(①ひな形!X46,①ひな形!$AE$18:$AH$25,4,FALSE)))))))</f>
        <v>#N/A</v>
      </c>
      <c r="H171" s="698"/>
      <c r="I171" s="656"/>
      <c r="J171" s="741" t="str">
        <f>IFERROR(VLOOKUP(①ひな形!Y46,①ひな形!$G$18:$J$26,4,FALSE),
IFERROR(VLOOKUP(①ひな形!Y46,①ひな形!$K$18:$N$26,4,FALSE),
IFERROR(VLOOKUP(①ひな形!Y46,①ひな形!$O$18:$R$26,4,FALSE),
IFERROR(VLOOKUP(①ひな形!Y46,①ひな形!$S$18:$V$26,4,FALSE),
IFERROR(VLOOKUP(①ひな形!Y46,①ひな形!$W$18:$Z$26,4,FALSE),
IFERROR(VLOOKUP(①ひな形!Y46,①ひな形!$AA$18:$AD$26,4,FALSE),
VLOOKUP(①ひな形!Y46,①ひな形!$AE$18:$AH$25,4,FALSE)))))))</f>
        <v>P00005</v>
      </c>
      <c r="K171" s="698"/>
      <c r="L171" s="656"/>
      <c r="M171" s="741" t="str">
        <f>IFERROR(VLOOKUP(①ひな形!Z46,①ひな形!$G$18:$J$26,4,FALSE),
IFERROR(VLOOKUP(①ひな形!Z46,①ひな形!$K$18:$N$26,4,FALSE),
IFERROR(VLOOKUP(①ひな形!Z46,①ひな形!$O$18:$R$26,4,FALSE),
IFERROR(VLOOKUP(①ひな形!Z46,①ひな形!$S$18:$V$26,4,FALSE),
IFERROR(VLOOKUP(①ひな形!Z46,①ひな形!$W$18:$Z$26,4,FALSE),
IFERROR(VLOOKUP(①ひな形!Z46,①ひな形!$AA$18:$AD$26,4,FALSE),
VLOOKUP(①ひな形!Z46,①ひな形!$AE$18:$AH$25,4,FALSE)))))))</f>
        <v>P00001</v>
      </c>
      <c r="N171" s="698"/>
      <c r="O171" s="656"/>
      <c r="P171" s="741" t="str">
        <f>IFERROR(VLOOKUP(①ひな形!AA46,①ひな形!$G$18:$J$26,4,FALSE),
IFERROR(VLOOKUP(①ひな形!AA46,①ひな形!$K$18:$N$26,4,FALSE),
IFERROR(VLOOKUP(①ひな形!AA46,①ひな形!$O$18:$R$26,4,FALSE),
IFERROR(VLOOKUP(①ひな形!AA46,①ひな形!$S$18:$V$26,4,FALSE),
IFERROR(VLOOKUP(①ひな形!AA46,①ひな形!$W$18:$Z$26,4,FALSE),
IFERROR(VLOOKUP(①ひな形!AA46,①ひな形!$AA$18:$AD$26,4,FALSE),
VLOOKUP(①ひな形!AA46,①ひな形!$AE$18:$AH$25,4,FALSE)))))))</f>
        <v>P00022</v>
      </c>
      <c r="Q171" s="698"/>
      <c r="R171" s="656"/>
      <c r="S171" s="741" t="e">
        <f>IFERROR(VLOOKUP(①ひな形!AB46,①ひな形!$G$18:$J$26,4,FALSE),
IFERROR(VLOOKUP(①ひな形!AB46,①ひな形!$K$18:$N$26,4,FALSE),
IFERROR(VLOOKUP(①ひな形!AB46,①ひな形!$O$18:$R$26,4,FALSE),
IFERROR(VLOOKUP(①ひな形!AB46,①ひな形!$S$18:$V$26,4,FALSE),
IFERROR(VLOOKUP(①ひな形!AB46,①ひな形!$W$18:$Z$26,4,FALSE),
IFERROR(VLOOKUP(①ひな形!AB46,①ひな形!$AA$18:$AD$26,4,FALSE),
VLOOKUP(①ひな形!AB46,①ひな形!$AE$18:$AH$25,4,FALSE)))))))</f>
        <v>#N/A</v>
      </c>
      <c r="T171" s="698"/>
      <c r="U171" s="656"/>
      <c r="V171" s="741" t="e">
        <f>IFERROR(VLOOKUP(①ひな形!AC46,①ひな形!$G$18:$J$26,4,FALSE),
IFERROR(VLOOKUP(①ひな形!AC46,①ひな形!$K$18:$N$26,4,FALSE),
IFERROR(VLOOKUP(①ひな形!AC46,①ひな形!$O$18:$R$26,4,FALSE),
IFERROR(VLOOKUP(①ひな形!AC46,①ひな形!$S$18:$V$26,4,FALSE),
IFERROR(VLOOKUP(①ひな形!AC46,①ひな形!$W$18:$Z$26,4,FALSE),
IFERROR(VLOOKUP(①ひな形!AC46,①ひな形!$AA$18:$AD$26,4,FALSE),
VLOOKUP(①ひな形!AC46,①ひな形!$AE$18:$AH$25,4,FALSE)))))))</f>
        <v>#N/A</v>
      </c>
      <c r="W171" s="698"/>
      <c r="X171" s="656"/>
      <c r="Y171" s="741" t="e">
        <f>IFERROR(VLOOKUP(①ひな形!AD46,①ひな形!$G$18:$J$26,4,FALSE),
IFERROR(VLOOKUP(①ひな形!AD46,①ひな形!$K$18:$N$26,4,FALSE),
IFERROR(VLOOKUP(①ひな形!AD46,①ひな形!$O$18:$R$26,4,FALSE),
IFERROR(VLOOKUP(①ひな形!AD46,①ひな形!$S$18:$V$26,4,FALSE),
IFERROR(VLOOKUP(①ひな形!AD46,①ひな形!$W$18:$Z$26,4,FALSE),
IFERROR(VLOOKUP(①ひな形!AD46,①ひな形!$AA$18:$AD$26,4,FALSE),
VLOOKUP(①ひな形!AD46,①ひな形!$AE$18:$AH$25,4,FALSE)))))))</f>
        <v>#N/A</v>
      </c>
      <c r="Z171" s="698"/>
      <c r="AA171" s="656"/>
      <c r="AB171" s="275"/>
      <c r="AC171" s="275"/>
      <c r="AD171" s="275"/>
      <c r="AE171" s="275"/>
      <c r="AF171" s="275"/>
      <c r="AG171" s="275"/>
      <c r="AH171" s="275"/>
      <c r="AI171" s="275"/>
      <c r="AJ171" s="275"/>
      <c r="AK171" s="275"/>
      <c r="AL171" s="275"/>
      <c r="AM171" s="275"/>
      <c r="AN171" s="275"/>
      <c r="AO171" s="275"/>
      <c r="AP171" s="275"/>
      <c r="AQ171" s="275"/>
    </row>
    <row r="172" spans="1:43" ht="15">
      <c r="A172" s="275"/>
      <c r="B172" s="733"/>
      <c r="C172" s="288" t="s">
        <v>233</v>
      </c>
      <c r="D172" s="741">
        <f>①ひな形!W47</f>
        <v>0</v>
      </c>
      <c r="E172" s="698"/>
      <c r="F172" s="656"/>
      <c r="G172" s="741">
        <f>①ひな形!X47</f>
        <v>0</v>
      </c>
      <c r="H172" s="698"/>
      <c r="I172" s="656"/>
      <c r="J172" s="741" t="str">
        <f>①ひな形!Y47</f>
        <v>Nami.M</v>
      </c>
      <c r="K172" s="698"/>
      <c r="L172" s="656"/>
      <c r="M172" s="741" t="str">
        <f>①ひな形!Z47</f>
        <v>nanami</v>
      </c>
      <c r="N172" s="698"/>
      <c r="O172" s="656"/>
      <c r="P172" s="742" t="str">
        <f>①ひな形!AA47</f>
        <v>Rena.M</v>
      </c>
      <c r="Q172" s="698"/>
      <c r="R172" s="656"/>
      <c r="S172" s="741">
        <f>①ひな形!AB47</f>
        <v>0</v>
      </c>
      <c r="T172" s="698"/>
      <c r="U172" s="656"/>
      <c r="V172" s="741">
        <f>①ひな形!AC47</f>
        <v>0</v>
      </c>
      <c r="W172" s="698"/>
      <c r="X172" s="656"/>
      <c r="Y172" s="741">
        <f>①ひな形!AD47</f>
        <v>0</v>
      </c>
      <c r="Z172" s="698"/>
      <c r="AA172" s="656"/>
      <c r="AB172" s="275"/>
      <c r="AC172" s="275"/>
      <c r="AD172" s="275"/>
      <c r="AE172" s="275"/>
      <c r="AF172" s="275"/>
      <c r="AG172" s="275"/>
      <c r="AH172" s="275"/>
      <c r="AI172" s="275"/>
      <c r="AJ172" s="275"/>
      <c r="AK172" s="275"/>
      <c r="AL172" s="275"/>
      <c r="AM172" s="275"/>
      <c r="AN172" s="275"/>
      <c r="AO172" s="275"/>
      <c r="AP172" s="275"/>
      <c r="AQ172" s="275"/>
    </row>
    <row r="173" spans="1:43" ht="15">
      <c r="A173" s="275"/>
      <c r="B173" s="734"/>
      <c r="C173" s="290" t="s">
        <v>234</v>
      </c>
      <c r="D173" s="741" t="e">
        <f>VLOOKUP(D172,①ひな形!$C$4:$E$15,3,FALSE)</f>
        <v>#N/A</v>
      </c>
      <c r="E173" s="698"/>
      <c r="F173" s="656"/>
      <c r="G173" s="741" t="e">
        <f>VLOOKUP(G172,①ひな形!$C$4:$E$15,3,FALSE)</f>
        <v>#N/A</v>
      </c>
      <c r="H173" s="698"/>
      <c r="I173" s="656"/>
      <c r="J173" s="741">
        <f>VLOOKUP(J172,①ひな形!$C$4:$E$15,3,FALSE)</f>
        <v>2217</v>
      </c>
      <c r="K173" s="698"/>
      <c r="L173" s="656"/>
      <c r="M173" s="741">
        <f>VLOOKUP(M172,①ひな形!$C$4:$E$15,3,FALSE)</f>
        <v>1065</v>
      </c>
      <c r="N173" s="698"/>
      <c r="O173" s="656"/>
      <c r="P173" s="741">
        <f>VLOOKUP(P172,①ひな形!$C$4:$E$15,3,FALSE)</f>
        <v>1959</v>
      </c>
      <c r="Q173" s="698"/>
      <c r="R173" s="656"/>
      <c r="S173" s="741" t="e">
        <f>VLOOKUP(S172,①ひな形!$C$4:$E$15,3,FALSE)</f>
        <v>#N/A</v>
      </c>
      <c r="T173" s="698"/>
      <c r="U173" s="656"/>
      <c r="V173" s="741" t="e">
        <f>VLOOKUP(V172,①ひな形!$C$4:$E$15,3,FALSE)</f>
        <v>#N/A</v>
      </c>
      <c r="W173" s="698"/>
      <c r="X173" s="656"/>
      <c r="Y173" s="741" t="e">
        <f>VLOOKUP(Y172,①ひな形!$C$4:$E$15,3,FALSE)</f>
        <v>#N/A</v>
      </c>
      <c r="Z173" s="698"/>
      <c r="AA173" s="656"/>
      <c r="AB173" s="275"/>
      <c r="AC173" s="275"/>
      <c r="AD173" s="275"/>
      <c r="AE173" s="275"/>
      <c r="AF173" s="275"/>
      <c r="AG173" s="275"/>
      <c r="AH173" s="275"/>
      <c r="AI173" s="275"/>
      <c r="AJ173" s="275"/>
      <c r="AK173" s="275"/>
      <c r="AL173" s="275"/>
      <c r="AM173" s="275"/>
      <c r="AN173" s="275"/>
      <c r="AO173" s="275"/>
      <c r="AP173" s="275"/>
      <c r="AQ173" s="275"/>
    </row>
    <row r="174" spans="1:43" ht="15">
      <c r="A174" s="275"/>
      <c r="B174" s="295"/>
      <c r="C174" s="295"/>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80"/>
      <c r="Z174" s="280"/>
      <c r="AA174" s="280"/>
      <c r="AB174" s="275"/>
      <c r="AC174" s="275"/>
      <c r="AD174" s="275"/>
      <c r="AE174" s="275"/>
      <c r="AF174" s="275"/>
      <c r="AG174" s="275"/>
      <c r="AH174" s="275"/>
      <c r="AI174" s="275"/>
      <c r="AJ174" s="275"/>
      <c r="AK174" s="275"/>
      <c r="AL174" s="275"/>
      <c r="AM174" s="275"/>
      <c r="AN174" s="275"/>
      <c r="AO174" s="275"/>
      <c r="AP174" s="275"/>
      <c r="AQ174" s="275"/>
    </row>
    <row r="175" spans="1:43" ht="15">
      <c r="A175" s="275"/>
      <c r="B175" s="276"/>
      <c r="C175" s="276"/>
      <c r="D175" s="277"/>
      <c r="E175" s="277"/>
      <c r="F175" s="277"/>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75"/>
      <c r="AC175" s="275"/>
      <c r="AD175" s="275"/>
      <c r="AE175" s="275"/>
      <c r="AF175" s="275"/>
      <c r="AG175" s="275"/>
      <c r="AH175" s="275"/>
      <c r="AI175" s="275"/>
      <c r="AJ175" s="275"/>
      <c r="AK175" s="275"/>
      <c r="AL175" s="275"/>
      <c r="AM175" s="275"/>
      <c r="AN175" s="275"/>
      <c r="AO175" s="275"/>
      <c r="AP175" s="275"/>
      <c r="AQ175" s="275"/>
    </row>
    <row r="176" spans="1:43" ht="15">
      <c r="A176" s="275"/>
      <c r="B176" s="281"/>
      <c r="C176" s="281"/>
      <c r="D176" s="739">
        <f>$D$2+24</f>
        <v>45986</v>
      </c>
      <c r="E176" s="698"/>
      <c r="F176" s="656"/>
      <c r="G176" s="739">
        <f>$D$2+25</f>
        <v>45987</v>
      </c>
      <c r="H176" s="698"/>
      <c r="I176" s="656"/>
      <c r="J176" s="739">
        <f>$D$2+26</f>
        <v>45988</v>
      </c>
      <c r="K176" s="698"/>
      <c r="L176" s="656"/>
      <c r="M176" s="739">
        <f>$D$2+27</f>
        <v>45989</v>
      </c>
      <c r="N176" s="698"/>
      <c r="O176" s="656"/>
      <c r="P176" s="739">
        <f>$D$2+28</f>
        <v>45990</v>
      </c>
      <c r="Q176" s="698"/>
      <c r="R176" s="656"/>
      <c r="S176" s="739">
        <f>$D$2+29</f>
        <v>45991</v>
      </c>
      <c r="T176" s="698"/>
      <c r="U176" s="656"/>
      <c r="V176" s="280"/>
      <c r="W176" s="280"/>
      <c r="X176" s="280"/>
      <c r="Y176" s="275"/>
      <c r="Z176" s="275"/>
      <c r="AA176" s="275"/>
      <c r="AB176" s="275"/>
      <c r="AC176" s="275"/>
      <c r="AD176" s="275"/>
      <c r="AE176" s="275"/>
      <c r="AF176" s="275"/>
      <c r="AG176" s="275"/>
      <c r="AH176" s="275"/>
      <c r="AI176" s="275"/>
      <c r="AJ176" s="275"/>
      <c r="AK176" s="275"/>
      <c r="AL176" s="275"/>
      <c r="AM176" s="275"/>
      <c r="AN176" s="275"/>
    </row>
    <row r="177" spans="1:40" ht="15">
      <c r="A177" s="275"/>
      <c r="B177" s="224"/>
      <c r="C177" s="224"/>
      <c r="D177" s="743" t="str">
        <f>TEXT(D176,"ddd")</f>
        <v>Tue</v>
      </c>
      <c r="E177" s="698"/>
      <c r="F177" s="656"/>
      <c r="G177" s="743" t="str">
        <f>TEXT(G176,"ddd")</f>
        <v>Wed</v>
      </c>
      <c r="H177" s="698"/>
      <c r="I177" s="656"/>
      <c r="J177" s="743" t="str">
        <f>TEXT(J176,"ddd")</f>
        <v>Thu</v>
      </c>
      <c r="K177" s="698"/>
      <c r="L177" s="656"/>
      <c r="M177" s="743" t="str">
        <f>TEXT(M176,"ddd")</f>
        <v>Fri</v>
      </c>
      <c r="N177" s="698"/>
      <c r="O177" s="656"/>
      <c r="P177" s="743" t="str">
        <f>TEXT(P176,"ddd")</f>
        <v>Sat</v>
      </c>
      <c r="Q177" s="698"/>
      <c r="R177" s="656"/>
      <c r="S177" s="743" t="str">
        <f>TEXT(S176,"ddd")</f>
        <v>Sun</v>
      </c>
      <c r="T177" s="698"/>
      <c r="U177" s="656"/>
      <c r="V177" s="280"/>
      <c r="W177" s="280"/>
      <c r="X177" s="280"/>
      <c r="Y177" s="275"/>
      <c r="Z177" s="275"/>
      <c r="AA177" s="275"/>
      <c r="AB177" s="275"/>
      <c r="AC177" s="275"/>
      <c r="AD177" s="275"/>
      <c r="AE177" s="275"/>
      <c r="AF177" s="275"/>
      <c r="AG177" s="275"/>
      <c r="AH177" s="275"/>
      <c r="AI177" s="275"/>
      <c r="AJ177" s="275"/>
      <c r="AK177" s="275"/>
      <c r="AL177" s="275"/>
      <c r="AM177" s="275"/>
      <c r="AN177" s="275"/>
    </row>
    <row r="178" spans="1:40" ht="16.2">
      <c r="A178" s="275"/>
      <c r="B178" s="732" t="s">
        <v>230</v>
      </c>
      <c r="C178" s="289" t="s">
        <v>231</v>
      </c>
      <c r="D178" s="284">
        <f>②PDF!B129</f>
        <v>1030</v>
      </c>
      <c r="E178" s="285" t="str">
        <f>②PDF!C129</f>
        <v>～</v>
      </c>
      <c r="F178" s="286">
        <f>②PDF!D129</f>
        <v>1130</v>
      </c>
      <c r="G178" s="284">
        <f>②PDF!E129</f>
        <v>1030</v>
      </c>
      <c r="H178" s="285" t="str">
        <f>②PDF!F129</f>
        <v>～</v>
      </c>
      <c r="I178" s="286">
        <f>②PDF!G129</f>
        <v>1130</v>
      </c>
      <c r="J178" s="284">
        <f>②PDF!H129</f>
        <v>0</v>
      </c>
      <c r="K178" s="285" t="str">
        <f>②PDF!I129</f>
        <v>～</v>
      </c>
      <c r="L178" s="286">
        <f>②PDF!J129</f>
        <v>0</v>
      </c>
      <c r="M178" s="284">
        <f>②PDF!K129</f>
        <v>1030</v>
      </c>
      <c r="N178" s="285" t="str">
        <f>②PDF!L129</f>
        <v>～</v>
      </c>
      <c r="O178" s="286">
        <f>②PDF!M129</f>
        <v>1130</v>
      </c>
      <c r="P178" s="284">
        <f>②PDF!N129</f>
        <v>1030</v>
      </c>
      <c r="Q178" s="285" t="str">
        <f>②PDF!O129</f>
        <v>～</v>
      </c>
      <c r="R178" s="286">
        <f>②PDF!P129</f>
        <v>1130</v>
      </c>
      <c r="S178" s="284">
        <f>②PDF!Q129</f>
        <v>1030</v>
      </c>
      <c r="T178" s="285" t="str">
        <f>②PDF!R129</f>
        <v>～</v>
      </c>
      <c r="U178" s="286">
        <f>②PDF!S129</f>
        <v>1130</v>
      </c>
      <c r="V178" s="296"/>
      <c r="W178" s="280"/>
      <c r="X178" s="296"/>
      <c r="Y178" s="275"/>
      <c r="Z178" s="275"/>
      <c r="AA178" s="275"/>
      <c r="AB178" s="275"/>
      <c r="AC178" s="275"/>
      <c r="AD178" s="275"/>
      <c r="AE178" s="275"/>
      <c r="AF178" s="275"/>
      <c r="AG178" s="275"/>
      <c r="AH178" s="275"/>
      <c r="AI178" s="275"/>
      <c r="AJ178" s="275"/>
      <c r="AK178" s="275"/>
      <c r="AL178" s="275"/>
      <c r="AM178" s="275"/>
      <c r="AN178" s="275"/>
    </row>
    <row r="179" spans="1:40" ht="18.75" customHeight="1">
      <c r="A179" s="275"/>
      <c r="B179" s="733"/>
      <c r="C179" s="735" t="s">
        <v>232</v>
      </c>
      <c r="D179" s="729" t="str">
        <f>IFERROR(VLOOKUP(①ひな形!AE30,①ひな形!$G$18:$I$26,2,FALSE),
IFERROR(VLOOKUP(①ひな形!AE30,①ひな形!$K$18:$M$26,2,FALSE),
IFERROR(VLOOKUP(①ひな形!AE30,①ひな形!$O$18:$Q$26,2,FALSE),
IFERROR(VLOOKUP(①ひな形!AE30,①ひな形!$S$18:$U$26,2,FALSE),
IFERROR(VLOOKUP(①ひな形!AE30,①ひな形!$W$18:$Y$26,2,FALSE),
IFERROR(VLOOKUP(①ひな形!AE30,①ひな形!$AA$18:$AC$26,2,FALSE),
VLOOKUP(①ひな形!AE30,①ひな形!$AE$18:$AG$25,2,FALSE)))))))</f>
        <v>Basic🔰</v>
      </c>
      <c r="E179" s="673"/>
      <c r="F179" s="665"/>
      <c r="G179" s="729" t="str">
        <f>IFERROR(VLOOKUP(①ひな形!AF30,①ひな形!$G$18:$I$26,2,FALSE),
IFERROR(VLOOKUP(①ひな形!AF30,①ひな形!$K$18:$M$26,2,FALSE),
IFERROR(VLOOKUP(①ひな形!AF30,①ひな形!$O$18:$Q$26,2,FALSE),
IFERROR(VLOOKUP(①ひな形!AF30,①ひな形!$S$18:$U$26,2,FALSE),
IFERROR(VLOOKUP(①ひな形!AF30,①ひな形!$W$18:$Y$26,2,FALSE),
IFERROR(VLOOKUP(①ひな形!AF30,①ひな形!$AA$18:$AC$26,2,FALSE),
VLOOKUP(①ひな形!AF30,①ひな形!$AE$18:$AG$25,2,FALSE)))))))</f>
        <v>jump to burn</v>
      </c>
      <c r="H179" s="673"/>
      <c r="I179" s="665"/>
      <c r="J179" s="729" t="e">
        <f>IFERROR(VLOOKUP(①ひな形!AG30,①ひな形!$G$18:$I$26,2,FALSE),
IFERROR(VLOOKUP(①ひな形!AG30,①ひな形!$K$18:$M$26,2,FALSE),
IFERROR(VLOOKUP(①ひな形!AG30,①ひな形!$O$18:$Q$26,2,FALSE),
IFERROR(VLOOKUP(①ひな形!AG30,①ひな形!$S$18:$U$26,2,FALSE),
IFERROR(VLOOKUP(①ひな形!AG30,①ひな形!$W$18:$Y$26,2,FALSE),
IFERROR(VLOOKUP(①ひな形!AG30,①ひな形!$AA$18:$AC$26,2,FALSE),
VLOOKUP(①ひな形!AG30,①ひな形!$AE$18:$AG$25,2,FALSE)))))))</f>
        <v>#N/A</v>
      </c>
      <c r="K179" s="673"/>
      <c r="L179" s="665"/>
      <c r="M179" s="729" t="str">
        <f>IFERROR(VLOOKUP(①ひな形!AH30,①ひな形!$G$18:$I$26,2,FALSE),
IFERROR(VLOOKUP(①ひな形!AH30,①ひな形!$K$18:$M$26,2,FALSE),
IFERROR(VLOOKUP(①ひな形!AH30,①ひな形!$O$18:$Q$26,2,FALSE),
IFERROR(VLOOKUP(①ひな形!AH30,①ひな形!$S$18:$U$26,2,FALSE),
IFERROR(VLOOKUP(①ひな形!AH30,①ひな形!$W$18:$Y$26,2,FALSE),
IFERROR(VLOOKUP(①ひな形!AH30,①ひな形!$AA$18:$AC$26,2,FALSE),
VLOOKUP(①ひな形!AH30,①ひな形!$AE$18:$AG$25,2,FALSE)))))))</f>
        <v>Waist🔰</v>
      </c>
      <c r="N179" s="673"/>
      <c r="O179" s="665"/>
      <c r="P179" s="729" t="str">
        <f>IFERROR(VLOOKUP(①ひな形!AI30,①ひな形!$G$18:$I$26,2,FALSE),
IFERROR(VLOOKUP(①ひな形!AI30,①ひな形!$K$18:$M$26,2,FALSE),
IFERROR(VLOOKUP(①ひな形!AI30,①ひな形!$O$18:$Q$26,2,FALSE),
IFERROR(VLOOKUP(①ひな形!AI30,①ひな形!$S$18:$U$26,2,FALSE),
IFERROR(VLOOKUP(①ひな形!AI30,①ひな形!$W$18:$Y$26,2,FALSE),
IFERROR(VLOOKUP(①ひな形!AI30,①ひな形!$AA$18:$AC$26,2,FALSE),
VLOOKUP(①ひな形!AI30,①ひな形!$AE$18:$AG$25,2,FALSE)))))))</f>
        <v>jump to burn</v>
      </c>
      <c r="Q179" s="673"/>
      <c r="R179" s="665"/>
      <c r="S179" s="729" t="str">
        <f>IFERROR(VLOOKUP(①ひな形!AJ30,①ひな形!$G$18:$I$26,2,FALSE),
IFERROR(VLOOKUP(①ひな形!AJ30,①ひな形!$K$18:$M$26,2,FALSE),
IFERROR(VLOOKUP(①ひな形!AJ30,①ひな形!$O$18:$Q$26,2,FALSE),
IFERROR(VLOOKUP(①ひな形!AJ30,①ひな形!$S$18:$U$26,2,FALSE),
IFERROR(VLOOKUP(①ひな形!AJ30,①ひな形!$W$18:$Y$26,2,FALSE),
IFERROR(VLOOKUP(①ひな形!AJ30,①ひな形!$AA$18:$AC$26,2,FALSE),
VLOOKUP(①ひな形!AJ30,①ひな形!$AE$18:$AG$25,2,FALSE)))))))</f>
        <v>Basic🔰</v>
      </c>
      <c r="T179" s="673"/>
      <c r="U179" s="665"/>
      <c r="V179" s="280"/>
      <c r="W179" s="280"/>
      <c r="X179" s="280"/>
      <c r="Y179" s="275"/>
      <c r="Z179" s="275"/>
      <c r="AA179" s="275"/>
      <c r="AB179" s="275"/>
      <c r="AC179" s="275"/>
      <c r="AD179" s="275"/>
      <c r="AE179" s="275"/>
      <c r="AF179" s="275"/>
      <c r="AG179" s="275"/>
      <c r="AH179" s="275"/>
      <c r="AI179" s="275"/>
      <c r="AJ179" s="275"/>
      <c r="AK179" s="275"/>
      <c r="AL179" s="275"/>
      <c r="AM179" s="275"/>
      <c r="AN179" s="275"/>
    </row>
    <row r="180" spans="1:40" ht="18.75" customHeight="1">
      <c r="A180" s="275"/>
      <c r="B180" s="733"/>
      <c r="C180" s="733"/>
      <c r="D180" s="676"/>
      <c r="E180" s="677"/>
      <c r="F180" s="678"/>
      <c r="G180" s="676"/>
      <c r="H180" s="677"/>
      <c r="I180" s="678"/>
      <c r="J180" s="676"/>
      <c r="K180" s="677"/>
      <c r="L180" s="678"/>
      <c r="M180" s="676"/>
      <c r="N180" s="677"/>
      <c r="O180" s="678"/>
      <c r="P180" s="676"/>
      <c r="Q180" s="677"/>
      <c r="R180" s="678"/>
      <c r="S180" s="676"/>
      <c r="T180" s="677"/>
      <c r="U180" s="678"/>
      <c r="V180" s="280"/>
      <c r="W180" s="280"/>
      <c r="X180" s="280"/>
      <c r="Y180" s="275"/>
      <c r="Z180" s="275"/>
      <c r="AA180" s="275"/>
      <c r="AB180" s="275"/>
      <c r="AC180" s="275"/>
      <c r="AD180" s="275"/>
      <c r="AE180" s="275"/>
      <c r="AF180" s="275"/>
      <c r="AG180" s="275"/>
      <c r="AH180" s="275"/>
      <c r="AI180" s="275"/>
      <c r="AJ180" s="275"/>
      <c r="AK180" s="275"/>
      <c r="AL180" s="275"/>
      <c r="AM180" s="275"/>
      <c r="AN180" s="275"/>
    </row>
    <row r="181" spans="1:40" ht="15">
      <c r="A181" s="275"/>
      <c r="B181" s="733"/>
      <c r="C181" s="287" t="s">
        <v>202</v>
      </c>
      <c r="D181" s="728" t="str">
        <f>IFERROR(VLOOKUP(①ひな形!AE30,①ひな形!$G$18:$J$26,4,FALSE),
IFERROR(VLOOKUP(①ひな形!AE30,①ひな形!$K$18:$N$26,4,FALSE),
IFERROR(VLOOKUP(①ひな形!AE30,①ひな形!$O$18:$R$26,4,FALSE),
IFERROR(VLOOKUP(①ひな形!AE30,①ひな形!$S$18:$V$26,4,FALSE),
IFERROR(VLOOKUP(①ひな形!AE30,①ひな形!$W$18:$Z$26,4,FALSE),
IFERROR(VLOOKUP(①ひな形!AE30,①ひな形!$AA$18:$AD$26,4,FALSE),
VLOOKUP(①ひな形!AE30,①ひな形!$AE$18:$AH$25,4,FALSE)))))))</f>
        <v>P00001</v>
      </c>
      <c r="E181" s="698"/>
      <c r="F181" s="656"/>
      <c r="G181" s="728" t="str">
        <f>IFERROR(VLOOKUP(①ひな形!AF30,①ひな形!$G$18:$J$26,4,FALSE),
IFERROR(VLOOKUP(①ひな形!AF30,①ひな形!$K$18:$N$26,4,FALSE),
IFERROR(VLOOKUP(①ひな形!AF30,①ひな形!$O$18:$R$26,4,FALSE),
IFERROR(VLOOKUP(①ひな形!AF30,①ひな形!$S$18:$V$26,4,FALSE),
IFERROR(VLOOKUP(①ひな形!AF30,①ひな形!$W$18:$Z$26,4,FALSE),
IFERROR(VLOOKUP(①ひな形!AF30,①ひな形!$AA$18:$AD$26,4,FALSE),
VLOOKUP(①ひな形!AF30,①ひな形!$AE$18:$AH$25,4,FALSE)))))))</f>
        <v>P00022</v>
      </c>
      <c r="H181" s="698"/>
      <c r="I181" s="656"/>
      <c r="J181" s="728" t="e">
        <f>IFERROR(VLOOKUP(①ひな形!AG30,①ひな形!$G$18:$J$26,4,FALSE),
IFERROR(VLOOKUP(①ひな形!AG30,①ひな形!$K$18:$N$26,4,FALSE),
IFERROR(VLOOKUP(①ひな形!AG30,①ひな形!$O$18:$R$26,4,FALSE),
IFERROR(VLOOKUP(①ひな形!AG30,①ひな形!$S$18:$V$26,4,FALSE),
IFERROR(VLOOKUP(①ひな形!AG30,①ひな形!$W$18:$Z$26,4,FALSE),
IFERROR(VLOOKUP(①ひな形!AG30,①ひな形!$AA$18:$AD$26,4,FALSE),
VLOOKUP(①ひな形!AG30,①ひな形!$AE$18:$AH$25,4,FALSE)))))))</f>
        <v>#N/A</v>
      </c>
      <c r="K181" s="698"/>
      <c r="L181" s="656"/>
      <c r="M181" s="728" t="str">
        <f>IFERROR(VLOOKUP(①ひな形!AH30,①ひな形!$G$18:$J$26,4,FALSE),
IFERROR(VLOOKUP(①ひな形!AH30,①ひな形!$K$18:$N$26,4,FALSE),
IFERROR(VLOOKUP(①ひな形!AH30,①ひな形!$O$18:$R$26,4,FALSE),
IFERROR(VLOOKUP(①ひな形!AH30,①ひな形!$S$18:$V$26,4,FALSE),
IFERROR(VLOOKUP(①ひな形!AH30,①ひな形!$W$18:$Z$26,4,FALSE),
IFERROR(VLOOKUP(①ひな形!AH30,①ひな形!$AA$18:$AD$26,4,FALSE),
VLOOKUP(①ひな形!AH30,①ひな形!$AE$18:$AH$25,4,FALSE)))))))</f>
        <v>P00004</v>
      </c>
      <c r="N181" s="698"/>
      <c r="O181" s="656"/>
      <c r="P181" s="728" t="str">
        <f>IFERROR(VLOOKUP(①ひな形!AI30,①ひな形!$G$18:$J$26,4,FALSE),
IFERROR(VLOOKUP(①ひな形!AI30,①ひな形!$K$18:$N$26,4,FALSE),
IFERROR(VLOOKUP(①ひな形!AI30,①ひな形!$O$18:$R$26,4,FALSE),
IFERROR(VLOOKUP(①ひな形!AI30,①ひな形!$S$18:$V$26,4,FALSE),
IFERROR(VLOOKUP(①ひな形!AI30,①ひな形!$W$18:$Z$26,4,FALSE),
IFERROR(VLOOKUP(①ひな形!AI30,①ひな形!$AA$18:$AD$26,4,FALSE),
VLOOKUP(①ひな形!AI30,①ひな形!$AE$18:$AH$25,4,FALSE)))))))</f>
        <v>P00022</v>
      </c>
      <c r="Q181" s="698"/>
      <c r="R181" s="656"/>
      <c r="S181" s="728" t="str">
        <f>IFERROR(VLOOKUP(①ひな形!AJ30,①ひな形!$G$18:$J$26,4,FALSE),
IFERROR(VLOOKUP(①ひな形!AJ30,①ひな形!$K$18:$N$26,4,FALSE),
IFERROR(VLOOKUP(①ひな形!AJ30,①ひな形!$O$18:$R$26,4,FALSE),
IFERROR(VLOOKUP(①ひな形!AJ30,①ひな形!$S$18:$V$26,4,FALSE),
IFERROR(VLOOKUP(①ひな形!AJ30,①ひな形!$W$18:$Z$26,4,FALSE),
IFERROR(VLOOKUP(①ひな形!AJ30,①ひな形!$AA$18:$AD$26,4,FALSE),
VLOOKUP(①ひな形!AJ30,①ひな形!$AE$18:$AH$25,4,FALSE)))))))</f>
        <v>P00001</v>
      </c>
      <c r="T181" s="698"/>
      <c r="U181" s="656"/>
      <c r="V181" s="280"/>
      <c r="W181" s="280"/>
      <c r="X181" s="280"/>
      <c r="Y181" s="275"/>
      <c r="Z181" s="275"/>
      <c r="AA181" s="275"/>
      <c r="AB181" s="275"/>
      <c r="AC181" s="275"/>
      <c r="AD181" s="275"/>
      <c r="AE181" s="275"/>
      <c r="AF181" s="275"/>
      <c r="AG181" s="275"/>
      <c r="AH181" s="275"/>
      <c r="AI181" s="275"/>
      <c r="AJ181" s="275"/>
      <c r="AK181" s="275"/>
      <c r="AL181" s="275"/>
      <c r="AM181" s="275"/>
      <c r="AN181" s="275"/>
    </row>
    <row r="182" spans="1:40" ht="15">
      <c r="A182" s="275"/>
      <c r="B182" s="733"/>
      <c r="C182" s="288" t="s">
        <v>233</v>
      </c>
      <c r="D182" s="728" t="str">
        <f>①ひな形!AE31</f>
        <v>nozomi.y</v>
      </c>
      <c r="E182" s="698"/>
      <c r="F182" s="656"/>
      <c r="G182" s="728" t="str">
        <f>①ひな形!AF31</f>
        <v>Kei</v>
      </c>
      <c r="H182" s="698"/>
      <c r="I182" s="656"/>
      <c r="J182" s="728">
        <f>①ひな形!AG31</f>
        <v>0</v>
      </c>
      <c r="K182" s="698"/>
      <c r="L182" s="656"/>
      <c r="M182" s="728" t="str">
        <f>①ひな形!AH31</f>
        <v>Nami.M</v>
      </c>
      <c r="N182" s="698"/>
      <c r="O182" s="656"/>
      <c r="P182" s="728" t="str">
        <f>①ひな形!AI31</f>
        <v>nanami</v>
      </c>
      <c r="Q182" s="698"/>
      <c r="R182" s="656"/>
      <c r="S182" s="728" t="str">
        <f>①ひな形!AJ31</f>
        <v>nozomi.y</v>
      </c>
      <c r="T182" s="698"/>
      <c r="U182" s="656"/>
      <c r="V182" s="280"/>
      <c r="W182" s="280"/>
      <c r="X182" s="280"/>
      <c r="Y182" s="275"/>
      <c r="Z182" s="275"/>
      <c r="AA182" s="275"/>
      <c r="AB182" s="275"/>
      <c r="AC182" s="275"/>
      <c r="AD182" s="275"/>
      <c r="AE182" s="275"/>
      <c r="AF182" s="275"/>
      <c r="AG182" s="275"/>
      <c r="AH182" s="275"/>
      <c r="AI182" s="275"/>
      <c r="AJ182" s="275"/>
      <c r="AK182" s="275"/>
      <c r="AL182" s="275"/>
      <c r="AM182" s="275"/>
      <c r="AN182" s="275"/>
    </row>
    <row r="183" spans="1:40" ht="15">
      <c r="A183" s="275"/>
      <c r="B183" s="734"/>
      <c r="C183" s="287" t="s">
        <v>234</v>
      </c>
      <c r="D183" s="728">
        <f>VLOOKUP(D182,①ひな形!$C$4:$E$15,3,FALSE)</f>
        <v>1651</v>
      </c>
      <c r="E183" s="698"/>
      <c r="F183" s="656"/>
      <c r="G183" s="728">
        <f>VLOOKUP(G182,①ひな形!$C$4:$E$15,3,FALSE)</f>
        <v>669</v>
      </c>
      <c r="H183" s="698"/>
      <c r="I183" s="656"/>
      <c r="J183" s="728" t="e">
        <f>VLOOKUP(J182,①ひな形!$C$4:$E$15,3,FALSE)</f>
        <v>#N/A</v>
      </c>
      <c r="K183" s="698"/>
      <c r="L183" s="656"/>
      <c r="M183" s="728">
        <f>VLOOKUP(M182,①ひな形!$C$4:$E$15,3,FALSE)</f>
        <v>2217</v>
      </c>
      <c r="N183" s="698"/>
      <c r="O183" s="656"/>
      <c r="P183" s="728">
        <f>VLOOKUP(P182,①ひな形!$C$4:$E$15,3,FALSE)</f>
        <v>1065</v>
      </c>
      <c r="Q183" s="698"/>
      <c r="R183" s="656"/>
      <c r="S183" s="728">
        <f>VLOOKUP(S182,①ひな形!$C$4:$E$15,3,FALSE)</f>
        <v>1651</v>
      </c>
      <c r="T183" s="698"/>
      <c r="U183" s="656"/>
      <c r="V183" s="280"/>
      <c r="W183" s="280"/>
      <c r="X183" s="280"/>
      <c r="Y183" s="275"/>
      <c r="Z183" s="275"/>
      <c r="AA183" s="275"/>
      <c r="AB183" s="275"/>
      <c r="AC183" s="275"/>
      <c r="AD183" s="275"/>
      <c r="AE183" s="275"/>
      <c r="AF183" s="275"/>
      <c r="AG183" s="275"/>
      <c r="AH183" s="275"/>
      <c r="AI183" s="275"/>
      <c r="AJ183" s="275"/>
      <c r="AK183" s="275"/>
      <c r="AL183" s="275"/>
      <c r="AM183" s="275"/>
      <c r="AN183" s="275"/>
    </row>
    <row r="184" spans="1:40" ht="16.2">
      <c r="A184" s="275"/>
      <c r="B184" s="736" t="s">
        <v>235</v>
      </c>
      <c r="C184" s="289" t="s">
        <v>231</v>
      </c>
      <c r="D184" s="284">
        <f>②PDF!B133</f>
        <v>1200</v>
      </c>
      <c r="E184" s="285" t="str">
        <f>②PDF!C133</f>
        <v>～</v>
      </c>
      <c r="F184" s="286">
        <f>②PDF!D133</f>
        <v>1300</v>
      </c>
      <c r="G184" s="284">
        <f>②PDF!E133</f>
        <v>1230</v>
      </c>
      <c r="H184" s="285" t="str">
        <f>②PDF!F133</f>
        <v>～</v>
      </c>
      <c r="I184" s="286">
        <f>②PDF!G133</f>
        <v>1330</v>
      </c>
      <c r="J184" s="284">
        <f>②PDF!H133</f>
        <v>0</v>
      </c>
      <c r="K184" s="285" t="str">
        <f>②PDF!I133</f>
        <v>～</v>
      </c>
      <c r="L184" s="286">
        <f>②PDF!J133</f>
        <v>0</v>
      </c>
      <c r="M184" s="284">
        <f>②PDF!K133</f>
        <v>1200</v>
      </c>
      <c r="N184" s="285" t="str">
        <f>②PDF!L133</f>
        <v>～</v>
      </c>
      <c r="O184" s="286">
        <f>②PDF!M133</f>
        <v>1300</v>
      </c>
      <c r="P184" s="284">
        <f>②PDF!N133</f>
        <v>1200</v>
      </c>
      <c r="Q184" s="285" t="str">
        <f>②PDF!O133</f>
        <v>～</v>
      </c>
      <c r="R184" s="286">
        <f>②PDF!P133</f>
        <v>1300</v>
      </c>
      <c r="S184" s="284">
        <f>②PDF!Q133</f>
        <v>1230</v>
      </c>
      <c r="T184" s="285" t="str">
        <f>②PDF!R133</f>
        <v>～</v>
      </c>
      <c r="U184" s="286">
        <f>②PDF!S133</f>
        <v>1330</v>
      </c>
      <c r="V184" s="296"/>
      <c r="W184" s="280"/>
      <c r="X184" s="296"/>
      <c r="Y184" s="275"/>
      <c r="Z184" s="275"/>
      <c r="AA184" s="275"/>
      <c r="AB184" s="275"/>
      <c r="AC184" s="275"/>
      <c r="AD184" s="275"/>
      <c r="AE184" s="275"/>
      <c r="AF184" s="275"/>
      <c r="AG184" s="275"/>
      <c r="AH184" s="275"/>
      <c r="AI184" s="275"/>
      <c r="AJ184" s="275"/>
      <c r="AK184" s="275"/>
      <c r="AL184" s="275"/>
      <c r="AM184" s="275"/>
      <c r="AN184" s="275"/>
    </row>
    <row r="185" spans="1:40" ht="18.75" customHeight="1">
      <c r="A185" s="275"/>
      <c r="B185" s="674"/>
      <c r="C185" s="735" t="s">
        <v>232</v>
      </c>
      <c r="D185" s="729" t="str">
        <f>IFERROR(VLOOKUP(①ひな形!AE32,①ひな形!$G$18:$I$26,2,FALSE),
IFERROR(VLOOKUP(①ひな形!AE32,①ひな形!$K$18:$M$26,2,FALSE),
IFERROR(VLOOKUP(①ひな形!AE32,①ひな形!$O$18:$Q$26,2,FALSE),
IFERROR(VLOOKUP(①ひな形!AE32,①ひな形!$S$18:$U$26,2,FALSE),
IFERROR(VLOOKUP(①ひな形!AE32,①ひな形!$W$18:$Y$26,2,FALSE),
IFERROR(VLOOKUP(①ひな形!AE32,①ひな形!$AA$18:$AC$26,2,FALSE),
VLOOKUP(①ひな形!AE32,①ひな形!$AE$18:$AG$25,2,FALSE)))))))</f>
        <v>Hip＆Leg🔰</v>
      </c>
      <c r="E185" s="673"/>
      <c r="F185" s="665"/>
      <c r="G185" s="729" t="str">
        <f>IFERROR(VLOOKUP(①ひな形!AF32,①ひな形!$G$18:$I$26,2,FALSE),
IFERROR(VLOOKUP(①ひな形!AF32,①ひな形!$K$18:$M$26,2,FALSE),
IFERROR(VLOOKUP(①ひな形!AF32,①ひな形!$O$18:$Q$26,2,FALSE),
IFERROR(VLOOKUP(①ひな形!AF32,①ひな形!$S$18:$U$26,2,FALSE),
IFERROR(VLOOKUP(①ひな形!AF32,①ひな形!$W$18:$Y$26,2,FALSE),
IFERROR(VLOOKUP(①ひな形!AF32,①ひな形!$AA$18:$AC$26,2,FALSE),
VLOOKUP(①ひな形!AF32,①ひな形!$AE$18:$AG$25,2,FALSE)))))))</f>
        <v>Release&amp;Strength</v>
      </c>
      <c r="H185" s="673"/>
      <c r="I185" s="665"/>
      <c r="J185" s="729" t="e">
        <f>IFERROR(VLOOKUP(①ひな形!AG32,①ひな形!$G$18:$I$26,2,FALSE),
IFERROR(VLOOKUP(①ひな形!AG32,①ひな形!$K$18:$M$26,2,FALSE),
IFERROR(VLOOKUP(①ひな形!AG32,①ひな形!$O$18:$Q$26,2,FALSE),
IFERROR(VLOOKUP(①ひな形!AG32,①ひな形!$S$18:$U$26,2,FALSE),
IFERROR(VLOOKUP(①ひな形!AG32,①ひな形!$W$18:$Y$26,2,FALSE),
IFERROR(VLOOKUP(①ひな形!AG32,①ひな形!$AA$18:$AC$26,2,FALSE),
VLOOKUP(①ひな形!AG32,①ひな形!$AE$18:$AG$25,2,FALSE)))))))</f>
        <v>#N/A</v>
      </c>
      <c r="K185" s="673"/>
      <c r="L185" s="665"/>
      <c r="M185" s="729" t="str">
        <f>IFERROR(VLOOKUP(①ひな形!AH32,①ひな形!$G$18:$I$26,2,FALSE),
IFERROR(VLOOKUP(①ひな形!AH32,①ひな形!$K$18:$M$26,2,FALSE),
IFERROR(VLOOKUP(①ひな形!AH32,①ひな形!$O$18:$Q$26,2,FALSE),
IFERROR(VLOOKUP(①ひな形!AH32,①ひな形!$S$18:$U$26,2,FALSE),
IFERROR(VLOOKUP(①ひな形!AH32,①ひな形!$W$18:$Y$26,2,FALSE),
IFERROR(VLOOKUP(①ひな形!AH32,①ひな形!$AA$18:$AC$26,2,FALSE),
VLOOKUP(①ひな形!AH32,①ひな形!$AE$18:$AG$25,2,FALSE)))))))</f>
        <v>Basic🔰</v>
      </c>
      <c r="N185" s="673"/>
      <c r="O185" s="665"/>
      <c r="P185" s="729" t="str">
        <f>IFERROR(VLOOKUP(①ひな形!AI32,①ひな形!$G$18:$I$26,2,FALSE),
IFERROR(VLOOKUP(①ひな形!AI32,①ひな形!$K$18:$M$26,2,FALSE),
IFERROR(VLOOKUP(①ひな形!AI32,①ひな形!$O$18:$Q$26,2,FALSE),
IFERROR(VLOOKUP(①ひな形!AI32,①ひな形!$S$18:$U$26,2,FALSE),
IFERROR(VLOOKUP(①ひな形!AI32,①ひな形!$W$18:$Y$26,2,FALSE),
IFERROR(VLOOKUP(①ひな形!AI32,①ひな形!$AA$18:$AC$26,2,FALSE),
VLOOKUP(①ひな形!AI32,①ひな形!$AE$18:$AG$25,2,FALSE)))))))</f>
        <v>Waist🔰</v>
      </c>
      <c r="Q185" s="673"/>
      <c r="R185" s="665"/>
      <c r="S185" s="729" t="str">
        <f>IFERROR(VLOOKUP(①ひな形!AJ32,①ひな形!$G$18:$I$26,2,FALSE),
IFERROR(VLOOKUP(①ひな形!AJ32,①ひな形!$K$18:$M$26,2,FALSE),
IFERROR(VLOOKUP(①ひな形!AJ32,①ひな形!$O$18:$Q$26,2,FALSE),
IFERROR(VLOOKUP(①ひな形!AJ32,①ひな形!$S$18:$U$26,2,FALSE),
IFERROR(VLOOKUP(①ひな形!AJ32,①ひな形!$W$18:$Y$26,2,FALSE),
IFERROR(VLOOKUP(①ひな形!AJ32,①ひな形!$AA$18:$AC$26,2,FALSE),
VLOOKUP(①ひな形!AJ32,①ひな形!$AE$18:$AG$25,2,FALSE)))))))</f>
        <v>Hip＆Leg🔰</v>
      </c>
      <c r="T185" s="673"/>
      <c r="U185" s="665"/>
      <c r="V185" s="280"/>
      <c r="W185" s="280"/>
      <c r="X185" s="280"/>
      <c r="Y185" s="275"/>
      <c r="Z185" s="275"/>
      <c r="AA185" s="275"/>
      <c r="AB185" s="275"/>
      <c r="AC185" s="275"/>
      <c r="AD185" s="275"/>
      <c r="AE185" s="275"/>
      <c r="AF185" s="275"/>
      <c r="AG185" s="275"/>
      <c r="AH185" s="275"/>
      <c r="AI185" s="275"/>
      <c r="AJ185" s="275"/>
      <c r="AK185" s="275"/>
      <c r="AL185" s="275"/>
      <c r="AM185" s="275"/>
      <c r="AN185" s="275"/>
    </row>
    <row r="186" spans="1:40" ht="18.75" customHeight="1">
      <c r="A186" s="275"/>
      <c r="B186" s="674"/>
      <c r="C186" s="733"/>
      <c r="D186" s="676"/>
      <c r="E186" s="677"/>
      <c r="F186" s="678"/>
      <c r="G186" s="676"/>
      <c r="H186" s="677"/>
      <c r="I186" s="678"/>
      <c r="J186" s="676"/>
      <c r="K186" s="677"/>
      <c r="L186" s="678"/>
      <c r="M186" s="676"/>
      <c r="N186" s="677"/>
      <c r="O186" s="678"/>
      <c r="P186" s="676"/>
      <c r="Q186" s="677"/>
      <c r="R186" s="678"/>
      <c r="S186" s="676"/>
      <c r="T186" s="677"/>
      <c r="U186" s="678"/>
      <c r="V186" s="280"/>
      <c r="W186" s="280"/>
      <c r="X186" s="280"/>
      <c r="Y186" s="275"/>
      <c r="Z186" s="275"/>
      <c r="AA186" s="275"/>
      <c r="AB186" s="275"/>
      <c r="AC186" s="275"/>
      <c r="AD186" s="275"/>
      <c r="AE186" s="275"/>
      <c r="AF186" s="275"/>
      <c r="AG186" s="275"/>
      <c r="AH186" s="275"/>
      <c r="AI186" s="275"/>
      <c r="AJ186" s="275"/>
      <c r="AK186" s="275"/>
      <c r="AL186" s="275"/>
      <c r="AM186" s="275"/>
      <c r="AN186" s="275"/>
    </row>
    <row r="187" spans="1:40" ht="15">
      <c r="A187" s="275"/>
      <c r="B187" s="674"/>
      <c r="C187" s="287" t="s">
        <v>202</v>
      </c>
      <c r="D187" s="728" t="str">
        <f>IFERROR(VLOOKUP(①ひな形!AE32,①ひな形!$G$18:$J$26,4,FALSE),
IFERROR(VLOOKUP(①ひな形!AE32,①ひな形!$K$18:$N$26,4,FALSE),
IFERROR(VLOOKUP(①ひな形!AE32,①ひな形!$O$18:$R$26,4,FALSE),
IFERROR(VLOOKUP(①ひな形!AE32,①ひな形!$S$18:$V$26,4,FALSE),
IFERROR(VLOOKUP(①ひな形!AE32,①ひな形!$W$18:$Z$26,4,FALSE),
IFERROR(VLOOKUP(①ひな形!AE32,①ひな形!$AA$18:$AD$26,4,FALSE),
VLOOKUP(①ひな形!AE32,①ひな形!$AE$18:$AH$25,4,FALSE)))))))</f>
        <v>P00007</v>
      </c>
      <c r="E187" s="698"/>
      <c r="F187" s="656"/>
      <c r="G187" s="728" t="str">
        <f>IFERROR(VLOOKUP(①ひな形!AF32,①ひな形!$G$18:$J$26,4,FALSE),
IFERROR(VLOOKUP(①ひな形!AF32,①ひな形!$K$18:$N$26,4,FALSE),
IFERROR(VLOOKUP(①ひな形!AF32,①ひな形!$O$18:$R$26,4,FALSE),
IFERROR(VLOOKUP(①ひな形!AF32,①ひな形!$S$18:$V$26,4,FALSE),
IFERROR(VLOOKUP(①ひな形!AF32,①ひな形!$W$18:$Z$26,4,FALSE),
IFERROR(VLOOKUP(①ひな形!AF32,①ひな形!$AA$18:$AD$26,4,FALSE),
VLOOKUP(①ひな形!AF32,①ひな形!$AE$18:$AH$25,4,FALSE)))))))</f>
        <v>P00030</v>
      </c>
      <c r="H187" s="698"/>
      <c r="I187" s="656"/>
      <c r="J187" s="728" t="e">
        <f>IFERROR(VLOOKUP(①ひな形!AG32,①ひな形!$G$18:$J$26,4,FALSE),
IFERROR(VLOOKUP(①ひな形!AG32,①ひな形!$K$18:$N$26,4,FALSE),
IFERROR(VLOOKUP(①ひな形!AG32,①ひな形!$O$18:$R$26,4,FALSE),
IFERROR(VLOOKUP(①ひな形!AG32,①ひな形!$S$18:$V$26,4,FALSE),
IFERROR(VLOOKUP(①ひな形!AG32,①ひな形!$W$18:$Z$26,4,FALSE),
IFERROR(VLOOKUP(①ひな形!AG32,①ひな形!$AA$18:$AD$26,4,FALSE),
VLOOKUP(①ひな形!AG32,①ひな形!$AE$18:$AH$25,4,FALSE)))))))</f>
        <v>#N/A</v>
      </c>
      <c r="K187" s="698"/>
      <c r="L187" s="656"/>
      <c r="M187" s="728" t="str">
        <f>IFERROR(VLOOKUP(①ひな形!AH32,①ひな形!$G$18:$J$26,4,FALSE),
IFERROR(VLOOKUP(①ひな形!AH32,①ひな形!$K$18:$N$26,4,FALSE),
IFERROR(VLOOKUP(①ひな形!AH32,①ひな形!$O$18:$R$26,4,FALSE),
IFERROR(VLOOKUP(①ひな形!AH32,①ひな形!$S$18:$V$26,4,FALSE),
IFERROR(VLOOKUP(①ひな形!AH32,①ひな形!$W$18:$Z$26,4,FALSE),
IFERROR(VLOOKUP(①ひな形!AH32,①ひな形!$AA$18:$AD$26,4,FALSE),
VLOOKUP(①ひな形!AH32,①ひな形!$AE$18:$AH$25,4,FALSE)))))))</f>
        <v>P00001</v>
      </c>
      <c r="N187" s="698"/>
      <c r="O187" s="656"/>
      <c r="P187" s="728" t="str">
        <f>IFERROR(VLOOKUP(①ひな形!AI32,①ひな形!$G$18:$J$26,4,FALSE),
IFERROR(VLOOKUP(①ひな形!AI32,①ひな形!$K$18:$N$26,4,FALSE),
IFERROR(VLOOKUP(①ひな形!AI32,①ひな形!$O$18:$R$26,4,FALSE),
IFERROR(VLOOKUP(①ひな形!AI32,①ひな形!$S$18:$V$26,4,FALSE),
IFERROR(VLOOKUP(①ひな形!AI32,①ひな形!$W$18:$Z$26,4,FALSE),
IFERROR(VLOOKUP(①ひな形!AI32,①ひな形!$AA$18:$AD$26,4,FALSE),
VLOOKUP(①ひな形!AI32,①ひな形!$AE$18:$AH$25,4,FALSE)))))))</f>
        <v>P00004</v>
      </c>
      <c r="Q187" s="698"/>
      <c r="R187" s="656"/>
      <c r="S187" s="728" t="str">
        <f>IFERROR(VLOOKUP(①ひな形!AJ32,①ひな形!$G$18:$J$26,4,FALSE),
IFERROR(VLOOKUP(①ひな形!AJ32,①ひな形!$K$18:$N$26,4,FALSE),
IFERROR(VLOOKUP(①ひな形!AJ32,①ひな形!$O$18:$R$26,4,FALSE),
IFERROR(VLOOKUP(①ひな形!AJ32,①ひな形!$S$18:$V$26,4,FALSE),
IFERROR(VLOOKUP(①ひな形!AJ32,①ひな形!$W$18:$Z$26,4,FALSE),
IFERROR(VLOOKUP(①ひな形!AJ32,①ひな形!$AA$18:$AD$26,4,FALSE),
VLOOKUP(①ひな形!AJ32,①ひな形!$AE$18:$AH$25,4,FALSE)))))))</f>
        <v>P00007</v>
      </c>
      <c r="T187" s="698"/>
      <c r="U187" s="656"/>
      <c r="V187" s="280"/>
      <c r="W187" s="280"/>
      <c r="X187" s="280"/>
      <c r="Y187" s="275"/>
      <c r="Z187" s="275"/>
      <c r="AA187" s="275"/>
      <c r="AB187" s="275"/>
      <c r="AC187" s="275"/>
      <c r="AD187" s="275"/>
      <c r="AE187" s="275"/>
      <c r="AF187" s="275"/>
      <c r="AG187" s="275"/>
      <c r="AH187" s="275"/>
      <c r="AI187" s="275"/>
      <c r="AJ187" s="275"/>
      <c r="AK187" s="275"/>
      <c r="AL187" s="275"/>
      <c r="AM187" s="275"/>
      <c r="AN187" s="275"/>
    </row>
    <row r="188" spans="1:40" ht="15">
      <c r="A188" s="275"/>
      <c r="B188" s="674"/>
      <c r="C188" s="288" t="s">
        <v>233</v>
      </c>
      <c r="D188" s="728" t="str">
        <f>①ひな形!AE33</f>
        <v>Shiho.Y</v>
      </c>
      <c r="E188" s="698"/>
      <c r="F188" s="656"/>
      <c r="G188" s="728" t="str">
        <f>①ひな形!AF33</f>
        <v>Kei</v>
      </c>
      <c r="H188" s="698"/>
      <c r="I188" s="656"/>
      <c r="J188" s="728">
        <f>①ひな形!AG33</f>
        <v>0</v>
      </c>
      <c r="K188" s="698"/>
      <c r="L188" s="656"/>
      <c r="M188" s="728" t="str">
        <f>①ひな形!AH33</f>
        <v>nozomi.y</v>
      </c>
      <c r="N188" s="698"/>
      <c r="O188" s="656"/>
      <c r="P188" s="728" t="str">
        <f>①ひな形!AI33</f>
        <v>Nami.M</v>
      </c>
      <c r="Q188" s="698"/>
      <c r="R188" s="656"/>
      <c r="S188" s="728" t="str">
        <f>①ひな形!AJ33</f>
        <v>Shiho.Y</v>
      </c>
      <c r="T188" s="698"/>
      <c r="U188" s="656"/>
      <c r="V188" s="280"/>
      <c r="W188" s="280"/>
      <c r="X188" s="280"/>
      <c r="Y188" s="275"/>
      <c r="Z188" s="275"/>
      <c r="AA188" s="275"/>
      <c r="AB188" s="275"/>
      <c r="AC188" s="275"/>
      <c r="AD188" s="275"/>
      <c r="AE188" s="275"/>
      <c r="AF188" s="275"/>
      <c r="AG188" s="275"/>
      <c r="AH188" s="275"/>
      <c r="AI188" s="275"/>
      <c r="AJ188" s="275"/>
      <c r="AK188" s="275"/>
      <c r="AL188" s="275"/>
      <c r="AM188" s="275"/>
      <c r="AN188" s="275"/>
    </row>
    <row r="189" spans="1:40" ht="15">
      <c r="A189" s="275"/>
      <c r="B189" s="676"/>
      <c r="C189" s="290" t="s">
        <v>234</v>
      </c>
      <c r="D189" s="728">
        <f>VLOOKUP(D188,①ひな形!$C$4:$E$15,3,FALSE)</f>
        <v>1989</v>
      </c>
      <c r="E189" s="698"/>
      <c r="F189" s="656"/>
      <c r="G189" s="728">
        <f>VLOOKUP(G188,①ひな形!$C$4:$E$15,3,FALSE)</f>
        <v>669</v>
      </c>
      <c r="H189" s="698"/>
      <c r="I189" s="656"/>
      <c r="J189" s="728" t="e">
        <f>VLOOKUP(J188,①ひな形!$C$4:$E$15,3,FALSE)</f>
        <v>#N/A</v>
      </c>
      <c r="K189" s="698"/>
      <c r="L189" s="656"/>
      <c r="M189" s="728">
        <f>VLOOKUP(M188,①ひな形!$C$4:$E$15,3,FALSE)</f>
        <v>1651</v>
      </c>
      <c r="N189" s="698"/>
      <c r="O189" s="656"/>
      <c r="P189" s="728">
        <f>VLOOKUP(P188,①ひな形!$C$4:$E$15,3,FALSE)</f>
        <v>2217</v>
      </c>
      <c r="Q189" s="698"/>
      <c r="R189" s="656"/>
      <c r="S189" s="728">
        <f>VLOOKUP(S188,①ひな形!$C$4:$E$15,3,FALSE)</f>
        <v>1989</v>
      </c>
      <c r="T189" s="698"/>
      <c r="U189" s="656"/>
      <c r="V189" s="280"/>
      <c r="W189" s="280"/>
      <c r="X189" s="280"/>
      <c r="Y189" s="275"/>
      <c r="Z189" s="275"/>
      <c r="AA189" s="275"/>
      <c r="AB189" s="275"/>
      <c r="AC189" s="275"/>
      <c r="AD189" s="275"/>
      <c r="AE189" s="275"/>
      <c r="AF189" s="275"/>
      <c r="AG189" s="275"/>
      <c r="AH189" s="275"/>
      <c r="AI189" s="275"/>
      <c r="AJ189" s="275"/>
      <c r="AK189" s="275"/>
      <c r="AL189" s="275"/>
      <c r="AM189" s="275"/>
      <c r="AN189" s="275"/>
    </row>
    <row r="190" spans="1:40" ht="16.2">
      <c r="A190" s="275"/>
      <c r="B190" s="732" t="s">
        <v>236</v>
      </c>
      <c r="C190" s="289" t="s">
        <v>231</v>
      </c>
      <c r="D190" s="284">
        <f>②PDF!B137</f>
        <v>1330</v>
      </c>
      <c r="E190" s="285" t="str">
        <f>②PDF!C137</f>
        <v>～</v>
      </c>
      <c r="F190" s="286">
        <f>②PDF!D137</f>
        <v>1430</v>
      </c>
      <c r="G190" s="284">
        <f>②PDF!E137</f>
        <v>0</v>
      </c>
      <c r="H190" s="285" t="str">
        <f>②PDF!F137</f>
        <v>～</v>
      </c>
      <c r="I190" s="286">
        <f>②PDF!G137</f>
        <v>0</v>
      </c>
      <c r="J190" s="284">
        <f>②PDF!H137</f>
        <v>0</v>
      </c>
      <c r="K190" s="285" t="str">
        <f>②PDF!I137</f>
        <v>～</v>
      </c>
      <c r="L190" s="286">
        <f>②PDF!J137</f>
        <v>0</v>
      </c>
      <c r="M190" s="284">
        <f>②PDF!K137</f>
        <v>1330</v>
      </c>
      <c r="N190" s="285" t="str">
        <f>②PDF!L137</f>
        <v>～</v>
      </c>
      <c r="O190" s="286">
        <f>②PDF!M137</f>
        <v>1430</v>
      </c>
      <c r="P190" s="284">
        <f>②PDF!N137</f>
        <v>1330</v>
      </c>
      <c r="Q190" s="285" t="str">
        <f>②PDF!O137</f>
        <v>～</v>
      </c>
      <c r="R190" s="286">
        <f>②PDF!P137</f>
        <v>1430</v>
      </c>
      <c r="S190" s="284">
        <f>②PDF!Q137</f>
        <v>1430</v>
      </c>
      <c r="T190" s="285" t="str">
        <f>②PDF!R137</f>
        <v>～</v>
      </c>
      <c r="U190" s="286">
        <f>②PDF!S137</f>
        <v>1530</v>
      </c>
      <c r="V190" s="296"/>
      <c r="W190" s="280"/>
      <c r="X190" s="296"/>
      <c r="Y190" s="275"/>
      <c r="Z190" s="275"/>
      <c r="AA190" s="275"/>
      <c r="AB190" s="275"/>
      <c r="AC190" s="275"/>
      <c r="AD190" s="275"/>
      <c r="AE190" s="275"/>
      <c r="AF190" s="275"/>
      <c r="AG190" s="275"/>
      <c r="AH190" s="275"/>
      <c r="AI190" s="275"/>
      <c r="AJ190" s="275"/>
      <c r="AK190" s="275"/>
      <c r="AL190" s="275"/>
      <c r="AM190" s="275"/>
      <c r="AN190" s="275"/>
    </row>
    <row r="191" spans="1:40" ht="18.75" customHeight="1">
      <c r="A191" s="275"/>
      <c r="B191" s="733"/>
      <c r="C191" s="735" t="s">
        <v>232</v>
      </c>
      <c r="D191" s="729" t="str">
        <f>IFERROR(VLOOKUP(①ひな形!AE34,①ひな形!$G$18:$I$26,2,FALSE),
IFERROR(VLOOKUP(①ひな形!AE34,①ひな形!$K$18:$M$26,2,FALSE),
IFERROR(VLOOKUP(①ひな形!AE34,①ひな形!$O$18:$Q$26,2,FALSE),
IFERROR(VLOOKUP(①ひな形!AE34,①ひな形!$S$18:$U$26,2,FALSE),
IFERROR(VLOOKUP(①ひな形!AE34,①ひな形!$W$18:$Y$26,2,FALSE),
IFERROR(VLOOKUP(①ひな形!AE34,①ひな形!$AA$18:$AC$26,2,FALSE),
VLOOKUP(①ひな形!AE34,①ひな形!$AE$18:$AG$25,2,FALSE)))))))</f>
        <v>Stretch＆Conditioning🔰</v>
      </c>
      <c r="E191" s="673"/>
      <c r="F191" s="665"/>
      <c r="G191" s="729" t="e">
        <f>IFERROR(VLOOKUP(①ひな形!AF34,①ひな形!$G$18:$I$26,2,FALSE),
IFERROR(VLOOKUP(①ひな形!AF34,①ひな形!$K$18:$M$26,2,FALSE),
IFERROR(VLOOKUP(①ひな形!AF34,①ひな形!$O$18:$Q$26,2,FALSE),
IFERROR(VLOOKUP(①ひな形!AF34,①ひな形!$S$18:$U$26,2,FALSE),
IFERROR(VLOOKUP(①ひな形!AF34,①ひな形!$W$18:$Y$26,2,FALSE),
IFERROR(VLOOKUP(①ひな形!AF34,①ひな形!$AA$18:$AC$26,2,FALSE),
VLOOKUP(①ひな形!AF34,①ひな形!$AE$18:$AG$25,2,FALSE)))))))</f>
        <v>#N/A</v>
      </c>
      <c r="H191" s="673"/>
      <c r="I191" s="665"/>
      <c r="J191" s="729" t="e">
        <f>IFERROR(VLOOKUP(①ひな形!AG34,①ひな形!$G$18:$I$26,2,FALSE),
IFERROR(VLOOKUP(①ひな形!AG34,①ひな形!$K$18:$M$26,2,FALSE),
IFERROR(VLOOKUP(①ひな形!AG34,①ひな形!$O$18:$Q$26,2,FALSE),
IFERROR(VLOOKUP(①ひな形!AG34,①ひな形!$S$18:$U$26,2,FALSE),
IFERROR(VLOOKUP(①ひな形!AG34,①ひな形!$W$18:$Y$26,2,FALSE),
IFERROR(VLOOKUP(①ひな形!AG34,①ひな形!$AA$18:$AC$26,2,FALSE),
VLOOKUP(①ひな形!AG34,①ひな形!$AE$18:$AG$25,2,FALSE)))))))</f>
        <v>#N/A</v>
      </c>
      <c r="K191" s="673"/>
      <c r="L191" s="665"/>
      <c r="M191" s="729" t="str">
        <f>IFERROR(VLOOKUP(①ひな形!AH34,①ひな形!$G$18:$I$26,2,FALSE),
IFERROR(VLOOKUP(①ひな形!AH34,①ひな形!$K$18:$M$26,2,FALSE),
IFERROR(VLOOKUP(①ひな形!AH34,①ひな形!$O$18:$Q$26,2,FALSE),
IFERROR(VLOOKUP(①ひな形!AH34,①ひな形!$S$18:$U$26,2,FALSE),
IFERROR(VLOOKUP(①ひな形!AH34,①ひな形!$W$18:$Y$26,2,FALSE),
IFERROR(VLOOKUP(①ひな形!AH34,①ひな形!$AA$18:$AC$26,2,FALSE),
VLOOKUP(①ひな形!AH34,①ひな形!$AE$18:$AG$25,2,FALSE)))))))</f>
        <v>Waist🔰</v>
      </c>
      <c r="N191" s="673"/>
      <c r="O191" s="665"/>
      <c r="P191" s="729" t="str">
        <f>IFERROR(VLOOKUP(①ひな形!AI34,①ひな形!$G$18:$I$26,2,FALSE),
IFERROR(VLOOKUP(①ひな形!AI34,①ひな形!$K$18:$M$26,2,FALSE),
IFERROR(VLOOKUP(①ひな形!AI34,①ひな形!$O$18:$Q$26,2,FALSE),
IFERROR(VLOOKUP(①ひな形!AI34,①ひな形!$S$18:$U$26,2,FALSE),
IFERROR(VLOOKUP(①ひな形!AI34,①ひな形!$W$18:$Y$26,2,FALSE),
IFERROR(VLOOKUP(①ひな形!AI34,①ひな形!$AA$18:$AC$26,2,FALSE),
VLOOKUP(①ひな形!AI34,①ひな形!$AE$18:$AG$25,2,FALSE)))))))</f>
        <v>Basic🔰</v>
      </c>
      <c r="Q191" s="673"/>
      <c r="R191" s="665"/>
      <c r="S191" s="729" t="str">
        <f>IFERROR(VLOOKUP(①ひな形!AJ34,①ひな形!$G$18:$I$26,2,FALSE),
IFERROR(VLOOKUP(①ひな形!AJ34,①ひな形!$K$18:$M$26,2,FALSE),
IFERROR(VLOOKUP(①ひな形!AJ34,①ひな形!$O$18:$Q$26,2,FALSE),
IFERROR(VLOOKUP(①ひな形!AJ34,①ひな形!$S$18:$U$26,2,FALSE),
IFERROR(VLOOKUP(①ひな形!AJ34,①ひな形!$W$18:$Y$26,2,FALSE),
IFERROR(VLOOKUP(①ひな形!AJ34,①ひな形!$AA$18:$AC$26,2,FALSE),
VLOOKUP(①ひな形!AJ34,①ひな形!$AE$18:$AG$25,2,FALSE)))))))</f>
        <v>Release&amp;Strength</v>
      </c>
      <c r="T191" s="673"/>
      <c r="U191" s="665"/>
      <c r="V191" s="280"/>
      <c r="W191" s="280"/>
      <c r="X191" s="280"/>
      <c r="Y191" s="275"/>
      <c r="Z191" s="275"/>
      <c r="AA191" s="275"/>
      <c r="AB191" s="275"/>
      <c r="AC191" s="275"/>
      <c r="AD191" s="275"/>
      <c r="AE191" s="275"/>
      <c r="AF191" s="275"/>
      <c r="AG191" s="275"/>
      <c r="AH191" s="275"/>
      <c r="AI191" s="275"/>
      <c r="AJ191" s="275"/>
      <c r="AK191" s="275"/>
      <c r="AL191" s="275"/>
      <c r="AM191" s="275"/>
      <c r="AN191" s="275"/>
    </row>
    <row r="192" spans="1:40" ht="18.75" customHeight="1">
      <c r="A192" s="275"/>
      <c r="B192" s="733"/>
      <c r="C192" s="733"/>
      <c r="D192" s="676"/>
      <c r="E192" s="677"/>
      <c r="F192" s="678"/>
      <c r="G192" s="676"/>
      <c r="H192" s="677"/>
      <c r="I192" s="678"/>
      <c r="J192" s="676"/>
      <c r="K192" s="677"/>
      <c r="L192" s="678"/>
      <c r="M192" s="676"/>
      <c r="N192" s="677"/>
      <c r="O192" s="678"/>
      <c r="P192" s="676"/>
      <c r="Q192" s="677"/>
      <c r="R192" s="678"/>
      <c r="S192" s="676"/>
      <c r="T192" s="677"/>
      <c r="U192" s="678"/>
      <c r="V192" s="280"/>
      <c r="W192" s="280"/>
      <c r="X192" s="280"/>
      <c r="Y192" s="275"/>
      <c r="Z192" s="275"/>
      <c r="AA192" s="275"/>
      <c r="AB192" s="275"/>
      <c r="AC192" s="275"/>
      <c r="AD192" s="275"/>
      <c r="AE192" s="275"/>
      <c r="AF192" s="275"/>
      <c r="AG192" s="275"/>
      <c r="AH192" s="275"/>
      <c r="AI192" s="275"/>
      <c r="AJ192" s="275"/>
      <c r="AK192" s="275"/>
      <c r="AL192" s="275"/>
      <c r="AM192" s="275"/>
      <c r="AN192" s="275"/>
    </row>
    <row r="193" spans="1:40" ht="15">
      <c r="A193" s="275"/>
      <c r="B193" s="733"/>
      <c r="C193" s="287" t="s">
        <v>202</v>
      </c>
      <c r="D193" s="728" t="str">
        <f>IFERROR(VLOOKUP(①ひな形!AE34,①ひな形!$G$18:$J$26,4,FALSE),
IFERROR(VLOOKUP(①ひな形!AE34,①ひな形!$K$18:$N$26,4,FALSE),
IFERROR(VLOOKUP(①ひな形!AE34,①ひな形!$O$18:$R$26,4,FALSE),
IFERROR(VLOOKUP(①ひな形!AE34,①ひな形!$S$18:$V$26,4,FALSE),
IFERROR(VLOOKUP(①ひな形!AE34,①ひな形!$W$18:$Z$26,4,FALSE),
IFERROR(VLOOKUP(①ひな形!AE34,①ひな形!$AA$18:$AD$26,4,FALSE),
VLOOKUP(①ひな形!AE34,①ひな形!$AE$18:$AH$25,4,FALSE)))))))</f>
        <v>P00011</v>
      </c>
      <c r="E193" s="698"/>
      <c r="F193" s="656"/>
      <c r="G193" s="728" t="e">
        <f>IFERROR(VLOOKUP(①ひな形!AF34,①ひな形!$G$18:$J$26,4,FALSE),
IFERROR(VLOOKUP(①ひな形!AF34,①ひな形!$K$18:$N$26,4,FALSE),
IFERROR(VLOOKUP(①ひな形!AF34,①ひな形!$O$18:$R$26,4,FALSE),
IFERROR(VLOOKUP(①ひな形!AF34,①ひな形!$S$18:$V$26,4,FALSE),
IFERROR(VLOOKUP(①ひな形!AF34,①ひな形!$W$18:$Z$26,4,FALSE),
IFERROR(VLOOKUP(①ひな形!AF34,①ひな形!$AA$18:$AD$26,4,FALSE),
VLOOKUP(①ひな形!AF34,①ひな形!$AE$18:$AH$25,4,FALSE)))))))</f>
        <v>#N/A</v>
      </c>
      <c r="H193" s="698"/>
      <c r="I193" s="656"/>
      <c r="J193" s="728" t="e">
        <f>IFERROR(VLOOKUP(①ひな形!AG34,①ひな形!$G$18:$J$26,4,FALSE),
IFERROR(VLOOKUP(①ひな形!AG34,①ひな形!$K$18:$N$26,4,FALSE),
IFERROR(VLOOKUP(①ひな形!AG34,①ひな形!$O$18:$R$26,4,FALSE),
IFERROR(VLOOKUP(①ひな形!AG34,①ひな形!$S$18:$V$26,4,FALSE),
IFERROR(VLOOKUP(①ひな形!AG34,①ひな形!$W$18:$Z$26,4,FALSE),
IFERROR(VLOOKUP(①ひな形!AG34,①ひな形!$AA$18:$AD$26,4,FALSE),
VLOOKUP(①ひな形!AG34,①ひな形!$AE$18:$AH$25,4,FALSE)))))))</f>
        <v>#N/A</v>
      </c>
      <c r="K193" s="698"/>
      <c r="L193" s="656"/>
      <c r="M193" s="728" t="str">
        <f>IFERROR(VLOOKUP(①ひな形!AH34,①ひな形!$G$18:$J$26,4,FALSE),
IFERROR(VLOOKUP(①ひな形!AH34,①ひな形!$K$18:$N$26,4,FALSE),
IFERROR(VLOOKUP(①ひな形!AH34,①ひな形!$O$18:$R$26,4,FALSE),
IFERROR(VLOOKUP(①ひな形!AH34,①ひな形!$S$18:$V$26,4,FALSE),
IFERROR(VLOOKUP(①ひな形!AH34,①ひな形!$W$18:$Z$26,4,FALSE),
IFERROR(VLOOKUP(①ひな形!AH34,①ひな形!$AA$18:$AD$26,4,FALSE),
VLOOKUP(①ひな形!AH34,①ひな形!$AE$18:$AH$25,4,FALSE)))))))</f>
        <v>P00005</v>
      </c>
      <c r="N193" s="698"/>
      <c r="O193" s="656"/>
      <c r="P193" s="728" t="str">
        <f>IFERROR(VLOOKUP(①ひな形!AI34,①ひな形!$G$18:$J$26,4,FALSE),
IFERROR(VLOOKUP(①ひな形!AI34,①ひな形!$K$18:$N$26,4,FALSE),
IFERROR(VLOOKUP(①ひな形!AI34,①ひな形!$O$18:$R$26,4,FALSE),
IFERROR(VLOOKUP(①ひな形!AI34,①ひな形!$S$18:$V$26,4,FALSE),
IFERROR(VLOOKUP(①ひな形!AI34,①ひな形!$W$18:$Z$26,4,FALSE),
IFERROR(VLOOKUP(①ひな形!AI34,①ひな形!$AA$18:$AD$26,4,FALSE),
VLOOKUP(①ひな形!AI34,①ひな形!$AE$18:$AH$25,4,FALSE)))))))</f>
        <v>P00001</v>
      </c>
      <c r="Q193" s="698"/>
      <c r="R193" s="656"/>
      <c r="S193" s="728" t="str">
        <f>IFERROR(VLOOKUP(①ひな形!AJ34,①ひな形!$G$18:$J$26,4,FALSE),
IFERROR(VLOOKUP(①ひな形!AJ34,①ひな形!$K$18:$N$26,4,FALSE),
IFERROR(VLOOKUP(①ひな形!AJ34,①ひな形!$O$18:$R$26,4,FALSE),
IFERROR(VLOOKUP(①ひな形!AJ34,①ひな形!$S$18:$V$26,4,FALSE),
IFERROR(VLOOKUP(①ひな形!AJ34,①ひな形!$W$18:$Z$26,4,FALSE),
IFERROR(VLOOKUP(①ひな形!AJ34,①ひな形!$AA$18:$AD$26,4,FALSE),
VLOOKUP(①ひな形!AJ34,①ひな形!$AE$18:$AH$25,4,FALSE)))))))</f>
        <v>P00030</v>
      </c>
      <c r="T193" s="698"/>
      <c r="U193" s="656"/>
      <c r="V193" s="280"/>
      <c r="W193" s="280"/>
      <c r="X193" s="280"/>
      <c r="Y193" s="275"/>
      <c r="Z193" s="275"/>
      <c r="AA193" s="275"/>
      <c r="AB193" s="275"/>
      <c r="AC193" s="275"/>
      <c r="AD193" s="275"/>
      <c r="AE193" s="275"/>
      <c r="AF193" s="275"/>
      <c r="AG193" s="275"/>
      <c r="AH193" s="275"/>
      <c r="AI193" s="275"/>
      <c r="AJ193" s="275"/>
      <c r="AK193" s="275"/>
      <c r="AL193" s="275"/>
      <c r="AM193" s="275"/>
      <c r="AN193" s="275"/>
    </row>
    <row r="194" spans="1:40" ht="15">
      <c r="A194" s="275"/>
      <c r="B194" s="733"/>
      <c r="C194" s="288" t="s">
        <v>233</v>
      </c>
      <c r="D194" s="728" t="str">
        <f>①ひな形!AE35</f>
        <v>Shiho.Y</v>
      </c>
      <c r="E194" s="698"/>
      <c r="F194" s="656"/>
      <c r="G194" s="728">
        <f>①ひな形!AF35</f>
        <v>0</v>
      </c>
      <c r="H194" s="698"/>
      <c r="I194" s="656"/>
      <c r="J194" s="728">
        <f>①ひな形!AG35</f>
        <v>0</v>
      </c>
      <c r="K194" s="698"/>
      <c r="L194" s="656"/>
      <c r="M194" s="728" t="str">
        <f>①ひな形!AH35</f>
        <v>Nami.M</v>
      </c>
      <c r="N194" s="698"/>
      <c r="O194" s="656"/>
      <c r="P194" s="728" t="str">
        <f>①ひな形!AI35</f>
        <v>nozomi.y</v>
      </c>
      <c r="Q194" s="698"/>
      <c r="R194" s="656"/>
      <c r="S194" s="728" t="str">
        <f>①ひな形!AJ35</f>
        <v>nanami</v>
      </c>
      <c r="T194" s="698"/>
      <c r="U194" s="656"/>
      <c r="V194" s="280"/>
      <c r="W194" s="280"/>
      <c r="X194" s="280"/>
      <c r="Y194" s="275"/>
      <c r="Z194" s="275"/>
      <c r="AA194" s="275"/>
      <c r="AB194" s="275"/>
      <c r="AC194" s="275"/>
      <c r="AD194" s="275"/>
      <c r="AE194" s="275"/>
      <c r="AF194" s="275"/>
      <c r="AG194" s="275"/>
      <c r="AH194" s="275"/>
      <c r="AI194" s="275"/>
      <c r="AJ194" s="275"/>
      <c r="AK194" s="275"/>
      <c r="AL194" s="275"/>
      <c r="AM194" s="275"/>
      <c r="AN194" s="275"/>
    </row>
    <row r="195" spans="1:40" ht="15">
      <c r="A195" s="275"/>
      <c r="B195" s="734"/>
      <c r="C195" s="290" t="s">
        <v>234</v>
      </c>
      <c r="D195" s="728">
        <f>VLOOKUP(D194,①ひな形!$C$4:$E$15,3,FALSE)</f>
        <v>1989</v>
      </c>
      <c r="E195" s="698"/>
      <c r="F195" s="656"/>
      <c r="G195" s="728" t="e">
        <f>VLOOKUP(G194,①ひな形!$C$4:$E$15,3,FALSE)</f>
        <v>#N/A</v>
      </c>
      <c r="H195" s="698"/>
      <c r="I195" s="656"/>
      <c r="J195" s="728" t="e">
        <f>VLOOKUP(J194,①ひな形!$C$4:$E$15,3,FALSE)</f>
        <v>#N/A</v>
      </c>
      <c r="K195" s="698"/>
      <c r="L195" s="656"/>
      <c r="M195" s="728">
        <f>VLOOKUP(M194,①ひな形!$C$4:$E$15,3,FALSE)</f>
        <v>2217</v>
      </c>
      <c r="N195" s="698"/>
      <c r="O195" s="656"/>
      <c r="P195" s="728">
        <f>VLOOKUP(P194,①ひな形!$C$4:$E$15,3,FALSE)</f>
        <v>1651</v>
      </c>
      <c r="Q195" s="698"/>
      <c r="R195" s="656"/>
      <c r="S195" s="728">
        <f>VLOOKUP(S194,①ひな形!$C$4:$E$15,3,FALSE)</f>
        <v>1065</v>
      </c>
      <c r="T195" s="698"/>
      <c r="U195" s="656"/>
      <c r="V195" s="280"/>
      <c r="W195" s="280"/>
      <c r="X195" s="280"/>
      <c r="Y195" s="275"/>
      <c r="Z195" s="275"/>
      <c r="AA195" s="275"/>
      <c r="AB195" s="275"/>
      <c r="AC195" s="275"/>
      <c r="AD195" s="275"/>
      <c r="AE195" s="275"/>
      <c r="AF195" s="275"/>
      <c r="AG195" s="275"/>
      <c r="AH195" s="275"/>
      <c r="AI195" s="275"/>
      <c r="AJ195" s="275"/>
      <c r="AK195" s="275"/>
      <c r="AL195" s="275"/>
      <c r="AM195" s="275"/>
      <c r="AN195" s="275"/>
    </row>
    <row r="196" spans="1:40" ht="16.2">
      <c r="A196" s="275"/>
      <c r="B196" s="732" t="s">
        <v>238</v>
      </c>
      <c r="C196" s="289" t="s">
        <v>231</v>
      </c>
      <c r="D196" s="284">
        <f>②PDF!B141</f>
        <v>0</v>
      </c>
      <c r="E196" s="285" t="str">
        <f>②PDF!C141</f>
        <v>～</v>
      </c>
      <c r="F196" s="286">
        <f>②PDF!D141</f>
        <v>0</v>
      </c>
      <c r="G196" s="284">
        <f>②PDF!E141</f>
        <v>0</v>
      </c>
      <c r="H196" s="285" t="str">
        <f>②PDF!F141</f>
        <v>～</v>
      </c>
      <c r="I196" s="286">
        <f>②PDF!G141</f>
        <v>0</v>
      </c>
      <c r="J196" s="284">
        <f>②PDF!H141</f>
        <v>0</v>
      </c>
      <c r="K196" s="285" t="str">
        <f>②PDF!I141</f>
        <v>～</v>
      </c>
      <c r="L196" s="286">
        <f>②PDF!J141</f>
        <v>0</v>
      </c>
      <c r="M196" s="284">
        <f>②PDF!K141</f>
        <v>0</v>
      </c>
      <c r="N196" s="285" t="str">
        <f>②PDF!L141</f>
        <v>～</v>
      </c>
      <c r="O196" s="286">
        <f>②PDF!M141</f>
        <v>0</v>
      </c>
      <c r="P196" s="284">
        <f>②PDF!N141</f>
        <v>1500</v>
      </c>
      <c r="Q196" s="285" t="str">
        <f>②PDF!O141</f>
        <v>～</v>
      </c>
      <c r="R196" s="286">
        <f>②PDF!P141</f>
        <v>1600</v>
      </c>
      <c r="S196" s="284">
        <f>②PDF!Q141</f>
        <v>1630</v>
      </c>
      <c r="T196" s="285" t="str">
        <f>②PDF!R141</f>
        <v>～</v>
      </c>
      <c r="U196" s="286">
        <f>②PDF!S141</f>
        <v>1730</v>
      </c>
      <c r="V196" s="296"/>
      <c r="W196" s="280"/>
      <c r="X196" s="296"/>
      <c r="Y196" s="275"/>
      <c r="Z196" s="275"/>
      <c r="AA196" s="275"/>
      <c r="AB196" s="275"/>
      <c r="AC196" s="275"/>
      <c r="AD196" s="275"/>
      <c r="AE196" s="275"/>
      <c r="AF196" s="275"/>
      <c r="AG196" s="275"/>
      <c r="AH196" s="275"/>
      <c r="AI196" s="275"/>
      <c r="AJ196" s="275"/>
      <c r="AK196" s="275"/>
      <c r="AL196" s="275"/>
      <c r="AM196" s="275"/>
      <c r="AN196" s="275"/>
    </row>
    <row r="197" spans="1:40" ht="18.75" customHeight="1">
      <c r="A197" s="275"/>
      <c r="B197" s="733"/>
      <c r="C197" s="735" t="s">
        <v>232</v>
      </c>
      <c r="D197" s="729" t="e">
        <f>IFERROR(VLOOKUP(①ひな形!AE36,①ひな形!$G$18:$I$26,2,FALSE),
IFERROR(VLOOKUP(①ひな形!AE36,①ひな形!$K$18:$M$26,2,FALSE),
IFERROR(VLOOKUP(①ひな形!AE36,①ひな形!$O$18:$Q$26,2,FALSE),
IFERROR(VLOOKUP(①ひな形!AE36,①ひな形!$S$18:$U$26,2,FALSE),
IFERROR(VLOOKUP(①ひな形!AE36,①ひな形!$W$18:$Y$26,2,FALSE),
IFERROR(VLOOKUP(①ひな形!AE36,①ひな形!$AA$18:$AC$26,2,FALSE),
VLOOKUP(①ひな形!AE36,①ひな形!$AE$18:$AG$25,2,FALSE)))))))</f>
        <v>#N/A</v>
      </c>
      <c r="E197" s="673"/>
      <c r="F197" s="665"/>
      <c r="G197" s="729" t="e">
        <f>IFERROR(VLOOKUP(①ひな形!AF36,①ひな形!$G$18:$I$26,2,FALSE),
IFERROR(VLOOKUP(①ひな形!AF36,①ひな形!$K$18:$M$26,2,FALSE),
IFERROR(VLOOKUP(①ひな形!AF36,①ひな形!$O$18:$Q$26,2,FALSE),
IFERROR(VLOOKUP(①ひな形!AF36,①ひな形!$S$18:$U$26,2,FALSE),
IFERROR(VLOOKUP(①ひな形!AF36,①ひな形!$W$18:$Y$26,2,FALSE),
IFERROR(VLOOKUP(①ひな形!AF36,①ひな形!$AA$18:$AC$26,2,FALSE),
VLOOKUP(①ひな形!AF36,①ひな形!$AE$18:$AG$25,2,FALSE)))))))</f>
        <v>#N/A</v>
      </c>
      <c r="H197" s="673"/>
      <c r="I197" s="665"/>
      <c r="J197" s="729" t="e">
        <f>IFERROR(VLOOKUP(①ひな形!AG36,①ひな形!$G$18:$I$26,2,FALSE),
IFERROR(VLOOKUP(①ひな形!AG36,①ひな形!$K$18:$M$26,2,FALSE),
IFERROR(VLOOKUP(①ひな形!AG36,①ひな形!$O$18:$Q$26,2,FALSE),
IFERROR(VLOOKUP(①ひな形!AG36,①ひな形!$S$18:$U$26,2,FALSE),
IFERROR(VLOOKUP(①ひな形!AG36,①ひな形!$W$18:$Y$26,2,FALSE),
IFERROR(VLOOKUP(①ひな形!AG36,①ひな形!$AA$18:$AC$26,2,FALSE),
VLOOKUP(①ひな形!AG36,①ひな形!$AE$18:$AG$25,2,FALSE)))))))</f>
        <v>#N/A</v>
      </c>
      <c r="K197" s="673"/>
      <c r="L197" s="665"/>
      <c r="M197" s="729" t="e">
        <f>IFERROR(VLOOKUP(①ひな形!AH36,①ひな形!$G$18:$I$26,2,FALSE),
IFERROR(VLOOKUP(①ひな形!AH36,①ひな形!$K$18:$M$26,2,FALSE),
IFERROR(VLOOKUP(①ひな形!AH36,①ひな形!$O$18:$Q$26,2,FALSE),
IFERROR(VLOOKUP(①ひな形!AH36,①ひな形!$S$18:$U$26,2,FALSE),
IFERROR(VLOOKUP(①ひな形!AH36,①ひな形!$W$18:$Y$26,2,FALSE),
IFERROR(VLOOKUP(①ひな形!AH36,①ひな形!$AA$18:$AC$26,2,FALSE),
VLOOKUP(①ひな形!AH36,①ひな形!$AE$18:$AG$25,2,FALSE)))))))</f>
        <v>#N/A</v>
      </c>
      <c r="N197" s="673"/>
      <c r="O197" s="665"/>
      <c r="P197" s="729" t="str">
        <f>IFERROR(VLOOKUP(①ひな形!AI36,①ひな形!$G$18:$I$26,2,FALSE),
IFERROR(VLOOKUP(①ひな形!AI36,①ひな形!$K$18:$M$26,2,FALSE),
IFERROR(VLOOKUP(①ひな形!AI36,①ひな形!$O$18:$Q$26,2,FALSE),
IFERROR(VLOOKUP(①ひな形!AI36,①ひな形!$S$18:$U$26,2,FALSE),
IFERROR(VLOOKUP(①ひな形!AI36,①ひな形!$W$18:$Y$26,2,FALSE),
IFERROR(VLOOKUP(①ひな形!AI36,①ひな形!$AA$18:$AC$26,2,FALSE),
VLOOKUP(①ひな形!AI36,①ひな形!$AE$18:$AG$25,2,FALSE)))))))</f>
        <v>Back＆Arm🔰</v>
      </c>
      <c r="Q197" s="673"/>
      <c r="R197" s="665"/>
      <c r="S197" s="729" t="str">
        <f>IFERROR(VLOOKUP(①ひな形!AJ36,①ひな形!$G$18:$I$26,2,FALSE),
IFERROR(VLOOKUP(①ひな形!AJ36,①ひな形!$K$18:$M$26,2,FALSE),
IFERROR(VLOOKUP(①ひな形!AJ36,①ひな形!$O$18:$Q$26,2,FALSE),
IFERROR(VLOOKUP(①ひな形!AJ36,①ひな形!$S$18:$U$26,2,FALSE),
IFERROR(VLOOKUP(①ひな形!AJ36,①ひな形!$W$18:$Y$26,2,FALSE),
IFERROR(VLOOKUP(①ひな形!AJ36,①ひな形!$AA$18:$AC$26,2,FALSE),
VLOOKUP(①ひな形!AJ36,①ひな形!$AE$18:$AG$25,2,FALSE)))))))</f>
        <v>Shape up waist</v>
      </c>
      <c r="T197" s="673"/>
      <c r="U197" s="665"/>
      <c r="V197" s="280"/>
      <c r="W197" s="280"/>
      <c r="X197" s="280"/>
      <c r="Y197" s="275"/>
      <c r="Z197" s="275"/>
      <c r="AA197" s="275"/>
      <c r="AB197" s="275"/>
      <c r="AC197" s="275"/>
      <c r="AD197" s="275"/>
      <c r="AE197" s="275"/>
      <c r="AF197" s="275"/>
      <c r="AG197" s="275"/>
      <c r="AH197" s="275"/>
      <c r="AI197" s="275"/>
      <c r="AJ197" s="275"/>
      <c r="AK197" s="275"/>
      <c r="AL197" s="275"/>
      <c r="AM197" s="275"/>
      <c r="AN197" s="275"/>
    </row>
    <row r="198" spans="1:40" ht="18.75" customHeight="1">
      <c r="A198" s="275"/>
      <c r="B198" s="733"/>
      <c r="C198" s="733"/>
      <c r="D198" s="676"/>
      <c r="E198" s="677"/>
      <c r="F198" s="678"/>
      <c r="G198" s="676"/>
      <c r="H198" s="677"/>
      <c r="I198" s="678"/>
      <c r="J198" s="676"/>
      <c r="K198" s="677"/>
      <c r="L198" s="678"/>
      <c r="M198" s="676"/>
      <c r="N198" s="677"/>
      <c r="O198" s="678"/>
      <c r="P198" s="676"/>
      <c r="Q198" s="677"/>
      <c r="R198" s="678"/>
      <c r="S198" s="676"/>
      <c r="T198" s="677"/>
      <c r="U198" s="678"/>
      <c r="V198" s="280"/>
      <c r="W198" s="280"/>
      <c r="X198" s="280"/>
      <c r="Y198" s="275"/>
      <c r="Z198" s="275"/>
      <c r="AA198" s="275"/>
      <c r="AB198" s="275"/>
      <c r="AC198" s="275"/>
      <c r="AD198" s="275"/>
      <c r="AE198" s="275"/>
      <c r="AF198" s="275"/>
      <c r="AG198" s="275"/>
      <c r="AH198" s="275"/>
      <c r="AI198" s="275"/>
      <c r="AJ198" s="275"/>
      <c r="AK198" s="275"/>
      <c r="AL198" s="275"/>
      <c r="AM198" s="275"/>
      <c r="AN198" s="275"/>
    </row>
    <row r="199" spans="1:40" ht="15">
      <c r="A199" s="275"/>
      <c r="B199" s="733"/>
      <c r="C199" s="287" t="s">
        <v>202</v>
      </c>
      <c r="D199" s="728" t="e">
        <f>IFERROR(VLOOKUP(①ひな形!AE36,①ひな形!$G$18:$J$26,4,FALSE),
IFERROR(VLOOKUP(①ひな形!AE36,①ひな形!$K$18:$N$26,4,FALSE),
IFERROR(VLOOKUP(①ひな形!AE36,①ひな形!$O$18:$R$26,4,FALSE),
IFERROR(VLOOKUP(①ひな形!AE36,①ひな形!$S$18:$V$26,4,FALSE),
IFERROR(VLOOKUP(①ひな形!AE36,①ひな形!$W$18:$Z$26,4,FALSE),
IFERROR(VLOOKUP(①ひな形!AE36,①ひな形!$AA$18:$AD$26,4,FALSE),
VLOOKUP(①ひな形!AE36,①ひな形!$AE$18:$AH$25,4,FALSE)))))))</f>
        <v>#N/A</v>
      </c>
      <c r="E199" s="698"/>
      <c r="F199" s="656"/>
      <c r="G199" s="728" t="e">
        <f>IFERROR(VLOOKUP(①ひな形!AF36,①ひな形!$G$18:$J$26,4,FALSE),
IFERROR(VLOOKUP(①ひな形!AF36,①ひな形!$K$18:$N$26,4,FALSE),
IFERROR(VLOOKUP(①ひな形!AF36,①ひな形!$O$18:$R$26,4,FALSE),
IFERROR(VLOOKUP(①ひな形!AF36,①ひな形!$S$18:$V$26,4,FALSE),
IFERROR(VLOOKUP(①ひな形!AF36,①ひな形!$W$18:$Z$26,4,FALSE),
IFERROR(VLOOKUP(①ひな形!AF36,①ひな形!$AA$18:$AD$26,4,FALSE),
VLOOKUP(①ひな形!AF36,①ひな形!$AE$18:$AH$25,4,FALSE)))))))</f>
        <v>#N/A</v>
      </c>
      <c r="H199" s="698"/>
      <c r="I199" s="656"/>
      <c r="J199" s="728" t="e">
        <f>IFERROR(VLOOKUP(①ひな形!AG36,①ひな形!$G$18:$J$26,4,FALSE),
IFERROR(VLOOKUP(①ひな形!AG36,①ひな形!$K$18:$N$26,4,FALSE),
IFERROR(VLOOKUP(①ひな形!AG36,①ひな形!$O$18:$R$26,4,FALSE),
IFERROR(VLOOKUP(①ひな形!AG36,①ひな形!$S$18:$V$26,4,FALSE),
IFERROR(VLOOKUP(①ひな形!AG36,①ひな形!$W$18:$Z$26,4,FALSE),
IFERROR(VLOOKUP(①ひな形!AG36,①ひな形!$AA$18:$AD$26,4,FALSE),
VLOOKUP(①ひな形!AG36,①ひな形!$AE$18:$AH$25,4,FALSE)))))))</f>
        <v>#N/A</v>
      </c>
      <c r="K199" s="698"/>
      <c r="L199" s="656"/>
      <c r="M199" s="728" t="e">
        <f>IFERROR(VLOOKUP(①ひな形!AH36,①ひな形!$G$18:$J$26,4,FALSE),
IFERROR(VLOOKUP(①ひな形!AH36,①ひな形!$K$18:$N$26,4,FALSE),
IFERROR(VLOOKUP(①ひな形!AH36,①ひな形!$O$18:$R$26,4,FALSE),
IFERROR(VLOOKUP(①ひな形!AH36,①ひな形!$S$18:$V$26,4,FALSE),
IFERROR(VLOOKUP(①ひな形!AH36,①ひな形!$W$18:$Z$26,4,FALSE),
IFERROR(VLOOKUP(①ひな形!AH36,①ひな形!$AA$18:$AD$26,4,FALSE),
VLOOKUP(①ひな形!AH36,①ひな形!$AE$18:$AH$25,4,FALSE)))))))</f>
        <v>#N/A</v>
      </c>
      <c r="N199" s="698"/>
      <c r="O199" s="656"/>
      <c r="P199" s="728" t="str">
        <f>IFERROR(VLOOKUP(①ひな形!AI36,①ひな形!$G$18:$J$26,4,FALSE),
IFERROR(VLOOKUP(①ひな形!AI36,①ひな形!$K$18:$N$26,4,FALSE),
IFERROR(VLOOKUP(①ひな形!AI36,①ひな形!$O$18:$R$26,4,FALSE),
IFERROR(VLOOKUP(①ひな形!AI36,①ひな形!$S$18:$V$26,4,FALSE),
IFERROR(VLOOKUP(①ひな形!AI36,①ひな形!$W$18:$Z$26,4,FALSE),
IFERROR(VLOOKUP(①ひな形!AI36,①ひな形!$AA$18:$AD$26,4,FALSE),
VLOOKUP(①ひな形!AI36,①ひな形!$AE$18:$AH$25,4,FALSE)))))))</f>
        <v>P00009</v>
      </c>
      <c r="Q199" s="698"/>
      <c r="R199" s="656"/>
      <c r="S199" s="728" t="str">
        <f>IFERROR(VLOOKUP(①ひな形!AJ36,①ひな形!$G$18:$J$26,4,FALSE),
IFERROR(VLOOKUP(①ひな形!AJ36,①ひな形!$K$18:$N$26,4,FALSE),
IFERROR(VLOOKUP(①ひな形!AJ36,①ひな形!$O$18:$R$26,4,FALSE),
IFERROR(VLOOKUP(①ひな形!AJ36,①ひな形!$S$18:$V$26,4,FALSE),
IFERROR(VLOOKUP(①ひな形!AJ36,①ひな形!$W$18:$Z$26,4,FALSE),
IFERROR(VLOOKUP(①ひな形!AJ36,①ひな形!$AA$18:$AD$26,4,FALSE),
VLOOKUP(①ひな形!AJ36,①ひな形!$AE$18:$AH$25,4,FALSE)))))))</f>
        <v>P00018</v>
      </c>
      <c r="T199" s="698"/>
      <c r="U199" s="656"/>
      <c r="V199" s="280"/>
      <c r="W199" s="280"/>
      <c r="X199" s="280"/>
      <c r="Y199" s="275"/>
      <c r="Z199" s="275"/>
      <c r="AA199" s="275"/>
      <c r="AB199" s="275"/>
      <c r="AC199" s="275"/>
      <c r="AD199" s="275"/>
      <c r="AE199" s="275"/>
      <c r="AF199" s="275"/>
      <c r="AG199" s="275"/>
      <c r="AH199" s="275"/>
      <c r="AI199" s="275"/>
      <c r="AJ199" s="275"/>
      <c r="AK199" s="275"/>
      <c r="AL199" s="275"/>
      <c r="AM199" s="275"/>
      <c r="AN199" s="275"/>
    </row>
    <row r="200" spans="1:40" ht="15">
      <c r="A200" s="275"/>
      <c r="B200" s="733"/>
      <c r="C200" s="288" t="s">
        <v>233</v>
      </c>
      <c r="D200" s="728">
        <f>①ひな形!AE37</f>
        <v>0</v>
      </c>
      <c r="E200" s="698"/>
      <c r="F200" s="656"/>
      <c r="G200" s="728">
        <f>①ひな形!AF37</f>
        <v>0</v>
      </c>
      <c r="H200" s="698"/>
      <c r="I200" s="656"/>
      <c r="J200" s="728">
        <f>①ひな形!AG37</f>
        <v>0</v>
      </c>
      <c r="K200" s="698"/>
      <c r="L200" s="656"/>
      <c r="M200" s="728">
        <f>①ひな形!AH37</f>
        <v>0</v>
      </c>
      <c r="N200" s="698"/>
      <c r="O200" s="656"/>
      <c r="P200" s="728" t="str">
        <f>①ひな形!AI37</f>
        <v>nanami</v>
      </c>
      <c r="Q200" s="698"/>
      <c r="R200" s="656"/>
      <c r="S200" s="728" t="str">
        <f>①ひな形!AJ37</f>
        <v>nanami</v>
      </c>
      <c r="T200" s="698"/>
      <c r="U200" s="656"/>
      <c r="V200" s="280"/>
      <c r="W200" s="280"/>
      <c r="X200" s="280"/>
      <c r="Y200" s="275"/>
      <c r="Z200" s="275"/>
      <c r="AA200" s="275"/>
      <c r="AB200" s="275"/>
      <c r="AC200" s="275"/>
      <c r="AD200" s="275"/>
      <c r="AE200" s="275"/>
      <c r="AF200" s="275"/>
      <c r="AG200" s="275"/>
      <c r="AH200" s="275"/>
      <c r="AI200" s="275"/>
      <c r="AJ200" s="275"/>
      <c r="AK200" s="275"/>
      <c r="AL200" s="275"/>
      <c r="AM200" s="275"/>
      <c r="AN200" s="275"/>
    </row>
    <row r="201" spans="1:40" ht="15">
      <c r="A201" s="275"/>
      <c r="B201" s="734"/>
      <c r="C201" s="290" t="s">
        <v>234</v>
      </c>
      <c r="D201" s="728" t="e">
        <f>VLOOKUP(D200,①ひな形!$C$4:$E$15,3,FALSE)</f>
        <v>#N/A</v>
      </c>
      <c r="E201" s="698"/>
      <c r="F201" s="656"/>
      <c r="G201" s="728" t="e">
        <f>VLOOKUP(G200,①ひな形!$C$4:$E$15,3,FALSE)</f>
        <v>#N/A</v>
      </c>
      <c r="H201" s="698"/>
      <c r="I201" s="656"/>
      <c r="J201" s="728" t="e">
        <f>VLOOKUP(J200,①ひな形!$C$4:$E$15,3,FALSE)</f>
        <v>#N/A</v>
      </c>
      <c r="K201" s="698"/>
      <c r="L201" s="656"/>
      <c r="M201" s="728" t="e">
        <f>VLOOKUP(M200,①ひな形!$C$4:$E$15,3,FALSE)</f>
        <v>#N/A</v>
      </c>
      <c r="N201" s="698"/>
      <c r="O201" s="656"/>
      <c r="P201" s="728">
        <f>VLOOKUP(P200,①ひな形!$C$4:$E$15,3,FALSE)</f>
        <v>1065</v>
      </c>
      <c r="Q201" s="698"/>
      <c r="R201" s="656"/>
      <c r="S201" s="728">
        <f>VLOOKUP(S200,①ひな形!$C$4:$E$15,3,FALSE)</f>
        <v>1065</v>
      </c>
      <c r="T201" s="698"/>
      <c r="U201" s="656"/>
      <c r="V201" s="280"/>
      <c r="W201" s="280"/>
      <c r="X201" s="280"/>
      <c r="Y201" s="275"/>
      <c r="Z201" s="275"/>
      <c r="AA201" s="275"/>
      <c r="AB201" s="275"/>
      <c r="AC201" s="275"/>
      <c r="AD201" s="275"/>
      <c r="AE201" s="275"/>
      <c r="AF201" s="275"/>
      <c r="AG201" s="275"/>
      <c r="AH201" s="275"/>
      <c r="AI201" s="275"/>
      <c r="AJ201" s="275"/>
      <c r="AK201" s="275"/>
      <c r="AL201" s="275"/>
      <c r="AM201" s="275"/>
      <c r="AN201" s="275"/>
    </row>
    <row r="202" spans="1:40" ht="16.2">
      <c r="A202" s="275"/>
      <c r="B202" s="732" t="s">
        <v>239</v>
      </c>
      <c r="C202" s="289" t="s">
        <v>231</v>
      </c>
      <c r="D202" s="284">
        <f>②PDF!B145</f>
        <v>0</v>
      </c>
      <c r="E202" s="285" t="str">
        <f>②PDF!C145</f>
        <v>～</v>
      </c>
      <c r="F202" s="286">
        <f>②PDF!D145</f>
        <v>0</v>
      </c>
      <c r="G202" s="284">
        <f>②PDF!E145</f>
        <v>0</v>
      </c>
      <c r="H202" s="285" t="str">
        <f>②PDF!F145</f>
        <v>～</v>
      </c>
      <c r="I202" s="286">
        <f>②PDF!G145</f>
        <v>0</v>
      </c>
      <c r="J202" s="284">
        <f>②PDF!H145</f>
        <v>0</v>
      </c>
      <c r="K202" s="285" t="str">
        <f>②PDF!I145</f>
        <v>～</v>
      </c>
      <c r="L202" s="286">
        <f>②PDF!J145</f>
        <v>0</v>
      </c>
      <c r="M202" s="284">
        <f>②PDF!K145</f>
        <v>0</v>
      </c>
      <c r="N202" s="285" t="str">
        <f>②PDF!L145</f>
        <v>～</v>
      </c>
      <c r="O202" s="286">
        <f>②PDF!M145</f>
        <v>0</v>
      </c>
      <c r="P202" s="284">
        <f>②PDF!N145</f>
        <v>0</v>
      </c>
      <c r="Q202" s="285" t="str">
        <f>②PDF!O145</f>
        <v>～</v>
      </c>
      <c r="R202" s="286">
        <f>②PDF!P145</f>
        <v>0</v>
      </c>
      <c r="S202" s="284">
        <f>②PDF!Q145</f>
        <v>0</v>
      </c>
      <c r="T202" s="285" t="str">
        <f>②PDF!R145</f>
        <v>～</v>
      </c>
      <c r="U202" s="286">
        <f>②PDF!S145</f>
        <v>0</v>
      </c>
      <c r="V202" s="296"/>
      <c r="W202" s="280"/>
      <c r="X202" s="296"/>
      <c r="Y202" s="275"/>
      <c r="Z202" s="275"/>
      <c r="AA202" s="275"/>
      <c r="AB202" s="275"/>
      <c r="AC202" s="275"/>
      <c r="AD202" s="275"/>
      <c r="AE202" s="275"/>
      <c r="AF202" s="275"/>
      <c r="AG202" s="275"/>
      <c r="AH202" s="275"/>
      <c r="AI202" s="275"/>
      <c r="AJ202" s="275"/>
      <c r="AK202" s="275"/>
      <c r="AL202" s="275"/>
      <c r="AM202" s="275"/>
      <c r="AN202" s="275"/>
    </row>
    <row r="203" spans="1:40" ht="18.75" customHeight="1">
      <c r="A203" s="275"/>
      <c r="B203" s="733"/>
      <c r="C203" s="735" t="s">
        <v>232</v>
      </c>
      <c r="D203" s="729" t="e">
        <f>IFERROR(VLOOKUP(①ひな形!AE38,①ひな形!$G$18:$I$26,2,FALSE),
IFERROR(VLOOKUP(①ひな形!AE38,①ひな形!$K$18:$M$26,2,FALSE),
IFERROR(VLOOKUP(①ひな形!AE38,①ひな形!$O$18:$Q$26,2,FALSE),
IFERROR(VLOOKUP(①ひな形!AE38,①ひな形!$S$18:$U$26,2,FALSE),
IFERROR(VLOOKUP(①ひな形!AE38,①ひな形!$W$18:$Y$26,2,FALSE),
IFERROR(VLOOKUP(①ひな形!AE38,①ひな形!$AA$18:$AC$26,2,FALSE),
VLOOKUP(①ひな形!AE38,①ひな形!$AE$18:$AG$25,2,FALSE)))))))</f>
        <v>#N/A</v>
      </c>
      <c r="E203" s="673"/>
      <c r="F203" s="665"/>
      <c r="G203" s="729" t="e">
        <f>IFERROR(VLOOKUP(①ひな形!AF38,①ひな形!$G$18:$I$26,2,FALSE),
IFERROR(VLOOKUP(①ひな形!AF38,①ひな形!$K$18:$M$26,2,FALSE),
IFERROR(VLOOKUP(①ひな形!AF38,①ひな形!$O$18:$Q$26,2,FALSE),
IFERROR(VLOOKUP(①ひな形!AF38,①ひな形!$S$18:$U$26,2,FALSE),
IFERROR(VLOOKUP(①ひな形!AF38,①ひな形!$W$18:$Y$26,2,FALSE),
IFERROR(VLOOKUP(①ひな形!AF38,①ひな形!$AA$18:$AC$26,2,FALSE),
VLOOKUP(①ひな形!AF38,①ひな形!$AE$18:$AG$25,2,FALSE)))))))</f>
        <v>#N/A</v>
      </c>
      <c r="H203" s="673"/>
      <c r="I203" s="665"/>
      <c r="J203" s="729" t="e">
        <f>IFERROR(VLOOKUP(①ひな形!AG38,①ひな形!$G$18:$I$26,2,FALSE),
IFERROR(VLOOKUP(①ひな形!AG38,①ひな形!$K$18:$M$26,2,FALSE),
IFERROR(VLOOKUP(①ひな形!AG38,①ひな形!$O$18:$Q$26,2,FALSE),
IFERROR(VLOOKUP(①ひな形!AG38,①ひな形!$S$18:$U$26,2,FALSE),
IFERROR(VLOOKUP(①ひな形!AG38,①ひな形!$W$18:$Y$26,2,FALSE),
IFERROR(VLOOKUP(①ひな形!AG38,①ひな形!$AA$18:$AC$26,2,FALSE),
VLOOKUP(①ひな形!AG38,①ひな形!$AE$18:$AG$25,2,FALSE)))))))</f>
        <v>#N/A</v>
      </c>
      <c r="K203" s="673"/>
      <c r="L203" s="665"/>
      <c r="M203" s="729" t="e">
        <f>IFERROR(VLOOKUP(①ひな形!AH38,①ひな形!$G$18:$I$26,2,FALSE),
IFERROR(VLOOKUP(①ひな形!AH38,①ひな形!$K$18:$M$26,2,FALSE),
IFERROR(VLOOKUP(①ひな形!AH38,①ひな形!$O$18:$Q$26,2,FALSE),
IFERROR(VLOOKUP(①ひな形!AH38,①ひな形!$S$18:$U$26,2,FALSE),
IFERROR(VLOOKUP(①ひな形!AH38,①ひな形!$W$18:$Y$26,2,FALSE),
IFERROR(VLOOKUP(①ひな形!AH38,①ひな形!$AA$18:$AC$26,2,FALSE),
VLOOKUP(①ひな形!AH38,①ひな形!$AE$18:$AG$25,2,FALSE)))))))</f>
        <v>#N/A</v>
      </c>
      <c r="N203" s="673"/>
      <c r="O203" s="665"/>
      <c r="P203" s="729" t="e">
        <f>IFERROR(VLOOKUP(①ひな形!AI38,①ひな形!$G$18:$I$26,2,FALSE),
IFERROR(VLOOKUP(①ひな形!AI38,①ひな形!$K$18:$M$26,2,FALSE),
IFERROR(VLOOKUP(①ひな形!AI38,①ひな形!$O$18:$Q$26,2,FALSE),
IFERROR(VLOOKUP(①ひな形!AI38,①ひな形!$S$18:$U$26,2,FALSE),
IFERROR(VLOOKUP(①ひな形!AI38,①ひな形!$W$18:$Y$26,2,FALSE),
IFERROR(VLOOKUP(①ひな形!AI38,①ひな形!$AA$18:$AC$26,2,FALSE),
VLOOKUP(①ひな形!AI38,①ひな形!$AE$18:$AG$25,2,FALSE)))))))</f>
        <v>#N/A</v>
      </c>
      <c r="Q203" s="673"/>
      <c r="R203" s="665"/>
      <c r="S203" s="729" t="e">
        <f>IFERROR(VLOOKUP(①ひな形!AJ38,①ひな形!$G$18:$I$26,2,FALSE),
IFERROR(VLOOKUP(①ひな形!AJ38,①ひな形!$K$18:$M$26,2,FALSE),
IFERROR(VLOOKUP(①ひな形!AJ38,①ひな形!$O$18:$Q$26,2,FALSE),
IFERROR(VLOOKUP(①ひな形!AJ38,①ひな形!$S$18:$U$26,2,FALSE),
IFERROR(VLOOKUP(①ひな形!AJ38,①ひな形!$W$18:$Y$26,2,FALSE),
IFERROR(VLOOKUP(①ひな形!AJ38,①ひな形!$AA$18:$AC$26,2,FALSE),
VLOOKUP(①ひな形!AJ38,①ひな形!$AE$18:$AG$25,2,FALSE)))))))</f>
        <v>#N/A</v>
      </c>
      <c r="T203" s="673"/>
      <c r="U203" s="665"/>
      <c r="V203" s="280"/>
      <c r="W203" s="280"/>
      <c r="X203" s="280"/>
      <c r="Y203" s="275"/>
      <c r="Z203" s="275"/>
      <c r="AA203" s="275"/>
      <c r="AB203" s="275"/>
      <c r="AC203" s="275"/>
      <c r="AD203" s="275"/>
      <c r="AE203" s="275"/>
      <c r="AF203" s="275"/>
      <c r="AG203" s="275"/>
      <c r="AH203" s="275"/>
      <c r="AI203" s="275"/>
      <c r="AJ203" s="275"/>
      <c r="AK203" s="275"/>
      <c r="AL203" s="275"/>
      <c r="AM203" s="275"/>
      <c r="AN203" s="275"/>
    </row>
    <row r="204" spans="1:40" ht="18.75" customHeight="1">
      <c r="A204" s="275"/>
      <c r="B204" s="733"/>
      <c r="C204" s="733"/>
      <c r="D204" s="676"/>
      <c r="E204" s="677"/>
      <c r="F204" s="678"/>
      <c r="G204" s="676"/>
      <c r="H204" s="677"/>
      <c r="I204" s="678"/>
      <c r="J204" s="676"/>
      <c r="K204" s="677"/>
      <c r="L204" s="678"/>
      <c r="M204" s="676"/>
      <c r="N204" s="677"/>
      <c r="O204" s="678"/>
      <c r="P204" s="676"/>
      <c r="Q204" s="677"/>
      <c r="R204" s="678"/>
      <c r="S204" s="676"/>
      <c r="T204" s="677"/>
      <c r="U204" s="678"/>
      <c r="V204" s="280"/>
      <c r="W204" s="280"/>
      <c r="X204" s="280"/>
      <c r="Y204" s="275"/>
      <c r="Z204" s="275"/>
      <c r="AA204" s="275"/>
      <c r="AB204" s="275"/>
      <c r="AC204" s="275"/>
      <c r="AD204" s="275"/>
      <c r="AE204" s="275"/>
      <c r="AF204" s="275"/>
      <c r="AG204" s="275"/>
      <c r="AH204" s="275"/>
      <c r="AI204" s="275"/>
      <c r="AJ204" s="275"/>
      <c r="AK204" s="275"/>
      <c r="AL204" s="275"/>
      <c r="AM204" s="275"/>
      <c r="AN204" s="275"/>
    </row>
    <row r="205" spans="1:40" ht="15">
      <c r="A205" s="275"/>
      <c r="B205" s="733"/>
      <c r="C205" s="287" t="s">
        <v>202</v>
      </c>
      <c r="D205" s="728" t="e">
        <f>IFERROR(VLOOKUP(①ひな形!AE38,①ひな形!$G$18:$J$26,4,FALSE),
IFERROR(VLOOKUP(①ひな形!AE38,①ひな形!$K$18:$N$26,4,FALSE),
IFERROR(VLOOKUP(①ひな形!AE38,①ひな形!$O$18:$R$26,4,FALSE),
IFERROR(VLOOKUP(①ひな形!AE38,①ひな形!$S$18:$V$26,4,FALSE),
IFERROR(VLOOKUP(①ひな形!AE38,①ひな形!$W$18:$Z$26,4,FALSE),
IFERROR(VLOOKUP(①ひな形!AE38,①ひな形!$AA$18:$AD$26,4,FALSE),
VLOOKUP(①ひな形!AE38,①ひな形!$AE$18:$AH$25,4,FALSE)))))))</f>
        <v>#N/A</v>
      </c>
      <c r="E205" s="698"/>
      <c r="F205" s="656"/>
      <c r="G205" s="728" t="e">
        <f>IFERROR(VLOOKUP(①ひな形!AF38,①ひな形!$G$18:$J$26,4,FALSE),
IFERROR(VLOOKUP(①ひな形!AF38,①ひな形!$K$18:$N$26,4,FALSE),
IFERROR(VLOOKUP(①ひな形!AF38,①ひな形!$O$18:$R$26,4,FALSE),
IFERROR(VLOOKUP(①ひな形!AF38,①ひな形!$S$18:$V$26,4,FALSE),
IFERROR(VLOOKUP(①ひな形!AF38,①ひな形!$W$18:$Z$26,4,FALSE),
IFERROR(VLOOKUP(①ひな形!AF38,①ひな形!$AA$18:$AD$26,4,FALSE),
VLOOKUP(①ひな形!AF38,①ひな形!$AE$18:$AH$25,4,FALSE)))))))</f>
        <v>#N/A</v>
      </c>
      <c r="H205" s="698"/>
      <c r="I205" s="656"/>
      <c r="J205" s="728" t="e">
        <f>IFERROR(VLOOKUP(①ひな形!AG38,①ひな形!$G$18:$J$26,4,FALSE),
IFERROR(VLOOKUP(①ひな形!AG38,①ひな形!$K$18:$N$26,4,FALSE),
IFERROR(VLOOKUP(①ひな形!AG38,①ひな形!$O$18:$R$26,4,FALSE),
IFERROR(VLOOKUP(①ひな形!AG38,①ひな形!$S$18:$V$26,4,FALSE),
IFERROR(VLOOKUP(①ひな形!AG38,①ひな形!$W$18:$Z$26,4,FALSE),
IFERROR(VLOOKUP(①ひな形!AG38,①ひな形!$AA$18:$AD$26,4,FALSE),
VLOOKUP(①ひな形!AG38,①ひな形!$AE$18:$AH$25,4,FALSE)))))))</f>
        <v>#N/A</v>
      </c>
      <c r="K205" s="698"/>
      <c r="L205" s="656"/>
      <c r="M205" s="728" t="e">
        <f>IFERROR(VLOOKUP(①ひな形!AH38,①ひな形!$G$18:$J$26,4,FALSE),
IFERROR(VLOOKUP(①ひな形!AH38,①ひな形!$K$18:$N$26,4,FALSE),
IFERROR(VLOOKUP(①ひな形!AH38,①ひな形!$O$18:$R$26,4,FALSE),
IFERROR(VLOOKUP(①ひな形!AH38,①ひな形!$S$18:$V$26,4,FALSE),
IFERROR(VLOOKUP(①ひな形!AH38,①ひな形!$W$18:$Z$26,4,FALSE),
IFERROR(VLOOKUP(①ひな形!AH38,①ひな形!$AA$18:$AD$26,4,FALSE),
VLOOKUP(①ひな形!AH38,①ひな形!$AE$18:$AH$25,4,FALSE)))))))</f>
        <v>#N/A</v>
      </c>
      <c r="N205" s="698"/>
      <c r="O205" s="656"/>
      <c r="P205" s="728" t="e">
        <f>IFERROR(VLOOKUP(①ひな形!AI38,①ひな形!$G$18:$J$26,4,FALSE),
IFERROR(VLOOKUP(①ひな形!AI38,①ひな形!$K$18:$N$26,4,FALSE),
IFERROR(VLOOKUP(①ひな形!AI38,①ひな形!$O$18:$R$26,4,FALSE),
IFERROR(VLOOKUP(①ひな形!AI38,①ひな形!$S$18:$V$26,4,FALSE),
IFERROR(VLOOKUP(①ひな形!AI38,①ひな形!$W$18:$Z$26,4,FALSE),
IFERROR(VLOOKUP(①ひな形!AI38,①ひな形!$AA$18:$AD$26,4,FALSE),
VLOOKUP(①ひな形!AI38,①ひな形!$AE$18:$AH$25,4,FALSE)))))))</f>
        <v>#N/A</v>
      </c>
      <c r="Q205" s="698"/>
      <c r="R205" s="656"/>
      <c r="S205" s="728" t="e">
        <f>IFERROR(VLOOKUP(①ひな形!AJ38,①ひな形!$G$18:$J$26,4,FALSE),
IFERROR(VLOOKUP(①ひな形!AJ38,①ひな形!$K$18:$N$26,4,FALSE),
IFERROR(VLOOKUP(①ひな形!AJ38,①ひな形!$O$18:$R$26,4,FALSE),
IFERROR(VLOOKUP(①ひな形!AJ38,①ひな形!$S$18:$V$26,4,FALSE),
IFERROR(VLOOKUP(①ひな形!AJ38,①ひな形!$W$18:$Z$26,4,FALSE),
IFERROR(VLOOKUP(①ひな形!AJ38,①ひな形!$AA$18:$AD$26,4,FALSE),
VLOOKUP(①ひな形!AJ38,①ひな形!$AE$18:$AH$25,4,FALSE)))))))</f>
        <v>#N/A</v>
      </c>
      <c r="T205" s="698"/>
      <c r="U205" s="656"/>
      <c r="V205" s="280"/>
      <c r="W205" s="280"/>
      <c r="X205" s="280"/>
      <c r="Y205" s="275"/>
      <c r="Z205" s="275"/>
      <c r="AA205" s="275"/>
      <c r="AB205" s="275"/>
      <c r="AC205" s="275"/>
      <c r="AD205" s="275"/>
      <c r="AE205" s="275"/>
      <c r="AF205" s="275"/>
      <c r="AG205" s="275"/>
      <c r="AH205" s="275"/>
      <c r="AI205" s="275"/>
      <c r="AJ205" s="275"/>
      <c r="AK205" s="275"/>
      <c r="AL205" s="275"/>
      <c r="AM205" s="275"/>
      <c r="AN205" s="275"/>
    </row>
    <row r="206" spans="1:40" ht="15">
      <c r="A206" s="275"/>
      <c r="B206" s="733"/>
      <c r="C206" s="288" t="s">
        <v>233</v>
      </c>
      <c r="D206" s="728">
        <f>①ひな形!AE39</f>
        <v>0</v>
      </c>
      <c r="E206" s="698"/>
      <c r="F206" s="656"/>
      <c r="G206" s="728">
        <f>①ひな形!AF39</f>
        <v>0</v>
      </c>
      <c r="H206" s="698"/>
      <c r="I206" s="656"/>
      <c r="J206" s="728">
        <f>①ひな形!AG39</f>
        <v>0</v>
      </c>
      <c r="K206" s="698"/>
      <c r="L206" s="656"/>
      <c r="M206" s="728">
        <f>①ひな形!AH39</f>
        <v>0</v>
      </c>
      <c r="N206" s="698"/>
      <c r="O206" s="656"/>
      <c r="P206" s="728">
        <f>①ひな形!AI39</f>
        <v>0</v>
      </c>
      <c r="Q206" s="698"/>
      <c r="R206" s="656"/>
      <c r="S206" s="728">
        <f>①ひな形!AJ39</f>
        <v>0</v>
      </c>
      <c r="T206" s="698"/>
      <c r="U206" s="656"/>
      <c r="V206" s="280"/>
      <c r="W206" s="280"/>
      <c r="X206" s="280"/>
      <c r="Y206" s="275"/>
      <c r="Z206" s="275"/>
      <c r="AA206" s="275"/>
      <c r="AB206" s="275"/>
      <c r="AC206" s="275"/>
      <c r="AD206" s="275"/>
      <c r="AE206" s="275"/>
      <c r="AF206" s="275"/>
      <c r="AG206" s="275"/>
      <c r="AH206" s="275"/>
      <c r="AI206" s="275"/>
      <c r="AJ206" s="275"/>
      <c r="AK206" s="275"/>
      <c r="AL206" s="275"/>
      <c r="AM206" s="275"/>
      <c r="AN206" s="275"/>
    </row>
    <row r="207" spans="1:40" ht="15">
      <c r="A207" s="275"/>
      <c r="B207" s="734"/>
      <c r="C207" s="290" t="s">
        <v>234</v>
      </c>
      <c r="D207" s="728" t="e">
        <f>VLOOKUP(D206,①ひな形!$C$4:$E$15,3,FALSE)</f>
        <v>#N/A</v>
      </c>
      <c r="E207" s="698"/>
      <c r="F207" s="656"/>
      <c r="G207" s="728" t="e">
        <f>VLOOKUP(G206,①ひな形!$C$4:$E$15,3,FALSE)</f>
        <v>#N/A</v>
      </c>
      <c r="H207" s="698"/>
      <c r="I207" s="656"/>
      <c r="J207" s="728" t="e">
        <f>VLOOKUP(J206,①ひな形!$C$4:$E$15,3,FALSE)</f>
        <v>#N/A</v>
      </c>
      <c r="K207" s="698"/>
      <c r="L207" s="656"/>
      <c r="M207" s="728" t="e">
        <f>VLOOKUP(M206,①ひな形!$C$4:$E$15,3,FALSE)</f>
        <v>#N/A</v>
      </c>
      <c r="N207" s="698"/>
      <c r="O207" s="656"/>
      <c r="P207" s="728" t="e">
        <f>VLOOKUP(P206,①ひな形!$C$4:$E$15,3,FALSE)</f>
        <v>#N/A</v>
      </c>
      <c r="Q207" s="698"/>
      <c r="R207" s="656"/>
      <c r="S207" s="728" t="e">
        <f>VLOOKUP(S206,①ひな形!$C$4:$E$15,3,FALSE)</f>
        <v>#N/A</v>
      </c>
      <c r="T207" s="698"/>
      <c r="U207" s="656"/>
      <c r="V207" s="280"/>
      <c r="W207" s="280"/>
      <c r="X207" s="280"/>
      <c r="Y207" s="275"/>
      <c r="Z207" s="275"/>
      <c r="AA207" s="275"/>
      <c r="AB207" s="275"/>
      <c r="AC207" s="275"/>
      <c r="AD207" s="275"/>
      <c r="AE207" s="275"/>
      <c r="AF207" s="275"/>
      <c r="AG207" s="275"/>
      <c r="AH207" s="275"/>
      <c r="AI207" s="275"/>
      <c r="AJ207" s="275"/>
      <c r="AK207" s="275"/>
      <c r="AL207" s="275"/>
      <c r="AM207" s="275"/>
      <c r="AN207" s="275"/>
    </row>
    <row r="208" spans="1:40" ht="16.2">
      <c r="A208" s="275"/>
      <c r="B208" s="732" t="s">
        <v>240</v>
      </c>
      <c r="C208" s="289" t="s">
        <v>231</v>
      </c>
      <c r="D208" s="284">
        <f>②PDF!B149</f>
        <v>0</v>
      </c>
      <c r="E208" s="285" t="str">
        <f>②PDF!C149</f>
        <v>～</v>
      </c>
      <c r="F208" s="286">
        <f>②PDF!D149</f>
        <v>0</v>
      </c>
      <c r="G208" s="284">
        <f>②PDF!E149</f>
        <v>0</v>
      </c>
      <c r="H208" s="285" t="str">
        <f>②PDF!F149</f>
        <v>～</v>
      </c>
      <c r="I208" s="286">
        <f>②PDF!G149</f>
        <v>0</v>
      </c>
      <c r="J208" s="284">
        <f>②PDF!H149</f>
        <v>0</v>
      </c>
      <c r="K208" s="285" t="str">
        <f>②PDF!I149</f>
        <v>～</v>
      </c>
      <c r="L208" s="286">
        <f>②PDF!J149</f>
        <v>0</v>
      </c>
      <c r="M208" s="284">
        <f>②PDF!K149</f>
        <v>0</v>
      </c>
      <c r="N208" s="285" t="str">
        <f>②PDF!L149</f>
        <v>～</v>
      </c>
      <c r="O208" s="286">
        <f>②PDF!M149</f>
        <v>0</v>
      </c>
      <c r="P208" s="284">
        <f>②PDF!N149</f>
        <v>1730</v>
      </c>
      <c r="Q208" s="285" t="str">
        <f>②PDF!O149</f>
        <v>～</v>
      </c>
      <c r="R208" s="286">
        <f>②PDF!P149</f>
        <v>1830</v>
      </c>
      <c r="S208" s="284">
        <f>②PDF!Q149</f>
        <v>0</v>
      </c>
      <c r="T208" s="285" t="str">
        <f>②PDF!R149</f>
        <v>～</v>
      </c>
      <c r="U208" s="286">
        <f>②PDF!S149</f>
        <v>0</v>
      </c>
      <c r="V208" s="296"/>
      <c r="W208" s="280"/>
      <c r="X208" s="296"/>
      <c r="Y208" s="275"/>
      <c r="Z208" s="275"/>
      <c r="AA208" s="275"/>
      <c r="AB208" s="275"/>
      <c r="AC208" s="275"/>
      <c r="AD208" s="275"/>
      <c r="AE208" s="275"/>
      <c r="AF208" s="275"/>
      <c r="AG208" s="275"/>
      <c r="AH208" s="275"/>
      <c r="AI208" s="275"/>
      <c r="AJ208" s="275"/>
      <c r="AK208" s="275"/>
      <c r="AL208" s="275"/>
      <c r="AM208" s="275"/>
      <c r="AN208" s="275"/>
    </row>
    <row r="209" spans="1:40" ht="18.75" customHeight="1">
      <c r="A209" s="275"/>
      <c r="B209" s="733"/>
      <c r="C209" s="735" t="s">
        <v>232</v>
      </c>
      <c r="D209" s="729" t="e">
        <f>IFERROR(VLOOKUP(①ひな形!AE40,①ひな形!$G$18:$I$26,2,FALSE),
IFERROR(VLOOKUP(①ひな形!AE40,①ひな形!$K$18:$M$26,2,FALSE),
IFERROR(VLOOKUP(①ひな形!AE40,①ひな形!$O$18:$Q$26,2,FALSE),
IFERROR(VLOOKUP(①ひな形!AE40,①ひな形!$S$18:$U$26,2,FALSE),
IFERROR(VLOOKUP(①ひな形!AE40,①ひな形!$W$18:$Y$26,2,FALSE),
IFERROR(VLOOKUP(①ひな形!AE40,①ひな形!$AA$18:$AC$26,2,FALSE),
VLOOKUP(①ひな形!AE40,①ひな形!$AE$18:$AG$25,2,FALSE)))))))</f>
        <v>#N/A</v>
      </c>
      <c r="E209" s="673"/>
      <c r="F209" s="665"/>
      <c r="G209" s="729" t="e">
        <f>IFERROR(VLOOKUP(①ひな形!AF40,①ひな形!$G$18:$I$26,2,FALSE),
IFERROR(VLOOKUP(①ひな形!AF40,①ひな形!$K$18:$M$26,2,FALSE),
IFERROR(VLOOKUP(①ひな形!AF40,①ひな形!$O$18:$Q$26,2,FALSE),
IFERROR(VLOOKUP(①ひな形!AF40,①ひな形!$S$18:$U$26,2,FALSE),
IFERROR(VLOOKUP(①ひな形!AF40,①ひな形!$W$18:$Y$26,2,FALSE),
IFERROR(VLOOKUP(①ひな形!AF40,①ひな形!$AA$18:$AC$26,2,FALSE),
VLOOKUP(①ひな形!AF40,①ひな形!$AE$18:$AG$25,2,FALSE)))))))</f>
        <v>#N/A</v>
      </c>
      <c r="H209" s="673"/>
      <c r="I209" s="665"/>
      <c r="J209" s="729" t="e">
        <f>IFERROR(VLOOKUP(①ひな形!AG40,①ひな形!$G$18:$I$26,2,FALSE),
IFERROR(VLOOKUP(①ひな形!AG40,①ひな形!$K$18:$M$26,2,FALSE),
IFERROR(VLOOKUP(①ひな形!AG40,①ひな形!$O$18:$Q$26,2,FALSE),
IFERROR(VLOOKUP(①ひな形!AG40,①ひな形!$S$18:$U$26,2,FALSE),
IFERROR(VLOOKUP(①ひな形!AG40,①ひな形!$W$18:$Y$26,2,FALSE),
IFERROR(VLOOKUP(①ひな形!AG40,①ひな形!$AA$18:$AC$26,2,FALSE),
VLOOKUP(①ひな形!AG40,①ひな形!$AE$18:$AG$25,2,FALSE)))))))</f>
        <v>#N/A</v>
      </c>
      <c r="K209" s="673"/>
      <c r="L209" s="665"/>
      <c r="M209" s="729" t="e">
        <f>IFERROR(VLOOKUP(①ひな形!AH40,①ひな形!$G$18:$I$26,2,FALSE),
IFERROR(VLOOKUP(①ひな形!AH40,①ひな形!$K$18:$M$26,2,FALSE),
IFERROR(VLOOKUP(①ひな形!AH40,①ひな形!$O$18:$Q$26,2,FALSE),
IFERROR(VLOOKUP(①ひな形!AH40,①ひな形!$S$18:$U$26,2,FALSE),
IFERROR(VLOOKUP(①ひな形!AH40,①ひな形!$W$18:$Y$26,2,FALSE),
IFERROR(VLOOKUP(①ひな形!AH40,①ひな形!$AA$18:$AC$26,2,FALSE),
VLOOKUP(①ひな形!AH40,①ひな形!$AE$18:$AG$25,2,FALSE)))))))</f>
        <v>#N/A</v>
      </c>
      <c r="N209" s="673"/>
      <c r="O209" s="665"/>
      <c r="P209" s="729" t="str">
        <f>IFERROR(VLOOKUP(①ひな形!AI40,①ひな形!$G$18:$I$26,2,FALSE),
IFERROR(VLOOKUP(①ひな形!AI40,①ひな形!$K$18:$M$26,2,FALSE),
IFERROR(VLOOKUP(①ひな形!AI40,①ひな形!$O$18:$Q$26,2,FALSE),
IFERROR(VLOOKUP(①ひな形!AI40,①ひな形!$S$18:$U$26,2,FALSE),
IFERROR(VLOOKUP(①ひな形!AI40,①ひな形!$W$18:$Y$26,2,FALSE),
IFERROR(VLOOKUP(①ひな形!AI40,①ひな形!$AA$18:$AC$26,2,FALSE),
VLOOKUP(①ひな形!AI40,①ひな形!$AE$18:$AG$25,2,FALSE)))))))</f>
        <v>Body Balance</v>
      </c>
      <c r="Q209" s="673"/>
      <c r="R209" s="665"/>
      <c r="S209" s="729" t="e">
        <f>IFERROR(VLOOKUP(①ひな形!AJ40,①ひな形!$G$18:$I$26,2,FALSE),
IFERROR(VLOOKUP(①ひな形!AJ40,①ひな形!$K$18:$M$26,2,FALSE),
IFERROR(VLOOKUP(①ひな形!AJ40,①ひな形!$O$18:$Q$26,2,FALSE),
IFERROR(VLOOKUP(①ひな形!AJ40,①ひな形!$S$18:$U$26,2,FALSE),
IFERROR(VLOOKUP(①ひな形!AJ40,①ひな形!$W$18:$Y$26,2,FALSE),
IFERROR(VLOOKUP(①ひな形!AJ40,①ひな形!$AA$18:$AC$26,2,FALSE),
VLOOKUP(①ひな形!AJ40,①ひな形!$AE$18:$AG$25,2,FALSE)))))))</f>
        <v>#N/A</v>
      </c>
      <c r="T209" s="673"/>
      <c r="U209" s="665"/>
      <c r="V209" s="280"/>
      <c r="W209" s="280"/>
      <c r="X209" s="280"/>
      <c r="Y209" s="275"/>
      <c r="Z209" s="275"/>
      <c r="AA209" s="275"/>
      <c r="AB209" s="275"/>
      <c r="AC209" s="275"/>
      <c r="AD209" s="275"/>
      <c r="AE209" s="275"/>
      <c r="AF209" s="275"/>
      <c r="AG209" s="275"/>
      <c r="AH209" s="275"/>
      <c r="AI209" s="275"/>
      <c r="AJ209" s="275"/>
      <c r="AK209" s="275"/>
      <c r="AL209" s="275"/>
      <c r="AM209" s="275"/>
      <c r="AN209" s="275"/>
    </row>
    <row r="210" spans="1:40" ht="18.75" customHeight="1">
      <c r="A210" s="275"/>
      <c r="B210" s="733"/>
      <c r="C210" s="733"/>
      <c r="D210" s="676"/>
      <c r="E210" s="677"/>
      <c r="F210" s="678"/>
      <c r="G210" s="676"/>
      <c r="H210" s="677"/>
      <c r="I210" s="678"/>
      <c r="J210" s="676"/>
      <c r="K210" s="677"/>
      <c r="L210" s="678"/>
      <c r="M210" s="676"/>
      <c r="N210" s="677"/>
      <c r="O210" s="678"/>
      <c r="P210" s="676"/>
      <c r="Q210" s="677"/>
      <c r="R210" s="678"/>
      <c r="S210" s="676"/>
      <c r="T210" s="677"/>
      <c r="U210" s="678"/>
      <c r="V210" s="280"/>
      <c r="W210" s="280"/>
      <c r="X210" s="280"/>
      <c r="Y210" s="275"/>
      <c r="Z210" s="275"/>
      <c r="AA210" s="275"/>
      <c r="AB210" s="275"/>
      <c r="AC210" s="275"/>
      <c r="AD210" s="275"/>
      <c r="AE210" s="275"/>
      <c r="AF210" s="275"/>
      <c r="AG210" s="275"/>
      <c r="AH210" s="275"/>
      <c r="AI210" s="275"/>
      <c r="AJ210" s="275"/>
      <c r="AK210" s="275"/>
      <c r="AL210" s="275"/>
      <c r="AM210" s="275"/>
      <c r="AN210" s="275"/>
    </row>
    <row r="211" spans="1:40" ht="15">
      <c r="A211" s="275"/>
      <c r="B211" s="733"/>
      <c r="C211" s="287" t="s">
        <v>202</v>
      </c>
      <c r="D211" s="728" t="e">
        <f>IFERROR(VLOOKUP(①ひな形!AE40,①ひな形!$G$18:$J$26,4,FALSE),
IFERROR(VLOOKUP(①ひな形!AE40,①ひな形!$K$18:$N$26,4,FALSE),
IFERROR(VLOOKUP(①ひな形!AE40,①ひな形!$O$18:$R$26,4,FALSE),
IFERROR(VLOOKUP(①ひな形!AE40,①ひな形!$S$18:$V$26,4,FALSE),
IFERROR(VLOOKUP(①ひな形!AE40,①ひな形!$W$18:$Z$26,4,FALSE),
IFERROR(VLOOKUP(①ひな形!AE40,①ひな形!$AA$18:$AD$26,4,FALSE),
VLOOKUP(①ひな形!AE40,①ひな形!$AE$18:$AH$25,4,FALSE)))))))</f>
        <v>#N/A</v>
      </c>
      <c r="E211" s="698"/>
      <c r="F211" s="656"/>
      <c r="G211" s="728" t="e">
        <f>IFERROR(VLOOKUP(①ひな形!AF40,①ひな形!$G$18:$J$26,4,FALSE),
IFERROR(VLOOKUP(①ひな形!AF40,①ひな形!$K$18:$N$26,4,FALSE),
IFERROR(VLOOKUP(①ひな形!AF40,①ひな形!$O$18:$R$26,4,FALSE),
IFERROR(VLOOKUP(①ひな形!AF40,①ひな形!$S$18:$V$26,4,FALSE),
IFERROR(VLOOKUP(①ひな形!AF40,①ひな形!$W$18:$Z$26,4,FALSE),
IFERROR(VLOOKUP(①ひな形!AF40,①ひな形!$AA$18:$AD$26,4,FALSE),
VLOOKUP(①ひな形!AF40,①ひな形!$AE$18:$AH$25,4,FALSE)))))))</f>
        <v>#N/A</v>
      </c>
      <c r="H211" s="698"/>
      <c r="I211" s="656"/>
      <c r="J211" s="728" t="e">
        <f>IFERROR(VLOOKUP(①ひな形!AG40,①ひな形!$G$18:$J$26,4,FALSE),
IFERROR(VLOOKUP(①ひな形!AG40,①ひな形!$K$18:$N$26,4,FALSE),
IFERROR(VLOOKUP(①ひな形!AG40,①ひな形!$O$18:$R$26,4,FALSE),
IFERROR(VLOOKUP(①ひな形!AG40,①ひな形!$S$18:$V$26,4,FALSE),
IFERROR(VLOOKUP(①ひな形!AG40,①ひな形!$W$18:$Z$26,4,FALSE),
IFERROR(VLOOKUP(①ひな形!AG40,①ひな形!$AA$18:$AD$26,4,FALSE),
VLOOKUP(①ひな形!AG40,①ひな形!$AE$18:$AH$25,4,FALSE)))))))</f>
        <v>#N/A</v>
      </c>
      <c r="K211" s="698"/>
      <c r="L211" s="656"/>
      <c r="M211" s="728" t="e">
        <f>IFERROR(VLOOKUP(①ひな形!AH40,①ひな形!$G$18:$J$26,4,FALSE),
IFERROR(VLOOKUP(①ひな形!AH40,①ひな形!$K$18:$N$26,4,FALSE),
IFERROR(VLOOKUP(①ひな形!AH40,①ひな形!$O$18:$R$26,4,FALSE),
IFERROR(VLOOKUP(①ひな形!AH40,①ひな形!$S$18:$V$26,4,FALSE),
IFERROR(VLOOKUP(①ひな形!AH40,①ひな形!$W$18:$Z$26,4,FALSE),
IFERROR(VLOOKUP(①ひな形!AH40,①ひな形!$AA$18:$AD$26,4,FALSE),
VLOOKUP(①ひな形!AH40,①ひな形!$AE$18:$AH$25,4,FALSE)))))))</f>
        <v>#N/A</v>
      </c>
      <c r="N211" s="698"/>
      <c r="O211" s="656"/>
      <c r="P211" s="728" t="str">
        <f>IFERROR(VLOOKUP(①ひな形!AI40,①ひな形!$G$18:$J$26,4,FALSE),
IFERROR(VLOOKUP(①ひな形!AI40,①ひな形!$K$18:$N$26,4,FALSE),
IFERROR(VLOOKUP(①ひな形!AI40,①ひな形!$O$18:$R$26,4,FALSE),
IFERROR(VLOOKUP(①ひな形!AI40,①ひな形!$S$18:$V$26,4,FALSE),
IFERROR(VLOOKUP(①ひな形!AI40,①ひな形!$W$18:$Z$26,4,FALSE),
IFERROR(VLOOKUP(①ひな形!AI40,①ひな形!$AA$18:$AD$26,4,FALSE),
VLOOKUP(①ひな形!AI40,①ひな形!$AE$18:$AH$25,4,FALSE)))))))</f>
        <v>P00024</v>
      </c>
      <c r="Q211" s="698"/>
      <c r="R211" s="656"/>
      <c r="S211" s="728" t="e">
        <f>IFERROR(VLOOKUP(①ひな形!AJ40,①ひな形!$G$18:$J$26,4,FALSE),
IFERROR(VLOOKUP(①ひな形!AJ40,①ひな形!$K$18:$N$26,4,FALSE),
IFERROR(VLOOKUP(①ひな形!AJ40,①ひな形!$O$18:$R$26,4,FALSE),
IFERROR(VLOOKUP(①ひな形!AJ40,①ひな形!$S$18:$V$26,4,FALSE),
IFERROR(VLOOKUP(①ひな形!AJ40,①ひな形!$W$18:$Z$26,4,FALSE),
IFERROR(VLOOKUP(①ひな形!AJ40,①ひな形!$AA$18:$AD$26,4,FALSE),
VLOOKUP(①ひな形!AJ40,①ひな形!$AE$18:$AH$25,4,FALSE)))))))</f>
        <v>#N/A</v>
      </c>
      <c r="T211" s="698"/>
      <c r="U211" s="656"/>
      <c r="V211" s="280"/>
      <c r="W211" s="280"/>
      <c r="X211" s="280"/>
      <c r="Y211" s="275"/>
      <c r="Z211" s="275"/>
      <c r="AA211" s="275"/>
      <c r="AB211" s="275"/>
      <c r="AC211" s="275"/>
      <c r="AD211" s="275"/>
      <c r="AE211" s="275"/>
      <c r="AF211" s="275"/>
      <c r="AG211" s="275"/>
      <c r="AH211" s="275"/>
      <c r="AI211" s="275"/>
      <c r="AJ211" s="275"/>
      <c r="AK211" s="275"/>
      <c r="AL211" s="275"/>
      <c r="AM211" s="275"/>
      <c r="AN211" s="275"/>
    </row>
    <row r="212" spans="1:40" ht="15">
      <c r="A212" s="275"/>
      <c r="B212" s="733"/>
      <c r="C212" s="288" t="s">
        <v>233</v>
      </c>
      <c r="D212" s="728">
        <f>①ひな形!AE41</f>
        <v>0</v>
      </c>
      <c r="E212" s="698"/>
      <c r="F212" s="656"/>
      <c r="G212" s="728">
        <f>①ひな形!AF41</f>
        <v>0</v>
      </c>
      <c r="H212" s="698"/>
      <c r="I212" s="656"/>
      <c r="J212" s="728">
        <f>①ひな形!AG41</f>
        <v>0</v>
      </c>
      <c r="K212" s="698"/>
      <c r="L212" s="656"/>
      <c r="M212" s="728">
        <f>①ひな形!AH41</f>
        <v>0</v>
      </c>
      <c r="N212" s="698"/>
      <c r="O212" s="656"/>
      <c r="P212" s="728" t="str">
        <f>①ひな形!AI41</f>
        <v>nanami</v>
      </c>
      <c r="Q212" s="698"/>
      <c r="R212" s="656"/>
      <c r="S212" s="728">
        <f>①ひな形!AJ41</f>
        <v>0</v>
      </c>
      <c r="T212" s="698"/>
      <c r="U212" s="656"/>
      <c r="V212" s="280"/>
      <c r="W212" s="280"/>
      <c r="X212" s="280"/>
      <c r="Y212" s="275"/>
      <c r="Z212" s="275"/>
      <c r="AA212" s="275"/>
      <c r="AB212" s="275"/>
      <c r="AC212" s="275"/>
      <c r="AD212" s="275"/>
      <c r="AE212" s="275"/>
      <c r="AF212" s="275"/>
      <c r="AG212" s="275"/>
      <c r="AH212" s="275"/>
      <c r="AI212" s="275"/>
      <c r="AJ212" s="275"/>
      <c r="AK212" s="275"/>
      <c r="AL212" s="275"/>
      <c r="AM212" s="275"/>
      <c r="AN212" s="275"/>
    </row>
    <row r="213" spans="1:40" ht="15">
      <c r="A213" s="275"/>
      <c r="B213" s="734"/>
      <c r="C213" s="290" t="s">
        <v>234</v>
      </c>
      <c r="D213" s="728" t="e">
        <f>VLOOKUP(D212,①ひな形!$C$4:$E$15,3,FALSE)</f>
        <v>#N/A</v>
      </c>
      <c r="E213" s="698"/>
      <c r="F213" s="656"/>
      <c r="G213" s="728" t="e">
        <f>VLOOKUP(G212,①ひな形!$C$4:$E$15,3,FALSE)</f>
        <v>#N/A</v>
      </c>
      <c r="H213" s="698"/>
      <c r="I213" s="656"/>
      <c r="J213" s="728" t="e">
        <f>VLOOKUP(J212,①ひな形!$C$4:$E$15,3,FALSE)</f>
        <v>#N/A</v>
      </c>
      <c r="K213" s="698"/>
      <c r="L213" s="656"/>
      <c r="M213" s="728" t="e">
        <f>VLOOKUP(M212,①ひな形!$C$4:$E$15,3,FALSE)</f>
        <v>#N/A</v>
      </c>
      <c r="N213" s="698"/>
      <c r="O213" s="656"/>
      <c r="P213" s="728">
        <f>VLOOKUP(P212,①ひな形!$C$4:$E$15,3,FALSE)</f>
        <v>1065</v>
      </c>
      <c r="Q213" s="698"/>
      <c r="R213" s="656"/>
      <c r="S213" s="728" t="e">
        <f>VLOOKUP(S212,①ひな形!$C$4:$E$15,3,FALSE)</f>
        <v>#N/A</v>
      </c>
      <c r="T213" s="698"/>
      <c r="U213" s="656"/>
      <c r="V213" s="280"/>
      <c r="W213" s="280"/>
      <c r="X213" s="280"/>
      <c r="Y213" s="275"/>
      <c r="Z213" s="275"/>
      <c r="AA213" s="275"/>
      <c r="AB213" s="275"/>
      <c r="AC213" s="275"/>
      <c r="AD213" s="275"/>
      <c r="AE213" s="275"/>
      <c r="AF213" s="275"/>
      <c r="AG213" s="275"/>
      <c r="AH213" s="275"/>
      <c r="AI213" s="275"/>
      <c r="AJ213" s="275"/>
      <c r="AK213" s="275"/>
      <c r="AL213" s="275"/>
      <c r="AM213" s="275"/>
      <c r="AN213" s="275"/>
    </row>
    <row r="214" spans="1:40" ht="16.2">
      <c r="A214" s="275"/>
      <c r="B214" s="732" t="s">
        <v>241</v>
      </c>
      <c r="C214" s="289" t="s">
        <v>231</v>
      </c>
      <c r="D214" s="284">
        <f>②PDF!B153</f>
        <v>1800</v>
      </c>
      <c r="E214" s="285" t="str">
        <f>②PDF!C153</f>
        <v>～</v>
      </c>
      <c r="F214" s="286">
        <f>②PDF!D153</f>
        <v>1900</v>
      </c>
      <c r="G214" s="284">
        <f>②PDF!E153</f>
        <v>1800</v>
      </c>
      <c r="H214" s="285" t="str">
        <f>②PDF!F153</f>
        <v>～</v>
      </c>
      <c r="I214" s="286">
        <f>②PDF!G153</f>
        <v>1900</v>
      </c>
      <c r="J214" s="284">
        <f>②PDF!H153</f>
        <v>1800</v>
      </c>
      <c r="K214" s="285" t="str">
        <f>②PDF!I153</f>
        <v>～</v>
      </c>
      <c r="L214" s="286">
        <f>②PDF!J153</f>
        <v>1900</v>
      </c>
      <c r="M214" s="284">
        <f>②PDF!K153</f>
        <v>1800</v>
      </c>
      <c r="N214" s="285" t="str">
        <f>②PDF!L153</f>
        <v>～</v>
      </c>
      <c r="O214" s="286">
        <f>②PDF!M153</f>
        <v>1900</v>
      </c>
      <c r="P214" s="284">
        <f>②PDF!N153</f>
        <v>0</v>
      </c>
      <c r="Q214" s="285" t="str">
        <f>②PDF!O153</f>
        <v>～</v>
      </c>
      <c r="R214" s="286">
        <f>②PDF!P153</f>
        <v>0</v>
      </c>
      <c r="S214" s="284">
        <f>②PDF!Q153</f>
        <v>0</v>
      </c>
      <c r="T214" s="285" t="str">
        <f>②PDF!R153</f>
        <v>～</v>
      </c>
      <c r="U214" s="286">
        <f>②PDF!S153</f>
        <v>0</v>
      </c>
      <c r="V214" s="296"/>
      <c r="W214" s="280"/>
      <c r="X214" s="296"/>
      <c r="Y214" s="275"/>
      <c r="Z214" s="275"/>
      <c r="AA214" s="275"/>
      <c r="AB214" s="275"/>
      <c r="AC214" s="275"/>
      <c r="AD214" s="275"/>
      <c r="AE214" s="275"/>
      <c r="AF214" s="275"/>
      <c r="AG214" s="275"/>
      <c r="AH214" s="275"/>
      <c r="AI214" s="275"/>
      <c r="AJ214" s="275"/>
      <c r="AK214" s="275"/>
      <c r="AL214" s="275"/>
      <c r="AM214" s="275"/>
      <c r="AN214" s="275"/>
    </row>
    <row r="215" spans="1:40" ht="18.75" customHeight="1">
      <c r="A215" s="275"/>
      <c r="B215" s="733"/>
      <c r="C215" s="735" t="s">
        <v>232</v>
      </c>
      <c r="D215" s="729" t="str">
        <f>IFERROR(VLOOKUP(①ひな形!AE42,①ひな形!$G$18:$I$26,2,FALSE),
IFERROR(VLOOKUP(①ひな形!AE42,①ひな形!$K$18:$M$26,2,FALSE),
IFERROR(VLOOKUP(①ひな形!AE42,①ひな形!$O$18:$Q$26,2,FALSE),
IFERROR(VLOOKUP(①ひな形!AE42,①ひな形!$S$18:$U$26,2,FALSE),
IFERROR(VLOOKUP(①ひな形!AE42,①ひな形!$W$18:$Y$26,2,FALSE),
IFERROR(VLOOKUP(①ひな形!AE42,①ひな形!$AA$18:$AC$26,2,FALSE),
VLOOKUP(①ひな形!AE42,①ひな形!$AE$18:$AG$25,2,FALSE)))))))</f>
        <v>Waist🔰</v>
      </c>
      <c r="E215" s="673"/>
      <c r="F215" s="665"/>
      <c r="G215" s="729" t="str">
        <f>IFERROR(VLOOKUP(①ひな形!AF42,①ひな形!$G$18:$I$26,2,FALSE),
IFERROR(VLOOKUP(①ひな形!AF42,①ひな形!$K$18:$M$26,2,FALSE),
IFERROR(VLOOKUP(①ひな形!AF42,①ひな形!$O$18:$Q$26,2,FALSE),
IFERROR(VLOOKUP(①ひな形!AF42,①ひな形!$S$18:$U$26,2,FALSE),
IFERROR(VLOOKUP(①ひな形!AF42,①ひな形!$W$18:$Y$26,2,FALSE),
IFERROR(VLOOKUP(①ひな形!AF42,①ひな形!$AA$18:$AC$26,2,FALSE),
VLOOKUP(①ひな形!AF42,①ひな形!$AE$18:$AG$25,2,FALSE)))))))</f>
        <v>Hip＆Leg🔰</v>
      </c>
      <c r="H215" s="673"/>
      <c r="I215" s="665"/>
      <c r="J215" s="729" t="str">
        <f>IFERROR(VLOOKUP(①ひな形!AG42,①ひな形!$G$18:$I$26,2,FALSE),
IFERROR(VLOOKUP(①ひな形!AG42,①ひな形!$K$18:$M$26,2,FALSE),
IFERROR(VLOOKUP(①ひな形!AG42,①ひな形!$O$18:$Q$26,2,FALSE),
IFERROR(VLOOKUP(①ひな形!AG42,①ひな形!$S$18:$U$26,2,FALSE),
IFERROR(VLOOKUP(①ひな形!AG42,①ひな形!$W$18:$Y$26,2,FALSE),
IFERROR(VLOOKUP(①ひな形!AG42,①ひな形!$AA$18:$AC$26,2,FALSE),
VLOOKUP(①ひな形!AG42,①ひな形!$AE$18:$AG$25,2,FALSE)))))))</f>
        <v>Waist🔰</v>
      </c>
      <c r="K215" s="673"/>
      <c r="L215" s="665"/>
      <c r="M215" s="729" t="str">
        <f>IFERROR(VLOOKUP(①ひな形!AH42,①ひな形!$G$18:$I$26,2,FALSE),
IFERROR(VLOOKUP(①ひな形!AH42,①ひな形!$K$18:$M$26,2,FALSE),
IFERROR(VLOOKUP(①ひな形!AH42,①ひな形!$O$18:$Q$26,2,FALSE),
IFERROR(VLOOKUP(①ひな形!AH42,①ひな形!$S$18:$U$26,2,FALSE),
IFERROR(VLOOKUP(①ひな形!AH42,①ひな形!$W$18:$Y$26,2,FALSE),
IFERROR(VLOOKUP(①ひな形!AH42,①ひな形!$AA$18:$AC$26,2,FALSE),
VLOOKUP(①ひな形!AH42,①ひな形!$AE$18:$AG$25,2,FALSE)))))))</f>
        <v>Basic🔰</v>
      </c>
      <c r="N215" s="673"/>
      <c r="O215" s="665"/>
      <c r="P215" s="729" t="e">
        <f>IFERROR(VLOOKUP(①ひな形!AI42,①ひな形!$G$18:$I$26,2,FALSE),
IFERROR(VLOOKUP(①ひな形!AI42,①ひな形!$K$18:$M$26,2,FALSE),
IFERROR(VLOOKUP(①ひな形!AI42,①ひな形!$O$18:$Q$26,2,FALSE),
IFERROR(VLOOKUP(①ひな形!AI42,①ひな形!$S$18:$U$26,2,FALSE),
IFERROR(VLOOKUP(①ひな形!AI42,①ひな形!$W$18:$Y$26,2,FALSE),
IFERROR(VLOOKUP(①ひな形!AI42,①ひな形!$AA$18:$AC$26,2,FALSE),
VLOOKUP(①ひな形!AI42,①ひな形!$AE$18:$AG$25,2,FALSE)))))))</f>
        <v>#N/A</v>
      </c>
      <c r="Q215" s="673"/>
      <c r="R215" s="665"/>
      <c r="S215" s="729" t="e">
        <f>IFERROR(VLOOKUP(①ひな形!AJ42,①ひな形!$G$18:$I$26,2,FALSE),
IFERROR(VLOOKUP(①ひな形!AJ42,①ひな形!$K$18:$M$26,2,FALSE),
IFERROR(VLOOKUP(①ひな形!AJ42,①ひな形!$O$18:$Q$26,2,FALSE),
IFERROR(VLOOKUP(①ひな形!AJ42,①ひな形!$S$18:$U$26,2,FALSE),
IFERROR(VLOOKUP(①ひな形!AJ42,①ひな形!$W$18:$Y$26,2,FALSE),
IFERROR(VLOOKUP(①ひな形!AJ42,①ひな形!$AA$18:$AC$26,2,FALSE),
VLOOKUP(①ひな形!AJ42,①ひな形!$AE$18:$AG$25,2,FALSE)))))))</f>
        <v>#N/A</v>
      </c>
      <c r="T215" s="673"/>
      <c r="U215" s="665"/>
      <c r="V215" s="280"/>
      <c r="W215" s="280"/>
      <c r="X215" s="280"/>
      <c r="Y215" s="275"/>
      <c r="Z215" s="275"/>
      <c r="AA215" s="275"/>
      <c r="AB215" s="275"/>
      <c r="AC215" s="275"/>
      <c r="AD215" s="275"/>
      <c r="AE215" s="275"/>
      <c r="AF215" s="275"/>
      <c r="AG215" s="275"/>
      <c r="AH215" s="275"/>
      <c r="AI215" s="275"/>
      <c r="AJ215" s="275"/>
      <c r="AK215" s="275"/>
      <c r="AL215" s="275"/>
      <c r="AM215" s="275"/>
      <c r="AN215" s="275"/>
    </row>
    <row r="216" spans="1:40" ht="18.75" customHeight="1">
      <c r="A216" s="275"/>
      <c r="B216" s="733"/>
      <c r="C216" s="733"/>
      <c r="D216" s="676"/>
      <c r="E216" s="677"/>
      <c r="F216" s="678"/>
      <c r="G216" s="676"/>
      <c r="H216" s="677"/>
      <c r="I216" s="678"/>
      <c r="J216" s="676"/>
      <c r="K216" s="677"/>
      <c r="L216" s="678"/>
      <c r="M216" s="676"/>
      <c r="N216" s="677"/>
      <c r="O216" s="678"/>
      <c r="P216" s="676"/>
      <c r="Q216" s="677"/>
      <c r="R216" s="678"/>
      <c r="S216" s="676"/>
      <c r="T216" s="677"/>
      <c r="U216" s="678"/>
      <c r="V216" s="280"/>
      <c r="W216" s="280"/>
      <c r="X216" s="280"/>
      <c r="Y216" s="275"/>
      <c r="Z216" s="275"/>
      <c r="AA216" s="275"/>
      <c r="AB216" s="275"/>
      <c r="AC216" s="275"/>
      <c r="AD216" s="275"/>
      <c r="AE216" s="275"/>
      <c r="AF216" s="275"/>
      <c r="AG216" s="275"/>
      <c r="AH216" s="275"/>
      <c r="AI216" s="275"/>
      <c r="AJ216" s="275"/>
      <c r="AK216" s="275"/>
      <c r="AL216" s="275"/>
      <c r="AM216" s="275"/>
      <c r="AN216" s="275"/>
    </row>
    <row r="217" spans="1:40" ht="15">
      <c r="A217" s="275"/>
      <c r="B217" s="733"/>
      <c r="C217" s="287" t="s">
        <v>202</v>
      </c>
      <c r="D217" s="728" t="str">
        <f>IFERROR(VLOOKUP(①ひな形!AE42,①ひな形!$G$18:$J$26,4,FALSE),
IFERROR(VLOOKUP(①ひな形!AE42,①ひな形!$K$18:$N$26,4,FALSE),
IFERROR(VLOOKUP(①ひな形!AE42,①ひな形!$O$18:$R$26,4,FALSE),
IFERROR(VLOOKUP(①ひな形!AE42,①ひな形!$S$18:$V$26,4,FALSE),
IFERROR(VLOOKUP(①ひな形!AE42,①ひな形!$W$18:$Z$26,4,FALSE),
IFERROR(VLOOKUP(①ひな形!AE42,①ひな形!$AA$18:$AD$26,4,FALSE),
VLOOKUP(①ひな形!AE42,①ひな形!$AE$18:$AH$25,4,FALSE)))))))</f>
        <v>P00004</v>
      </c>
      <c r="E217" s="698"/>
      <c r="F217" s="656"/>
      <c r="G217" s="728" t="str">
        <f>IFERROR(VLOOKUP(①ひな形!AF42,①ひな形!$G$18:$J$26,4,FALSE),
IFERROR(VLOOKUP(①ひな形!AF42,①ひな形!$K$18:$N$26,4,FALSE),
IFERROR(VLOOKUP(①ひな形!AF42,①ひな形!$O$18:$R$26,4,FALSE),
IFERROR(VLOOKUP(①ひな形!AF42,①ひな形!$S$18:$V$26,4,FALSE),
IFERROR(VLOOKUP(①ひな形!AF42,①ひな形!$W$18:$Z$26,4,FALSE),
IFERROR(VLOOKUP(①ひな形!AF42,①ひな形!$AA$18:$AD$26,4,FALSE),
VLOOKUP(①ひな形!AF42,①ひな形!$AE$18:$AH$25,4,FALSE)))))))</f>
        <v>P00007</v>
      </c>
      <c r="H217" s="698"/>
      <c r="I217" s="656"/>
      <c r="J217" s="728" t="str">
        <f>IFERROR(VLOOKUP(①ひな形!AG42,①ひな形!$G$18:$J$26,4,FALSE),
IFERROR(VLOOKUP(①ひな形!AG42,①ひな形!$K$18:$N$26,4,FALSE),
IFERROR(VLOOKUP(①ひな形!AG42,①ひな形!$O$18:$R$26,4,FALSE),
IFERROR(VLOOKUP(①ひな形!AG42,①ひな形!$S$18:$V$26,4,FALSE),
IFERROR(VLOOKUP(①ひな形!AG42,①ひな形!$W$18:$Z$26,4,FALSE),
IFERROR(VLOOKUP(①ひな形!AG42,①ひな形!$AA$18:$AD$26,4,FALSE),
VLOOKUP(①ひな形!AG42,①ひな形!$AE$18:$AH$25,4,FALSE)))))))</f>
        <v>P00004</v>
      </c>
      <c r="K217" s="698"/>
      <c r="L217" s="656"/>
      <c r="M217" s="728" t="str">
        <f>IFERROR(VLOOKUP(①ひな形!AH42,①ひな形!$G$18:$J$26,4,FALSE),
IFERROR(VLOOKUP(①ひな形!AH42,①ひな形!$K$18:$N$26,4,FALSE),
IFERROR(VLOOKUP(①ひな形!AH42,①ひな形!$O$18:$R$26,4,FALSE),
IFERROR(VLOOKUP(①ひな形!AH42,①ひな形!$S$18:$V$26,4,FALSE),
IFERROR(VLOOKUP(①ひな形!AH42,①ひな形!$W$18:$Z$26,4,FALSE),
IFERROR(VLOOKUP(①ひな形!AH42,①ひな形!$AA$18:$AD$26,4,FALSE),
VLOOKUP(①ひな形!AH42,①ひな形!$AE$18:$AH$25,4,FALSE)))))))</f>
        <v>P00002</v>
      </c>
      <c r="N217" s="698"/>
      <c r="O217" s="656"/>
      <c r="P217" s="728" t="e">
        <f>IFERROR(VLOOKUP(①ひな形!AI42,①ひな形!$G$18:$J$26,4,FALSE),
IFERROR(VLOOKUP(①ひな形!AI42,①ひな形!$K$18:$N$26,4,FALSE),
IFERROR(VLOOKUP(①ひな形!AI42,①ひな形!$O$18:$R$26,4,FALSE),
IFERROR(VLOOKUP(①ひな形!AI42,①ひな形!$S$18:$V$26,4,FALSE),
IFERROR(VLOOKUP(①ひな形!AI42,①ひな形!$W$18:$Z$26,4,FALSE),
IFERROR(VLOOKUP(①ひな形!AI42,①ひな形!$AA$18:$AD$26,4,FALSE),
VLOOKUP(①ひな形!AI42,①ひな形!$AE$18:$AH$25,4,FALSE)))))))</f>
        <v>#N/A</v>
      </c>
      <c r="Q217" s="698"/>
      <c r="R217" s="656"/>
      <c r="S217" s="728" t="e">
        <f>IFERROR(VLOOKUP(①ひな形!AJ42,①ひな形!$G$18:$J$26,4,FALSE),
IFERROR(VLOOKUP(①ひな形!AJ42,①ひな形!$K$18:$N$26,4,FALSE),
IFERROR(VLOOKUP(①ひな形!AJ42,①ひな形!$O$18:$R$26,4,FALSE),
IFERROR(VLOOKUP(①ひな形!AJ42,①ひな形!$S$18:$V$26,4,FALSE),
IFERROR(VLOOKUP(①ひな形!AJ42,①ひな形!$W$18:$Z$26,4,FALSE),
IFERROR(VLOOKUP(①ひな形!AJ42,①ひな形!$AA$18:$AD$26,4,FALSE),
VLOOKUP(①ひな形!AJ42,①ひな形!$AE$18:$AH$25,4,FALSE)))))))</f>
        <v>#N/A</v>
      </c>
      <c r="T217" s="698"/>
      <c r="U217" s="656"/>
      <c r="V217" s="280"/>
      <c r="W217" s="280"/>
      <c r="X217" s="280"/>
      <c r="Y217" s="275"/>
      <c r="Z217" s="275"/>
      <c r="AA217" s="275"/>
      <c r="AB217" s="275"/>
      <c r="AC217" s="275"/>
      <c r="AD217" s="275"/>
      <c r="AE217" s="275"/>
      <c r="AF217" s="275"/>
      <c r="AG217" s="275"/>
      <c r="AH217" s="275"/>
      <c r="AI217" s="275"/>
      <c r="AJ217" s="275"/>
      <c r="AK217" s="275"/>
      <c r="AL217" s="275"/>
      <c r="AM217" s="275"/>
      <c r="AN217" s="275"/>
    </row>
    <row r="218" spans="1:40" ht="15">
      <c r="A218" s="275"/>
      <c r="B218" s="733"/>
      <c r="C218" s="288" t="s">
        <v>233</v>
      </c>
      <c r="D218" s="728" t="str">
        <f>①ひな形!AE43</f>
        <v>Nami.M</v>
      </c>
      <c r="E218" s="698"/>
      <c r="F218" s="656"/>
      <c r="G218" s="728" t="str">
        <f>①ひな形!AF43</f>
        <v>Shiho.Y</v>
      </c>
      <c r="H218" s="698"/>
      <c r="I218" s="656"/>
      <c r="J218" s="728" t="str">
        <f>①ひな形!AG43</f>
        <v>Nami.M</v>
      </c>
      <c r="K218" s="698"/>
      <c r="L218" s="656"/>
      <c r="M218" s="728" t="str">
        <f>①ひな形!AH43</f>
        <v>nozomi.y</v>
      </c>
      <c r="N218" s="698"/>
      <c r="O218" s="656"/>
      <c r="P218" s="728">
        <f>①ひな形!AI43</f>
        <v>0</v>
      </c>
      <c r="Q218" s="698"/>
      <c r="R218" s="656"/>
      <c r="S218" s="728">
        <f>①ひな形!AJ43</f>
        <v>0</v>
      </c>
      <c r="T218" s="698"/>
      <c r="U218" s="656"/>
      <c r="V218" s="280"/>
      <c r="W218" s="280"/>
      <c r="X218" s="280"/>
      <c r="Y218" s="275"/>
      <c r="Z218" s="275"/>
      <c r="AA218" s="275"/>
      <c r="AB218" s="275"/>
      <c r="AC218" s="275"/>
      <c r="AD218" s="275"/>
      <c r="AE218" s="275"/>
      <c r="AF218" s="275"/>
      <c r="AG218" s="275"/>
      <c r="AH218" s="275"/>
      <c r="AI218" s="275"/>
      <c r="AJ218" s="275"/>
      <c r="AK218" s="275"/>
      <c r="AL218" s="275"/>
      <c r="AM218" s="275"/>
      <c r="AN218" s="275"/>
    </row>
    <row r="219" spans="1:40" ht="15">
      <c r="A219" s="275"/>
      <c r="B219" s="734"/>
      <c r="C219" s="290" t="s">
        <v>234</v>
      </c>
      <c r="D219" s="728">
        <f>VLOOKUP(D218,①ひな形!$C$4:$E$15,3,FALSE)</f>
        <v>2217</v>
      </c>
      <c r="E219" s="698"/>
      <c r="F219" s="656"/>
      <c r="G219" s="728">
        <f>VLOOKUP(G218,①ひな形!$C$4:$E$15,3,FALSE)</f>
        <v>1989</v>
      </c>
      <c r="H219" s="698"/>
      <c r="I219" s="656"/>
      <c r="J219" s="728">
        <f>VLOOKUP(J218,①ひな形!$C$4:$E$15,3,FALSE)</f>
        <v>2217</v>
      </c>
      <c r="K219" s="698"/>
      <c r="L219" s="656"/>
      <c r="M219" s="728">
        <f>VLOOKUP(M218,①ひな形!$C$4:$E$15,3,FALSE)</f>
        <v>1651</v>
      </c>
      <c r="N219" s="698"/>
      <c r="O219" s="656"/>
      <c r="P219" s="728" t="e">
        <f>VLOOKUP(P218,①ひな形!$C$4:$E$15,3,FALSE)</f>
        <v>#N/A</v>
      </c>
      <c r="Q219" s="698"/>
      <c r="R219" s="656"/>
      <c r="S219" s="728" t="e">
        <f>VLOOKUP(S218,①ひな形!$C$4:$E$15,3,FALSE)</f>
        <v>#N/A</v>
      </c>
      <c r="T219" s="698"/>
      <c r="U219" s="656"/>
      <c r="V219" s="280"/>
      <c r="W219" s="280"/>
      <c r="X219" s="280"/>
      <c r="Y219" s="275"/>
      <c r="Z219" s="275"/>
      <c r="AA219" s="275"/>
      <c r="AB219" s="275"/>
      <c r="AC219" s="275"/>
      <c r="AD219" s="275"/>
      <c r="AE219" s="275"/>
      <c r="AF219" s="275"/>
      <c r="AG219" s="275"/>
      <c r="AH219" s="275"/>
      <c r="AI219" s="275"/>
      <c r="AJ219" s="275"/>
      <c r="AK219" s="275"/>
      <c r="AL219" s="275"/>
      <c r="AM219" s="275"/>
      <c r="AN219" s="275"/>
    </row>
    <row r="220" spans="1:40" ht="16.2">
      <c r="A220" s="275"/>
      <c r="B220" s="732" t="s">
        <v>242</v>
      </c>
      <c r="C220" s="289" t="s">
        <v>231</v>
      </c>
      <c r="D220" s="284">
        <f>②PDF!B157</f>
        <v>1930</v>
      </c>
      <c r="E220" s="285" t="str">
        <f>②PDF!C157</f>
        <v>～</v>
      </c>
      <c r="F220" s="286">
        <f>②PDF!D157</f>
        <v>2030</v>
      </c>
      <c r="G220" s="284">
        <f>②PDF!E157</f>
        <v>1930</v>
      </c>
      <c r="H220" s="285" t="str">
        <f>②PDF!F157</f>
        <v>～</v>
      </c>
      <c r="I220" s="286">
        <f>②PDF!G157</f>
        <v>2030</v>
      </c>
      <c r="J220" s="284">
        <f>②PDF!H157</f>
        <v>1930</v>
      </c>
      <c r="K220" s="285" t="str">
        <f>②PDF!I157</f>
        <v>～</v>
      </c>
      <c r="L220" s="286">
        <f>②PDF!J157</f>
        <v>2030</v>
      </c>
      <c r="M220" s="284">
        <f>②PDF!K157</f>
        <v>1930</v>
      </c>
      <c r="N220" s="285" t="str">
        <f>②PDF!L157</f>
        <v>～</v>
      </c>
      <c r="O220" s="286">
        <f>②PDF!M157</f>
        <v>2030</v>
      </c>
      <c r="P220" s="284">
        <f>②PDF!N157</f>
        <v>0</v>
      </c>
      <c r="Q220" s="285" t="str">
        <f>②PDF!O157</f>
        <v>～</v>
      </c>
      <c r="R220" s="286">
        <f>②PDF!P157</f>
        <v>0</v>
      </c>
      <c r="S220" s="284">
        <f>②PDF!Q157</f>
        <v>0</v>
      </c>
      <c r="T220" s="285" t="str">
        <f>②PDF!R157</f>
        <v>～</v>
      </c>
      <c r="U220" s="286">
        <f>②PDF!S157</f>
        <v>0</v>
      </c>
      <c r="V220" s="296"/>
      <c r="W220" s="280"/>
      <c r="X220" s="296"/>
      <c r="Y220" s="275"/>
      <c r="Z220" s="275"/>
      <c r="AA220" s="275"/>
      <c r="AB220" s="275"/>
      <c r="AC220" s="275"/>
      <c r="AD220" s="275"/>
      <c r="AE220" s="275"/>
      <c r="AF220" s="275"/>
      <c r="AG220" s="275"/>
      <c r="AH220" s="275"/>
      <c r="AI220" s="275"/>
      <c r="AJ220" s="275"/>
      <c r="AK220" s="275"/>
      <c r="AL220" s="275"/>
      <c r="AM220" s="275"/>
      <c r="AN220" s="275"/>
    </row>
    <row r="221" spans="1:40" ht="18.75" customHeight="1">
      <c r="A221" s="275"/>
      <c r="B221" s="733"/>
      <c r="C221" s="735" t="s">
        <v>232</v>
      </c>
      <c r="D221" s="729" t="str">
        <f>IFERROR(VLOOKUP(①ひな形!AE44,①ひな形!$G$18:$I$26,2,FALSE),
IFERROR(VLOOKUP(①ひな形!AE44,①ひな形!$K$18:$M$26,2,FALSE),
IFERROR(VLOOKUP(①ひな形!AE44,①ひな形!$O$18:$Q$26,2,FALSE),
IFERROR(VLOOKUP(①ひな形!AE44,①ひな形!$S$18:$U$26,2,FALSE),
IFERROR(VLOOKUP(①ひな形!AE44,①ひな形!$W$18:$Y$26,2,FALSE),
IFERROR(VLOOKUP(①ひな形!AE44,①ひな形!$AA$18:$AC$26,2,FALSE),
VLOOKUP(①ひな形!AE44,①ひな形!$AE$18:$AG$25,2,FALSE)))))))</f>
        <v>Basic🔰</v>
      </c>
      <c r="E221" s="673"/>
      <c r="F221" s="665"/>
      <c r="G221" s="729" t="str">
        <f>IFERROR(VLOOKUP(①ひな形!AF44,①ひな形!$G$18:$I$26,2,FALSE),
IFERROR(VLOOKUP(①ひな形!AF44,①ひな形!$K$18:$M$26,2,FALSE),
IFERROR(VLOOKUP(①ひな形!AF44,①ひな形!$O$18:$Q$26,2,FALSE),
IFERROR(VLOOKUP(①ひな形!AF44,①ひな形!$S$18:$U$26,2,FALSE),
IFERROR(VLOOKUP(①ひな形!AF44,①ひな形!$W$18:$Y$26,2,FALSE),
IFERROR(VLOOKUP(①ひな形!AF44,①ひな形!$AA$18:$AC$26,2,FALSE),
VLOOKUP(①ひな形!AF44,①ひな形!$AE$18:$AG$25,2,FALSE)))))))</f>
        <v>Waist🔰</v>
      </c>
      <c r="H221" s="673"/>
      <c r="I221" s="665"/>
      <c r="J221" s="729" t="str">
        <f>IFERROR(VLOOKUP(①ひな形!AG44,①ひな形!$G$18:$I$26,2,FALSE),
IFERROR(VLOOKUP(①ひな形!AG44,①ひな形!$K$18:$M$26,2,FALSE),
IFERROR(VLOOKUP(①ひな形!AG44,①ひな形!$O$18:$Q$26,2,FALSE),
IFERROR(VLOOKUP(①ひな形!AG44,①ひな形!$S$18:$U$26,2,FALSE),
IFERROR(VLOOKUP(①ひな形!AG44,①ひな形!$W$18:$Y$26,2,FALSE),
IFERROR(VLOOKUP(①ひな形!AG44,①ひな形!$AA$18:$AC$26,2,FALSE),
VLOOKUP(①ひな形!AG44,①ひな形!$AE$18:$AG$25,2,FALSE)))))))</f>
        <v>Basic🔰</v>
      </c>
      <c r="K221" s="673"/>
      <c r="L221" s="665"/>
      <c r="M221" s="729" t="str">
        <f>IFERROR(VLOOKUP(①ひな形!AH44,①ひな形!$G$18:$I$26,2,FALSE),
IFERROR(VLOOKUP(①ひな形!AH44,①ひな形!$K$18:$M$26,2,FALSE),
IFERROR(VLOOKUP(①ひな形!AH44,①ひな形!$O$18:$Q$26,2,FALSE),
IFERROR(VLOOKUP(①ひな形!AH44,①ひな形!$S$18:$U$26,2,FALSE),
IFERROR(VLOOKUP(①ひな形!AH44,①ひな形!$W$18:$Y$26,2,FALSE),
IFERROR(VLOOKUP(①ひな形!AH44,①ひな形!$AA$18:$AC$26,2,FALSE),
VLOOKUP(①ひな形!AH44,①ひな形!$AE$18:$AG$25,2,FALSE)))))))</f>
        <v>Hip＆Leg🔰</v>
      </c>
      <c r="N221" s="673"/>
      <c r="O221" s="665"/>
      <c r="P221" s="729" t="e">
        <f>IFERROR(VLOOKUP(①ひな形!AI44,①ひな形!$G$18:$I$26,2,FALSE),
IFERROR(VLOOKUP(①ひな形!AI44,①ひな形!$K$18:$M$26,2,FALSE),
IFERROR(VLOOKUP(①ひな形!AI44,①ひな形!$O$18:$Q$26,2,FALSE),
IFERROR(VLOOKUP(①ひな形!AI44,①ひな形!$S$18:$U$26,2,FALSE),
IFERROR(VLOOKUP(①ひな形!AI44,①ひな形!$W$18:$Y$26,2,FALSE),
IFERROR(VLOOKUP(①ひな形!AI44,①ひな形!$AA$18:$AC$26,2,FALSE),
VLOOKUP(①ひな形!AI44,①ひな形!$AE$18:$AG$25,2,FALSE)))))))</f>
        <v>#N/A</v>
      </c>
      <c r="Q221" s="673"/>
      <c r="R221" s="665"/>
      <c r="S221" s="729" t="e">
        <f>IFERROR(VLOOKUP(①ひな形!AJ44,①ひな形!$G$18:$I$26,2,FALSE),
IFERROR(VLOOKUP(①ひな形!AJ44,①ひな形!$K$18:$M$26,2,FALSE),
IFERROR(VLOOKUP(①ひな形!AJ44,①ひな形!$O$18:$Q$26,2,FALSE),
IFERROR(VLOOKUP(①ひな形!AJ44,①ひな形!$S$18:$U$26,2,FALSE),
IFERROR(VLOOKUP(①ひな形!AJ44,①ひな形!$W$18:$Y$26,2,FALSE),
IFERROR(VLOOKUP(①ひな形!AJ44,①ひな形!$AA$18:$AC$26,2,FALSE),
VLOOKUP(①ひな形!AJ44,①ひな形!$AE$18:$AG$25,2,FALSE)))))))</f>
        <v>#N/A</v>
      </c>
      <c r="T221" s="673"/>
      <c r="U221" s="665"/>
      <c r="V221" s="280"/>
      <c r="W221" s="280"/>
      <c r="X221" s="280"/>
      <c r="Y221" s="275"/>
      <c r="Z221" s="275"/>
      <c r="AA221" s="275"/>
      <c r="AB221" s="275"/>
      <c r="AC221" s="275"/>
      <c r="AD221" s="275"/>
      <c r="AE221" s="275"/>
      <c r="AF221" s="275"/>
      <c r="AG221" s="275"/>
      <c r="AH221" s="275"/>
      <c r="AI221" s="275"/>
      <c r="AJ221" s="275"/>
      <c r="AK221" s="275"/>
      <c r="AL221" s="275"/>
      <c r="AM221" s="275"/>
      <c r="AN221" s="275"/>
    </row>
    <row r="222" spans="1:40" ht="18.75" customHeight="1">
      <c r="A222" s="275"/>
      <c r="B222" s="733"/>
      <c r="C222" s="733"/>
      <c r="D222" s="676"/>
      <c r="E222" s="677"/>
      <c r="F222" s="678"/>
      <c r="G222" s="676"/>
      <c r="H222" s="677"/>
      <c r="I222" s="678"/>
      <c r="J222" s="676"/>
      <c r="K222" s="677"/>
      <c r="L222" s="678"/>
      <c r="M222" s="676"/>
      <c r="N222" s="677"/>
      <c r="O222" s="678"/>
      <c r="P222" s="676"/>
      <c r="Q222" s="677"/>
      <c r="R222" s="678"/>
      <c r="S222" s="676"/>
      <c r="T222" s="677"/>
      <c r="U222" s="678"/>
      <c r="V222" s="280"/>
      <c r="W222" s="280"/>
      <c r="X222" s="280"/>
      <c r="Y222" s="275"/>
      <c r="Z222" s="275"/>
      <c r="AA222" s="275"/>
      <c r="AB222" s="275"/>
      <c r="AC222" s="275"/>
      <c r="AD222" s="275"/>
      <c r="AE222" s="275"/>
      <c r="AF222" s="275"/>
      <c r="AG222" s="275"/>
      <c r="AH222" s="275"/>
      <c r="AI222" s="275"/>
      <c r="AJ222" s="275"/>
      <c r="AK222" s="275"/>
      <c r="AL222" s="275"/>
      <c r="AM222" s="275"/>
      <c r="AN222" s="275"/>
    </row>
    <row r="223" spans="1:40" ht="15">
      <c r="A223" s="275"/>
      <c r="B223" s="733"/>
      <c r="C223" s="287" t="s">
        <v>202</v>
      </c>
      <c r="D223" s="728" t="str">
        <f>IFERROR(VLOOKUP(①ひな形!AE44,①ひな形!$G$18:$J$26,4,FALSE),
IFERROR(VLOOKUP(①ひな形!AE44,①ひな形!$K$18:$N$26,4,FALSE),
IFERROR(VLOOKUP(①ひな形!AE44,①ひな形!$O$18:$R$26,4,FALSE),
IFERROR(VLOOKUP(①ひな形!AE44,①ひな形!$S$18:$V$26,4,FALSE),
IFERROR(VLOOKUP(①ひな形!AE44,①ひな形!$W$18:$Z$26,4,FALSE),
IFERROR(VLOOKUP(①ひな形!AE44,①ひな形!$AA$18:$AD$26,4,FALSE),
VLOOKUP(①ひな形!AE44,①ひな形!$AE$18:$AH$25,4,FALSE)))))))</f>
        <v>P00002</v>
      </c>
      <c r="E223" s="698"/>
      <c r="F223" s="656"/>
      <c r="G223" s="728" t="str">
        <f>IFERROR(VLOOKUP(①ひな形!AF44,①ひな形!$G$18:$J$26,4,FALSE),
IFERROR(VLOOKUP(①ひな形!AF44,①ひな形!$K$18:$N$26,4,FALSE),
IFERROR(VLOOKUP(①ひな形!AF44,①ひな形!$O$18:$R$26,4,FALSE),
IFERROR(VLOOKUP(①ひな形!AF44,①ひな形!$S$18:$V$26,4,FALSE),
IFERROR(VLOOKUP(①ひな形!AF44,①ひな形!$W$18:$Z$26,4,FALSE),
IFERROR(VLOOKUP(①ひな形!AF44,①ひな形!$AA$18:$AD$26,4,FALSE),
VLOOKUP(①ひな形!AF44,①ひな形!$AE$18:$AH$25,4,FALSE)))))))</f>
        <v>P00004</v>
      </c>
      <c r="H223" s="698"/>
      <c r="I223" s="656"/>
      <c r="J223" s="728" t="str">
        <f>IFERROR(VLOOKUP(①ひな形!AG44,①ひな形!$G$18:$J$26,4,FALSE),
IFERROR(VLOOKUP(①ひな形!AG44,①ひな形!$K$18:$N$26,4,FALSE),
IFERROR(VLOOKUP(①ひな形!AG44,①ひな形!$O$18:$R$26,4,FALSE),
IFERROR(VLOOKUP(①ひな形!AG44,①ひな形!$S$18:$V$26,4,FALSE),
IFERROR(VLOOKUP(①ひな形!AG44,①ひな形!$W$18:$Z$26,4,FALSE),
IFERROR(VLOOKUP(①ひな形!AG44,①ひな形!$AA$18:$AD$26,4,FALSE),
VLOOKUP(①ひな形!AG44,①ひな形!$AE$18:$AH$25,4,FALSE)))))))</f>
        <v>P00001</v>
      </c>
      <c r="K223" s="698"/>
      <c r="L223" s="656"/>
      <c r="M223" s="728" t="str">
        <f>IFERROR(VLOOKUP(①ひな形!AH44,①ひな形!$G$18:$J$26,4,FALSE),
IFERROR(VLOOKUP(①ひな形!AH44,①ひな形!$K$18:$N$26,4,FALSE),
IFERROR(VLOOKUP(①ひな形!AH44,①ひな形!$O$18:$R$26,4,FALSE),
IFERROR(VLOOKUP(①ひな形!AH44,①ひな形!$S$18:$V$26,4,FALSE),
IFERROR(VLOOKUP(①ひな形!AH44,①ひな形!$W$18:$Z$26,4,FALSE),
IFERROR(VLOOKUP(①ひな形!AH44,①ひな形!$AA$18:$AD$26,4,FALSE),
VLOOKUP(①ひな形!AH44,①ひな形!$AE$18:$AH$25,4,FALSE)))))))</f>
        <v>P00007</v>
      </c>
      <c r="N223" s="698"/>
      <c r="O223" s="656"/>
      <c r="P223" s="728" t="e">
        <f>IFERROR(VLOOKUP(①ひな形!AI44,①ひな形!$G$18:$J$26,4,FALSE),
IFERROR(VLOOKUP(①ひな形!AI44,①ひな形!$K$18:$N$26,4,FALSE),
IFERROR(VLOOKUP(①ひな形!AI44,①ひな形!$O$18:$R$26,4,FALSE),
IFERROR(VLOOKUP(①ひな形!AI44,①ひな形!$S$18:$V$26,4,FALSE),
IFERROR(VLOOKUP(①ひな形!AI44,①ひな形!$W$18:$Z$26,4,FALSE),
IFERROR(VLOOKUP(①ひな形!AI44,①ひな形!$AA$18:$AD$26,4,FALSE),
VLOOKUP(①ひな形!AI44,①ひな形!$AE$18:$AH$25,4,FALSE)))))))</f>
        <v>#N/A</v>
      </c>
      <c r="Q223" s="698"/>
      <c r="R223" s="656"/>
      <c r="S223" s="728" t="e">
        <f>IFERROR(VLOOKUP(①ひな形!AJ44,①ひな形!$G$18:$J$26,4,FALSE),
IFERROR(VLOOKUP(①ひな形!AJ44,①ひな形!$K$18:$N$26,4,FALSE),
IFERROR(VLOOKUP(①ひな形!AJ44,①ひな形!$O$18:$R$26,4,FALSE),
IFERROR(VLOOKUP(①ひな形!AJ44,①ひな形!$S$18:$V$26,4,FALSE),
IFERROR(VLOOKUP(①ひな形!AJ44,①ひな形!$W$18:$Z$26,4,FALSE),
IFERROR(VLOOKUP(①ひな形!AJ44,①ひな形!$AA$18:$AD$26,4,FALSE),
VLOOKUP(①ひな形!AJ44,①ひな形!$AE$18:$AH$25,4,FALSE)))))))</f>
        <v>#N/A</v>
      </c>
      <c r="T223" s="698"/>
      <c r="U223" s="656"/>
      <c r="V223" s="280"/>
      <c r="W223" s="280"/>
      <c r="X223" s="280"/>
      <c r="Y223" s="275"/>
      <c r="Z223" s="275"/>
      <c r="AA223" s="275"/>
      <c r="AB223" s="275"/>
      <c r="AC223" s="275"/>
      <c r="AD223" s="275"/>
      <c r="AE223" s="275"/>
      <c r="AF223" s="275"/>
      <c r="AG223" s="275"/>
      <c r="AH223" s="275"/>
      <c r="AI223" s="275"/>
      <c r="AJ223" s="275"/>
      <c r="AK223" s="275"/>
      <c r="AL223" s="275"/>
      <c r="AM223" s="275"/>
      <c r="AN223" s="275"/>
    </row>
    <row r="224" spans="1:40" ht="15">
      <c r="A224" s="275"/>
      <c r="B224" s="733"/>
      <c r="C224" s="288" t="s">
        <v>233</v>
      </c>
      <c r="D224" s="728" t="str">
        <f>①ひな形!AE45</f>
        <v>Shiho.Y</v>
      </c>
      <c r="E224" s="698"/>
      <c r="F224" s="656"/>
      <c r="G224" s="728" t="str">
        <f>①ひな形!AF45</f>
        <v>Nami.M</v>
      </c>
      <c r="H224" s="698"/>
      <c r="I224" s="656"/>
      <c r="J224" s="728" t="str">
        <f>①ひな形!AG45</f>
        <v>Shiho.Y</v>
      </c>
      <c r="K224" s="698"/>
      <c r="L224" s="656"/>
      <c r="M224" s="728" t="str">
        <f>①ひな形!AH45</f>
        <v>Shiho.Y</v>
      </c>
      <c r="N224" s="698"/>
      <c r="O224" s="656"/>
      <c r="P224" s="728">
        <f>①ひな形!AI45</f>
        <v>0</v>
      </c>
      <c r="Q224" s="698"/>
      <c r="R224" s="656"/>
      <c r="S224" s="728">
        <f>①ひな形!AJ45</f>
        <v>0</v>
      </c>
      <c r="T224" s="698"/>
      <c r="U224" s="656"/>
      <c r="V224" s="280"/>
      <c r="W224" s="280"/>
      <c r="X224" s="280"/>
      <c r="Y224" s="275"/>
      <c r="Z224" s="275"/>
      <c r="AA224" s="275"/>
      <c r="AB224" s="275"/>
      <c r="AC224" s="275"/>
      <c r="AD224" s="275"/>
      <c r="AE224" s="275"/>
      <c r="AF224" s="275"/>
      <c r="AG224" s="275"/>
      <c r="AH224" s="275"/>
      <c r="AI224" s="275"/>
      <c r="AJ224" s="275"/>
      <c r="AK224" s="275"/>
      <c r="AL224" s="275"/>
      <c r="AM224" s="275"/>
      <c r="AN224" s="275"/>
    </row>
    <row r="225" spans="1:43" ht="15">
      <c r="A225" s="275"/>
      <c r="B225" s="734"/>
      <c r="C225" s="290" t="s">
        <v>234</v>
      </c>
      <c r="D225" s="728">
        <f>VLOOKUP(D224,①ひな形!$C$4:$E$15,3,FALSE)</f>
        <v>1989</v>
      </c>
      <c r="E225" s="698"/>
      <c r="F225" s="656"/>
      <c r="G225" s="728">
        <f>VLOOKUP(G224,①ひな形!$C$4:$E$15,3,FALSE)</f>
        <v>2217</v>
      </c>
      <c r="H225" s="698"/>
      <c r="I225" s="656"/>
      <c r="J225" s="728">
        <f>VLOOKUP(J224,①ひな形!$C$4:$E$15,3,FALSE)</f>
        <v>1989</v>
      </c>
      <c r="K225" s="698"/>
      <c r="L225" s="656"/>
      <c r="M225" s="728">
        <f>VLOOKUP(M224,①ひな形!$C$4:$E$15,3,FALSE)</f>
        <v>1989</v>
      </c>
      <c r="N225" s="698"/>
      <c r="O225" s="656"/>
      <c r="P225" s="728" t="e">
        <f>VLOOKUP(P224,①ひな形!$C$4:$E$15,3,FALSE)</f>
        <v>#N/A</v>
      </c>
      <c r="Q225" s="698"/>
      <c r="R225" s="656"/>
      <c r="S225" s="728" t="e">
        <f>VLOOKUP(S224,①ひな形!$C$4:$E$15,3,FALSE)</f>
        <v>#N/A</v>
      </c>
      <c r="T225" s="698"/>
      <c r="U225" s="656"/>
      <c r="V225" s="280"/>
      <c r="W225" s="280"/>
      <c r="X225" s="280"/>
      <c r="Y225" s="275"/>
      <c r="Z225" s="275"/>
      <c r="AA225" s="275"/>
      <c r="AB225" s="275"/>
      <c r="AC225" s="275"/>
      <c r="AD225" s="275"/>
      <c r="AE225" s="275"/>
      <c r="AF225" s="275"/>
      <c r="AG225" s="275"/>
      <c r="AH225" s="275"/>
      <c r="AI225" s="275"/>
      <c r="AJ225" s="275"/>
      <c r="AK225" s="275"/>
      <c r="AL225" s="275"/>
      <c r="AM225" s="275"/>
      <c r="AN225" s="275"/>
    </row>
    <row r="226" spans="1:43" ht="16.2">
      <c r="A226" s="275"/>
      <c r="B226" s="732" t="s">
        <v>243</v>
      </c>
      <c r="C226" s="289" t="s">
        <v>231</v>
      </c>
      <c r="D226" s="284">
        <f>②PDF!B161</f>
        <v>2100</v>
      </c>
      <c r="E226" s="285" t="str">
        <f>②PDF!C161</f>
        <v>～</v>
      </c>
      <c r="F226" s="286">
        <f>②PDF!D161</f>
        <v>2200</v>
      </c>
      <c r="G226" s="284">
        <f>②PDF!E161</f>
        <v>2100</v>
      </c>
      <c r="H226" s="285" t="str">
        <f>②PDF!F161</f>
        <v>～</v>
      </c>
      <c r="I226" s="286">
        <f>②PDF!G161</f>
        <v>2200</v>
      </c>
      <c r="J226" s="284">
        <f>②PDF!H161</f>
        <v>2100</v>
      </c>
      <c r="K226" s="285" t="str">
        <f>②PDF!I161</f>
        <v>～</v>
      </c>
      <c r="L226" s="286">
        <f>②PDF!J161</f>
        <v>2200</v>
      </c>
      <c r="M226" s="284">
        <f>②PDF!K161</f>
        <v>2100</v>
      </c>
      <c r="N226" s="285" t="str">
        <f>②PDF!L161</f>
        <v>～</v>
      </c>
      <c r="O226" s="286">
        <f>②PDF!M161</f>
        <v>2200</v>
      </c>
      <c r="P226" s="284">
        <f>②PDF!N161</f>
        <v>0</v>
      </c>
      <c r="Q226" s="285" t="str">
        <f>②PDF!O161</f>
        <v>～</v>
      </c>
      <c r="R226" s="286">
        <f>②PDF!P161</f>
        <v>0</v>
      </c>
      <c r="S226" s="284">
        <f>②PDF!Q161</f>
        <v>0</v>
      </c>
      <c r="T226" s="285" t="str">
        <f>②PDF!R161</f>
        <v>～</v>
      </c>
      <c r="U226" s="286">
        <f>②PDF!S161</f>
        <v>0</v>
      </c>
      <c r="V226" s="296"/>
      <c r="W226" s="280"/>
      <c r="X226" s="296"/>
      <c r="Y226" s="275"/>
      <c r="Z226" s="275"/>
      <c r="AA226" s="275"/>
      <c r="AB226" s="275"/>
      <c r="AC226" s="275"/>
      <c r="AD226" s="275"/>
      <c r="AE226" s="275"/>
      <c r="AF226" s="275"/>
      <c r="AG226" s="275"/>
      <c r="AH226" s="275"/>
      <c r="AI226" s="275"/>
      <c r="AJ226" s="275"/>
      <c r="AK226" s="275"/>
      <c r="AL226" s="275"/>
      <c r="AM226" s="275"/>
      <c r="AN226" s="275"/>
    </row>
    <row r="227" spans="1:43" ht="18.75" customHeight="1">
      <c r="A227" s="275"/>
      <c r="B227" s="733"/>
      <c r="C227" s="735" t="s">
        <v>232</v>
      </c>
      <c r="D227" s="740" t="str">
        <f>IFERROR(VLOOKUP(①ひな形!AE46,①ひな形!$G$18:$I$26,2,FALSE),
IFERROR(VLOOKUP(①ひな形!AE46,①ひな形!$K$18:$M$26,2,FALSE),
IFERROR(VLOOKUP(①ひな形!AE46,①ひな形!$O$18:$Q$26,2,FALSE),
IFERROR(VLOOKUP(①ひな形!AE46,①ひな形!$S$18:$U$26,2,FALSE),
IFERROR(VLOOKUP(①ひな形!AE46,①ひな形!$W$18:$Y$26,2,FALSE),
IFERROR(VLOOKUP(①ひな形!AE46,①ひな形!$AA$18:$AC$26,2,FALSE),
VLOOKUP(①ひな形!AE46,①ひな形!$AE$18:$AG$25,2,FALSE)))))))</f>
        <v>Waist🔰</v>
      </c>
      <c r="E227" s="673"/>
      <c r="F227" s="665"/>
      <c r="G227" s="740" t="str">
        <f>IFERROR(VLOOKUP(①ひな形!AF46,①ひな形!$G$18:$I$26,2,FALSE),
IFERROR(VLOOKUP(①ひな形!AF46,①ひな形!$K$18:$M$26,2,FALSE),
IFERROR(VLOOKUP(①ひな形!AF46,①ひな形!$O$18:$Q$26,2,FALSE),
IFERROR(VLOOKUP(①ひな形!AF46,①ひな形!$S$18:$U$26,2,FALSE),
IFERROR(VLOOKUP(①ひな形!AF46,①ひな形!$W$18:$Y$26,2,FALSE),
IFERROR(VLOOKUP(①ひな形!AF46,①ひな形!$AA$18:$AC$26,2,FALSE),
VLOOKUP(①ひな形!AF46,①ひな形!$AE$18:$AG$25,2,FALSE)))))))</f>
        <v>Basic🔰</v>
      </c>
      <c r="H227" s="673"/>
      <c r="I227" s="665"/>
      <c r="J227" s="740" t="str">
        <f>IFERROR(VLOOKUP(①ひな形!AG46,①ひな形!$G$18:$I$26,2,FALSE),
IFERROR(VLOOKUP(①ひな形!AG46,①ひな形!$K$18:$M$26,2,FALSE),
IFERROR(VLOOKUP(①ひな形!AG46,①ひな形!$O$18:$Q$26,2,FALSE),
IFERROR(VLOOKUP(①ひな形!AG46,①ひな形!$S$18:$U$26,2,FALSE),
IFERROR(VLOOKUP(①ひな形!AG46,①ひな形!$W$18:$Y$26,2,FALSE),
IFERROR(VLOOKUP(①ひな形!AG46,①ひな形!$AA$18:$AC$26,2,FALSE),
VLOOKUP(①ひな形!AG46,①ひな形!$AE$18:$AG$25,2,FALSE)))))))</f>
        <v>Hip＆Leg🔰</v>
      </c>
      <c r="K227" s="673"/>
      <c r="L227" s="665"/>
      <c r="M227" s="740" t="str">
        <f>IFERROR(VLOOKUP(①ひな形!AH46,①ひな形!$G$18:$I$26,2,FALSE),
IFERROR(VLOOKUP(①ひな形!AH46,①ひな形!$K$18:$M$26,2,FALSE),
IFERROR(VLOOKUP(①ひな形!AH46,①ひな形!$O$18:$Q$26,2,FALSE),
IFERROR(VLOOKUP(①ひな形!AH46,①ひな形!$S$18:$U$26,2,FALSE),
IFERROR(VLOOKUP(①ひな形!AH46,①ひな形!$W$18:$Y$26,2,FALSE),
IFERROR(VLOOKUP(①ひな形!AH46,①ひな形!$AA$18:$AC$26,2,FALSE),
VLOOKUP(①ひな形!AH46,①ひな形!$AE$18:$AG$25,2,FALSE)))))))</f>
        <v>Stretch＆Conditioning🔰</v>
      </c>
      <c r="N227" s="673"/>
      <c r="O227" s="665"/>
      <c r="P227" s="740" t="e">
        <f>IFERROR(VLOOKUP(①ひな形!AI46,①ひな形!$G$18:$I$26,2,FALSE),
IFERROR(VLOOKUP(①ひな形!AI46,①ひな形!$K$18:$M$26,2,FALSE),
IFERROR(VLOOKUP(①ひな形!AI46,①ひな形!$O$18:$Q$26,2,FALSE),
IFERROR(VLOOKUP(①ひな形!AI46,①ひな形!$S$18:$U$26,2,FALSE),
IFERROR(VLOOKUP(①ひな形!AI46,①ひな形!$W$18:$Y$26,2,FALSE),
IFERROR(VLOOKUP(①ひな形!AI46,①ひな形!$AA$18:$AC$26,2,FALSE),
VLOOKUP(①ひな形!AI46,①ひな形!$AE$18:$AG$25,2,FALSE)))))))</f>
        <v>#N/A</v>
      </c>
      <c r="Q227" s="673"/>
      <c r="R227" s="665"/>
      <c r="S227" s="740" t="e">
        <f>IFERROR(VLOOKUP(①ひな形!AJ46,①ひな形!$G$18:$I$26,2,FALSE),
IFERROR(VLOOKUP(①ひな形!AJ46,①ひな形!$K$18:$M$26,2,FALSE),
IFERROR(VLOOKUP(①ひな形!AJ46,①ひな形!$O$18:$Q$26,2,FALSE),
IFERROR(VLOOKUP(①ひな形!AJ46,①ひな形!$S$18:$U$26,2,FALSE),
IFERROR(VLOOKUP(①ひな形!AJ46,①ひな形!$W$18:$Y$26,2,FALSE),
IFERROR(VLOOKUP(①ひな形!AJ46,①ひな形!$AA$18:$AC$26,2,FALSE),
VLOOKUP(①ひな形!AJ46,①ひな形!$AE$18:$AG$25,2,FALSE)))))))</f>
        <v>#N/A</v>
      </c>
      <c r="T227" s="673"/>
      <c r="U227" s="665"/>
      <c r="V227" s="280"/>
      <c r="W227" s="280"/>
      <c r="X227" s="280"/>
      <c r="Y227" s="275"/>
      <c r="Z227" s="275"/>
      <c r="AA227" s="275"/>
      <c r="AB227" s="275"/>
      <c r="AC227" s="275"/>
      <c r="AD227" s="275"/>
      <c r="AE227" s="275"/>
      <c r="AF227" s="275"/>
      <c r="AG227" s="275"/>
      <c r="AH227" s="275"/>
      <c r="AI227" s="275"/>
      <c r="AJ227" s="275"/>
      <c r="AK227" s="275"/>
      <c r="AL227" s="275"/>
      <c r="AM227" s="275"/>
      <c r="AN227" s="275"/>
    </row>
    <row r="228" spans="1:43" ht="18.75" customHeight="1">
      <c r="A228" s="275"/>
      <c r="B228" s="733"/>
      <c r="C228" s="733"/>
      <c r="D228" s="676"/>
      <c r="E228" s="677"/>
      <c r="F228" s="678"/>
      <c r="G228" s="676"/>
      <c r="H228" s="677"/>
      <c r="I228" s="678"/>
      <c r="J228" s="676"/>
      <c r="K228" s="677"/>
      <c r="L228" s="678"/>
      <c r="M228" s="676"/>
      <c r="N228" s="677"/>
      <c r="O228" s="678"/>
      <c r="P228" s="676"/>
      <c r="Q228" s="677"/>
      <c r="R228" s="678"/>
      <c r="S228" s="676"/>
      <c r="T228" s="677"/>
      <c r="U228" s="678"/>
      <c r="V228" s="280"/>
      <c r="W228" s="280"/>
      <c r="X228" s="280"/>
      <c r="Y228" s="275"/>
      <c r="Z228" s="275"/>
      <c r="AA228" s="275"/>
      <c r="AB228" s="275"/>
      <c r="AC228" s="275"/>
      <c r="AD228" s="275"/>
      <c r="AE228" s="275"/>
      <c r="AF228" s="275"/>
      <c r="AG228" s="275"/>
      <c r="AH228" s="275"/>
      <c r="AI228" s="275"/>
      <c r="AJ228" s="275"/>
      <c r="AK228" s="275"/>
      <c r="AL228" s="275"/>
      <c r="AM228" s="275"/>
      <c r="AN228" s="275"/>
    </row>
    <row r="229" spans="1:43" ht="15">
      <c r="A229" s="275"/>
      <c r="B229" s="733"/>
      <c r="C229" s="287" t="s">
        <v>202</v>
      </c>
      <c r="D229" s="741" t="str">
        <f>IFERROR(VLOOKUP(①ひな形!AE46,①ひな形!$G$18:$J$26,4,FALSE),
IFERROR(VLOOKUP(①ひな形!AE46,①ひな形!$K$18:$N$26,4,FALSE),
IFERROR(VLOOKUP(①ひな形!AE46,①ひな形!$O$18:$R$26,4,FALSE),
IFERROR(VLOOKUP(①ひな形!AE46,①ひな形!$S$18:$V$26,4,FALSE),
IFERROR(VLOOKUP(①ひな形!AE46,①ひな形!$W$18:$Z$26,4,FALSE),
IFERROR(VLOOKUP(①ひな形!AE46,①ひな形!$AA$18:$AD$26,4,FALSE),
VLOOKUP(①ひな形!AE46,①ひな形!$AE$18:$AH$25,4,FALSE)))))))</f>
        <v>P00005</v>
      </c>
      <c r="E229" s="698"/>
      <c r="F229" s="656"/>
      <c r="G229" s="741" t="str">
        <f>IFERROR(VLOOKUP(①ひな形!AF46,①ひな形!$G$18:$J$26,4,FALSE),
IFERROR(VLOOKUP(①ひな形!AF46,①ひな形!$K$18:$N$26,4,FALSE),
IFERROR(VLOOKUP(①ひな形!AF46,①ひな形!$O$18:$R$26,4,FALSE),
IFERROR(VLOOKUP(①ひな形!AF46,①ひな形!$S$18:$V$26,4,FALSE),
IFERROR(VLOOKUP(①ひな形!AF46,①ひな形!$W$18:$Z$26,4,FALSE),
IFERROR(VLOOKUP(①ひな形!AF46,①ひな形!$AA$18:$AD$26,4,FALSE),
VLOOKUP(①ひな形!AF46,①ひな形!$AE$18:$AH$25,4,FALSE)))))))</f>
        <v>P00002</v>
      </c>
      <c r="H229" s="698"/>
      <c r="I229" s="656"/>
      <c r="J229" s="741" t="str">
        <f>IFERROR(VLOOKUP(①ひな形!AG46,①ひな形!$G$18:$J$26,4,FALSE),
IFERROR(VLOOKUP(①ひな形!AG46,①ひな形!$K$18:$N$26,4,FALSE),
IFERROR(VLOOKUP(①ひな形!AG46,①ひな形!$O$18:$R$26,4,FALSE),
IFERROR(VLOOKUP(①ひな形!AG46,①ひな形!$S$18:$V$26,4,FALSE),
IFERROR(VLOOKUP(①ひな形!AG46,①ひな形!$W$18:$Z$26,4,FALSE),
IFERROR(VLOOKUP(①ひな形!AG46,①ひな形!$AA$18:$AD$26,4,FALSE),
VLOOKUP(①ひな形!AG46,①ひな形!$AE$18:$AH$25,4,FALSE)))))))</f>
        <v>P00007</v>
      </c>
      <c r="K229" s="698"/>
      <c r="L229" s="656"/>
      <c r="M229" s="741" t="str">
        <f>IFERROR(VLOOKUP(①ひな形!AH46,①ひな形!$G$18:$J$26,4,FALSE),
IFERROR(VLOOKUP(①ひな形!AH46,①ひな形!$K$18:$N$26,4,FALSE),
IFERROR(VLOOKUP(①ひな形!AH46,①ひな形!$O$18:$R$26,4,FALSE),
IFERROR(VLOOKUP(①ひな形!AH46,①ひな形!$S$18:$V$26,4,FALSE),
IFERROR(VLOOKUP(①ひな形!AH46,①ひな形!$W$18:$Z$26,4,FALSE),
IFERROR(VLOOKUP(①ひな形!AH46,①ひな形!$AA$18:$AD$26,4,FALSE),
VLOOKUP(①ひな形!AH46,①ひな形!$AE$18:$AH$25,4,FALSE)))))))</f>
        <v>P00011</v>
      </c>
      <c r="N229" s="698"/>
      <c r="O229" s="656"/>
      <c r="P229" s="741" t="e">
        <f>IFERROR(VLOOKUP(①ひな形!AI46,①ひな形!$G$18:$J$26,4,FALSE),
IFERROR(VLOOKUP(①ひな形!AI46,①ひな形!$K$18:$N$26,4,FALSE),
IFERROR(VLOOKUP(①ひな形!AI46,①ひな形!$O$18:$R$26,4,FALSE),
IFERROR(VLOOKUP(①ひな形!AI46,①ひな形!$S$18:$V$26,4,FALSE),
IFERROR(VLOOKUP(①ひな形!AI46,①ひな形!$W$18:$Z$26,4,FALSE),
IFERROR(VLOOKUP(①ひな形!AI46,①ひな形!$AA$18:$AD$26,4,FALSE),
VLOOKUP(①ひな形!AI46,①ひな形!$AE$18:$AH$25,4,FALSE)))))))</f>
        <v>#N/A</v>
      </c>
      <c r="Q229" s="698"/>
      <c r="R229" s="656"/>
      <c r="S229" s="741" t="e">
        <f>IFERROR(VLOOKUP(①ひな形!AJ46,①ひな形!$G$18:$J$26,4,FALSE),
IFERROR(VLOOKUP(①ひな形!AJ46,①ひな形!$K$18:$N$26,4,FALSE),
IFERROR(VLOOKUP(①ひな形!AJ46,①ひな形!$O$18:$R$26,4,FALSE),
IFERROR(VLOOKUP(①ひな形!AJ46,①ひな形!$S$18:$V$26,4,FALSE),
IFERROR(VLOOKUP(①ひな形!AJ46,①ひな形!$W$18:$Z$26,4,FALSE),
IFERROR(VLOOKUP(①ひな形!AJ46,①ひな形!$AA$18:$AD$26,4,FALSE),
VLOOKUP(①ひな形!AJ46,①ひな形!$AE$18:$AH$25,4,FALSE)))))))</f>
        <v>#N/A</v>
      </c>
      <c r="T229" s="698"/>
      <c r="U229" s="656"/>
      <c r="V229" s="280"/>
      <c r="W229" s="280"/>
      <c r="X229" s="280"/>
      <c r="Y229" s="275"/>
      <c r="Z229" s="275"/>
      <c r="AA229" s="275"/>
      <c r="AB229" s="275"/>
      <c r="AC229" s="275"/>
      <c r="AD229" s="275"/>
      <c r="AE229" s="275"/>
      <c r="AF229" s="275"/>
      <c r="AG229" s="275"/>
      <c r="AH229" s="275"/>
      <c r="AI229" s="275"/>
      <c r="AJ229" s="275"/>
      <c r="AK229" s="275"/>
      <c r="AL229" s="275"/>
      <c r="AM229" s="275"/>
      <c r="AN229" s="275"/>
    </row>
    <row r="230" spans="1:43" ht="15">
      <c r="A230" s="275"/>
      <c r="B230" s="733"/>
      <c r="C230" s="288" t="s">
        <v>233</v>
      </c>
      <c r="D230" s="741" t="str">
        <f>①ひな形!AE47</f>
        <v>Nami.M</v>
      </c>
      <c r="E230" s="698"/>
      <c r="F230" s="656"/>
      <c r="G230" s="741" t="str">
        <f>①ひな形!AF47</f>
        <v>Shiho.Y</v>
      </c>
      <c r="H230" s="698"/>
      <c r="I230" s="656"/>
      <c r="J230" s="741" t="str">
        <f>①ひな形!AG47</f>
        <v>Shiho.Y</v>
      </c>
      <c r="K230" s="698"/>
      <c r="L230" s="656"/>
      <c r="M230" s="741" t="str">
        <f>①ひな形!AH47</f>
        <v>Shiho.Y</v>
      </c>
      <c r="N230" s="698"/>
      <c r="O230" s="656"/>
      <c r="P230" s="741">
        <f>①ひな形!AI47</f>
        <v>0</v>
      </c>
      <c r="Q230" s="698"/>
      <c r="R230" s="656"/>
      <c r="S230" s="741">
        <f>①ひな形!AJ47</f>
        <v>0</v>
      </c>
      <c r="T230" s="698"/>
      <c r="U230" s="656"/>
      <c r="V230" s="280"/>
      <c r="W230" s="280"/>
      <c r="X230" s="280"/>
      <c r="Y230" s="275"/>
      <c r="Z230" s="275"/>
      <c r="AA230" s="275"/>
      <c r="AB230" s="275"/>
      <c r="AC230" s="275"/>
      <c r="AD230" s="275"/>
      <c r="AE230" s="275"/>
      <c r="AF230" s="275"/>
      <c r="AG230" s="275"/>
      <c r="AH230" s="275"/>
      <c r="AI230" s="275"/>
      <c r="AJ230" s="275"/>
      <c r="AK230" s="275"/>
      <c r="AL230" s="275"/>
      <c r="AM230" s="275"/>
      <c r="AN230" s="275"/>
    </row>
    <row r="231" spans="1:43" ht="15">
      <c r="A231" s="275"/>
      <c r="B231" s="734"/>
      <c r="C231" s="290" t="s">
        <v>234</v>
      </c>
      <c r="D231" s="741">
        <f>VLOOKUP(D230,①ひな形!$C$4:$E$15,3,FALSE)</f>
        <v>2217</v>
      </c>
      <c r="E231" s="698"/>
      <c r="F231" s="656"/>
      <c r="G231" s="741">
        <f>VLOOKUP(G230,①ひな形!$C$4:$E$15,3,FALSE)</f>
        <v>1989</v>
      </c>
      <c r="H231" s="698"/>
      <c r="I231" s="656"/>
      <c r="J231" s="741">
        <f>VLOOKUP(J230,①ひな形!$C$4:$E$15,3,FALSE)</f>
        <v>1989</v>
      </c>
      <c r="K231" s="698"/>
      <c r="L231" s="656"/>
      <c r="M231" s="741">
        <f>VLOOKUP(M230,①ひな形!$C$4:$E$15,3,FALSE)</f>
        <v>1989</v>
      </c>
      <c r="N231" s="698"/>
      <c r="O231" s="656"/>
      <c r="P231" s="741" t="e">
        <f>VLOOKUP(P230,①ひな形!$C$4:$E$15,3,FALSE)</f>
        <v>#N/A</v>
      </c>
      <c r="Q231" s="698"/>
      <c r="R231" s="656"/>
      <c r="S231" s="741" t="e">
        <f>VLOOKUP(S230,①ひな形!$C$4:$E$15,3,FALSE)</f>
        <v>#N/A</v>
      </c>
      <c r="T231" s="698"/>
      <c r="U231" s="656"/>
      <c r="V231" s="280"/>
      <c r="W231" s="280"/>
      <c r="X231" s="280"/>
      <c r="Y231" s="275"/>
      <c r="Z231" s="275"/>
      <c r="AA231" s="275"/>
      <c r="AB231" s="275"/>
      <c r="AC231" s="275"/>
      <c r="AD231" s="275"/>
      <c r="AE231" s="275"/>
      <c r="AF231" s="275"/>
      <c r="AG231" s="275"/>
      <c r="AH231" s="275"/>
      <c r="AI231" s="275"/>
      <c r="AJ231" s="275"/>
      <c r="AK231" s="275"/>
      <c r="AL231" s="275"/>
      <c r="AM231" s="275"/>
      <c r="AN231" s="275"/>
    </row>
    <row r="232" spans="1:43" ht="15">
      <c r="A232" s="275"/>
      <c r="B232" s="224"/>
      <c r="C232" s="224"/>
      <c r="D232" s="212"/>
      <c r="E232" s="212"/>
      <c r="F232" s="212"/>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75"/>
      <c r="AC232" s="275"/>
      <c r="AD232" s="275"/>
      <c r="AE232" s="275"/>
      <c r="AF232" s="275"/>
      <c r="AG232" s="275"/>
      <c r="AH232" s="275"/>
      <c r="AI232" s="275"/>
      <c r="AJ232" s="275"/>
      <c r="AK232" s="275"/>
      <c r="AL232" s="275"/>
      <c r="AM232" s="275"/>
      <c r="AN232" s="275"/>
      <c r="AO232" s="275"/>
      <c r="AP232" s="275"/>
      <c r="AQ232" s="275"/>
    </row>
    <row r="233" spans="1:43" ht="16.5" customHeight="1">
      <c r="A233" s="275"/>
      <c r="B233" s="292"/>
      <c r="C233" s="292"/>
      <c r="D233" s="293"/>
      <c r="E233" s="293"/>
      <c r="F233" s="293"/>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75"/>
      <c r="AC233" s="275"/>
      <c r="AD233" s="275"/>
      <c r="AE233" s="275"/>
      <c r="AF233" s="275"/>
      <c r="AG233" s="275"/>
      <c r="AH233" s="275"/>
      <c r="AI233" s="275"/>
      <c r="AJ233" s="275"/>
      <c r="AK233" s="275"/>
      <c r="AL233" s="275"/>
      <c r="AM233" s="275"/>
      <c r="AN233" s="275"/>
      <c r="AO233" s="275"/>
      <c r="AP233" s="275"/>
      <c r="AQ233" s="275"/>
    </row>
    <row r="234" spans="1:43" ht="15">
      <c r="A234" s="275"/>
      <c r="B234" s="275"/>
      <c r="C234" s="275"/>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75"/>
      <c r="AC234" s="275"/>
      <c r="AD234" s="275"/>
      <c r="AE234" s="275"/>
      <c r="AF234" s="275"/>
      <c r="AG234" s="275"/>
      <c r="AH234" s="275"/>
      <c r="AI234" s="275"/>
      <c r="AJ234" s="275"/>
      <c r="AK234" s="275"/>
      <c r="AL234" s="275"/>
      <c r="AM234" s="275"/>
      <c r="AN234" s="275"/>
      <c r="AO234" s="275"/>
      <c r="AP234" s="275"/>
      <c r="AQ234" s="275"/>
    </row>
    <row r="235" spans="1:43" ht="15">
      <c r="A235" s="275"/>
      <c r="B235" s="275"/>
      <c r="C235" s="275"/>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75"/>
      <c r="AC235" s="275"/>
      <c r="AD235" s="275"/>
      <c r="AE235" s="275"/>
      <c r="AF235" s="275"/>
      <c r="AG235" s="275"/>
      <c r="AH235" s="275"/>
      <c r="AI235" s="275"/>
      <c r="AJ235" s="275"/>
      <c r="AK235" s="275"/>
      <c r="AL235" s="275"/>
      <c r="AM235" s="275"/>
      <c r="AN235" s="275"/>
      <c r="AO235" s="275"/>
      <c r="AP235" s="275"/>
      <c r="AQ235" s="275"/>
    </row>
    <row r="236" spans="1:43" ht="15">
      <c r="A236" s="275"/>
      <c r="B236" s="275"/>
      <c r="C236" s="275"/>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75"/>
      <c r="AC236" s="275"/>
      <c r="AD236" s="275"/>
      <c r="AE236" s="275"/>
      <c r="AF236" s="275"/>
      <c r="AG236" s="275"/>
      <c r="AH236" s="275"/>
      <c r="AI236" s="275"/>
      <c r="AJ236" s="275"/>
      <c r="AK236" s="275"/>
      <c r="AL236" s="275"/>
      <c r="AM236" s="275"/>
      <c r="AN236" s="275"/>
      <c r="AO236" s="275"/>
      <c r="AP236" s="275"/>
      <c r="AQ236" s="275"/>
    </row>
    <row r="237" spans="1:43" ht="15">
      <c r="A237" s="275"/>
      <c r="B237" s="275"/>
      <c r="C237" s="275"/>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75"/>
      <c r="AC237" s="275"/>
      <c r="AD237" s="275"/>
      <c r="AE237" s="275"/>
      <c r="AF237" s="275"/>
      <c r="AG237" s="275"/>
      <c r="AH237" s="275"/>
      <c r="AI237" s="275"/>
      <c r="AJ237" s="275"/>
      <c r="AK237" s="275"/>
      <c r="AL237" s="275"/>
      <c r="AM237" s="275"/>
      <c r="AN237" s="275"/>
      <c r="AO237" s="275"/>
      <c r="AP237" s="275"/>
      <c r="AQ237" s="275"/>
    </row>
    <row r="238" spans="1:43" ht="15">
      <c r="A238" s="275"/>
      <c r="B238" s="275"/>
      <c r="C238" s="275"/>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75"/>
      <c r="AC238" s="275"/>
      <c r="AD238" s="275"/>
      <c r="AE238" s="275"/>
      <c r="AF238" s="275"/>
      <c r="AG238" s="275"/>
      <c r="AH238" s="275"/>
      <c r="AI238" s="275"/>
      <c r="AJ238" s="275"/>
      <c r="AK238" s="275"/>
      <c r="AL238" s="275"/>
      <c r="AM238" s="275"/>
      <c r="AN238" s="275"/>
      <c r="AO238" s="275"/>
      <c r="AP238" s="275"/>
      <c r="AQ238" s="275"/>
    </row>
    <row r="239" spans="1:43" ht="15">
      <c r="A239" s="275"/>
      <c r="B239" s="275"/>
      <c r="C239" s="275"/>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75"/>
      <c r="AC239" s="275"/>
      <c r="AD239" s="275"/>
      <c r="AE239" s="275"/>
      <c r="AF239" s="275"/>
      <c r="AG239" s="275"/>
      <c r="AH239" s="275"/>
      <c r="AI239" s="275"/>
      <c r="AJ239" s="275"/>
      <c r="AK239" s="275"/>
      <c r="AL239" s="275"/>
      <c r="AM239" s="275"/>
      <c r="AN239" s="275"/>
      <c r="AO239" s="275"/>
      <c r="AP239" s="275"/>
      <c r="AQ239" s="275"/>
    </row>
    <row r="240" spans="1:43" ht="15">
      <c r="A240" s="275"/>
      <c r="B240" s="275"/>
      <c r="C240" s="275"/>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75"/>
      <c r="AC240" s="275"/>
      <c r="AD240" s="275"/>
      <c r="AE240" s="275"/>
      <c r="AF240" s="275"/>
      <c r="AG240" s="275"/>
      <c r="AH240" s="275"/>
      <c r="AI240" s="275"/>
      <c r="AJ240" s="275"/>
      <c r="AK240" s="275"/>
      <c r="AL240" s="275"/>
      <c r="AM240" s="275"/>
      <c r="AN240" s="275"/>
      <c r="AO240" s="275"/>
      <c r="AP240" s="275"/>
      <c r="AQ240" s="275"/>
    </row>
    <row r="241" spans="1:43" ht="15">
      <c r="A241" s="275"/>
      <c r="B241" s="275"/>
      <c r="C241" s="275"/>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75"/>
      <c r="AC241" s="275"/>
      <c r="AD241" s="275"/>
      <c r="AE241" s="275"/>
      <c r="AF241" s="275"/>
      <c r="AG241" s="275"/>
      <c r="AH241" s="275"/>
      <c r="AI241" s="275"/>
      <c r="AJ241" s="275"/>
      <c r="AK241" s="275"/>
      <c r="AL241" s="275"/>
      <c r="AM241" s="275"/>
      <c r="AN241" s="275"/>
      <c r="AO241" s="275"/>
      <c r="AP241" s="275"/>
      <c r="AQ241" s="275"/>
    </row>
    <row r="242" spans="1:43" ht="15">
      <c r="A242" s="275"/>
      <c r="B242" s="275"/>
      <c r="C242" s="275"/>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75"/>
      <c r="AC242" s="275"/>
      <c r="AD242" s="275"/>
      <c r="AE242" s="275"/>
      <c r="AF242" s="275"/>
      <c r="AG242" s="275"/>
      <c r="AH242" s="275"/>
      <c r="AI242" s="275"/>
      <c r="AJ242" s="275"/>
      <c r="AK242" s="275"/>
      <c r="AL242" s="275"/>
      <c r="AM242" s="275"/>
      <c r="AN242" s="275"/>
      <c r="AO242" s="275"/>
      <c r="AP242" s="275"/>
      <c r="AQ242" s="275"/>
    </row>
    <row r="243" spans="1:43" ht="15">
      <c r="A243" s="275"/>
      <c r="B243" s="275"/>
      <c r="C243" s="275"/>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75"/>
      <c r="AC243" s="275"/>
      <c r="AD243" s="275"/>
      <c r="AE243" s="275"/>
      <c r="AF243" s="275"/>
      <c r="AG243" s="275"/>
      <c r="AH243" s="275"/>
      <c r="AI243" s="275"/>
      <c r="AJ243" s="275"/>
      <c r="AK243" s="275"/>
      <c r="AL243" s="275"/>
      <c r="AM243" s="275"/>
      <c r="AN243" s="275"/>
      <c r="AO243" s="275"/>
      <c r="AP243" s="275"/>
      <c r="AQ243" s="275"/>
    </row>
    <row r="244" spans="1:43" ht="15">
      <c r="A244" s="275"/>
      <c r="B244" s="275"/>
      <c r="C244" s="275"/>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75"/>
      <c r="AC244" s="275"/>
      <c r="AD244" s="275"/>
      <c r="AE244" s="275"/>
      <c r="AF244" s="275"/>
      <c r="AG244" s="275"/>
      <c r="AH244" s="275"/>
      <c r="AI244" s="275"/>
      <c r="AJ244" s="275"/>
      <c r="AK244" s="275"/>
      <c r="AL244" s="275"/>
      <c r="AM244" s="275"/>
      <c r="AN244" s="275"/>
      <c r="AO244" s="275"/>
      <c r="AP244" s="275"/>
      <c r="AQ244" s="275"/>
    </row>
    <row r="245" spans="1:43" ht="15">
      <c r="A245" s="275"/>
      <c r="B245" s="275"/>
      <c r="C245" s="275"/>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75"/>
      <c r="AC245" s="275"/>
      <c r="AD245" s="275"/>
      <c r="AE245" s="275"/>
      <c r="AF245" s="275"/>
      <c r="AG245" s="275"/>
      <c r="AH245" s="275"/>
      <c r="AI245" s="275"/>
      <c r="AJ245" s="275"/>
      <c r="AK245" s="275"/>
      <c r="AL245" s="275"/>
      <c r="AM245" s="275"/>
      <c r="AN245" s="275"/>
      <c r="AO245" s="275"/>
      <c r="AP245" s="275"/>
      <c r="AQ245" s="275"/>
    </row>
    <row r="246" spans="1:43" ht="15">
      <c r="A246" s="275"/>
      <c r="B246" s="275"/>
      <c r="C246" s="275"/>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75"/>
      <c r="AC246" s="275"/>
      <c r="AD246" s="275"/>
      <c r="AE246" s="275"/>
      <c r="AF246" s="275"/>
      <c r="AG246" s="275"/>
      <c r="AH246" s="275"/>
      <c r="AI246" s="275"/>
      <c r="AJ246" s="275"/>
      <c r="AK246" s="275"/>
      <c r="AL246" s="275"/>
      <c r="AM246" s="275"/>
      <c r="AN246" s="275"/>
      <c r="AO246" s="275"/>
      <c r="AP246" s="275"/>
      <c r="AQ246" s="275"/>
    </row>
    <row r="247" spans="1:43" ht="15">
      <c r="A247" s="275"/>
      <c r="B247" s="275"/>
      <c r="C247" s="275"/>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75"/>
      <c r="AC247" s="275"/>
      <c r="AD247" s="275"/>
      <c r="AE247" s="275"/>
      <c r="AF247" s="275"/>
      <c r="AG247" s="275"/>
      <c r="AH247" s="275"/>
      <c r="AI247" s="275"/>
      <c r="AJ247" s="275"/>
      <c r="AK247" s="275"/>
      <c r="AL247" s="275"/>
      <c r="AM247" s="275"/>
      <c r="AN247" s="275"/>
      <c r="AO247" s="275"/>
      <c r="AP247" s="275"/>
      <c r="AQ247" s="275"/>
    </row>
    <row r="248" spans="1:43" ht="15">
      <c r="A248" s="275"/>
      <c r="B248" s="275"/>
      <c r="C248" s="275"/>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75"/>
      <c r="AC248" s="275"/>
      <c r="AD248" s="275"/>
      <c r="AE248" s="275"/>
      <c r="AF248" s="275"/>
      <c r="AG248" s="275"/>
      <c r="AH248" s="275"/>
      <c r="AI248" s="275"/>
      <c r="AJ248" s="275"/>
      <c r="AK248" s="275"/>
      <c r="AL248" s="275"/>
      <c r="AM248" s="275"/>
      <c r="AN248" s="275"/>
      <c r="AO248" s="275"/>
      <c r="AP248" s="275"/>
      <c r="AQ248" s="275"/>
    </row>
    <row r="249" spans="1:43" ht="15">
      <c r="A249" s="275"/>
      <c r="B249" s="275"/>
      <c r="C249" s="275"/>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75"/>
      <c r="AC249" s="275"/>
      <c r="AD249" s="275"/>
      <c r="AE249" s="275"/>
      <c r="AF249" s="275"/>
      <c r="AG249" s="275"/>
      <c r="AH249" s="275"/>
      <c r="AI249" s="275"/>
      <c r="AJ249" s="275"/>
      <c r="AK249" s="275"/>
      <c r="AL249" s="275"/>
      <c r="AM249" s="275"/>
      <c r="AN249" s="275"/>
      <c r="AO249" s="275"/>
      <c r="AP249" s="275"/>
      <c r="AQ249" s="275"/>
    </row>
    <row r="250" spans="1:43" ht="15">
      <c r="A250" s="275"/>
      <c r="B250" s="275"/>
      <c r="C250" s="275"/>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75"/>
      <c r="AC250" s="275"/>
      <c r="AD250" s="275"/>
      <c r="AE250" s="275"/>
      <c r="AF250" s="275"/>
      <c r="AG250" s="275"/>
      <c r="AH250" s="275"/>
      <c r="AI250" s="275"/>
      <c r="AJ250" s="275"/>
      <c r="AK250" s="275"/>
      <c r="AL250" s="275"/>
      <c r="AM250" s="275"/>
      <c r="AN250" s="275"/>
      <c r="AO250" s="275"/>
      <c r="AP250" s="275"/>
      <c r="AQ250" s="275"/>
    </row>
    <row r="251" spans="1:43" ht="15">
      <c r="A251" s="275"/>
      <c r="B251" s="275"/>
      <c r="C251" s="275"/>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75"/>
      <c r="AC251" s="275"/>
      <c r="AD251" s="275"/>
      <c r="AE251" s="275"/>
      <c r="AF251" s="275"/>
      <c r="AG251" s="275"/>
      <c r="AH251" s="275"/>
      <c r="AI251" s="275"/>
      <c r="AJ251" s="275"/>
      <c r="AK251" s="275"/>
      <c r="AL251" s="275"/>
      <c r="AM251" s="275"/>
      <c r="AN251" s="275"/>
      <c r="AO251" s="275"/>
      <c r="AP251" s="275"/>
      <c r="AQ251" s="275"/>
    </row>
    <row r="252" spans="1:43" ht="15">
      <c r="A252" s="275"/>
      <c r="B252" s="275"/>
      <c r="C252" s="275"/>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0"/>
      <c r="Z252" s="280"/>
      <c r="AA252" s="280"/>
      <c r="AB252" s="275"/>
      <c r="AC252" s="275"/>
      <c r="AD252" s="275"/>
      <c r="AE252" s="275"/>
      <c r="AF252" s="275"/>
      <c r="AG252" s="275"/>
      <c r="AH252" s="275"/>
      <c r="AI252" s="275"/>
      <c r="AJ252" s="275"/>
      <c r="AK252" s="275"/>
      <c r="AL252" s="275"/>
      <c r="AM252" s="275"/>
      <c r="AN252" s="275"/>
      <c r="AO252" s="275"/>
      <c r="AP252" s="275"/>
      <c r="AQ252" s="275"/>
    </row>
    <row r="253" spans="1:43" ht="15">
      <c r="A253" s="275"/>
      <c r="B253" s="275"/>
      <c r="C253" s="275"/>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75"/>
      <c r="AC253" s="275"/>
      <c r="AD253" s="275"/>
      <c r="AE253" s="275"/>
      <c r="AF253" s="275"/>
      <c r="AG253" s="275"/>
      <c r="AH253" s="275"/>
      <c r="AI253" s="275"/>
      <c r="AJ253" s="275"/>
      <c r="AK253" s="275"/>
      <c r="AL253" s="275"/>
      <c r="AM253" s="275"/>
      <c r="AN253" s="275"/>
      <c r="AO253" s="275"/>
      <c r="AP253" s="275"/>
      <c r="AQ253" s="275"/>
    </row>
    <row r="254" spans="1:43" ht="15">
      <c r="A254" s="275"/>
      <c r="B254" s="275"/>
      <c r="C254" s="275"/>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75"/>
      <c r="AC254" s="275"/>
      <c r="AD254" s="275"/>
      <c r="AE254" s="275"/>
      <c r="AF254" s="275"/>
      <c r="AG254" s="275"/>
      <c r="AH254" s="275"/>
      <c r="AI254" s="275"/>
      <c r="AJ254" s="275"/>
      <c r="AK254" s="275"/>
      <c r="AL254" s="275"/>
      <c r="AM254" s="275"/>
      <c r="AN254" s="275"/>
      <c r="AO254" s="275"/>
      <c r="AP254" s="275"/>
      <c r="AQ254" s="275"/>
    </row>
    <row r="255" spans="1:43" ht="15">
      <c r="A255" s="275"/>
      <c r="B255" s="275"/>
      <c r="C255" s="275"/>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c r="Z255" s="280"/>
      <c r="AA255" s="280"/>
      <c r="AB255" s="275"/>
      <c r="AC255" s="275"/>
      <c r="AD255" s="275"/>
      <c r="AE255" s="275"/>
      <c r="AF255" s="275"/>
      <c r="AG255" s="275"/>
      <c r="AH255" s="275"/>
      <c r="AI255" s="275"/>
      <c r="AJ255" s="275"/>
      <c r="AK255" s="275"/>
      <c r="AL255" s="275"/>
      <c r="AM255" s="275"/>
      <c r="AN255" s="275"/>
      <c r="AO255" s="275"/>
      <c r="AP255" s="275"/>
      <c r="AQ255" s="275"/>
    </row>
    <row r="256" spans="1:43" ht="15">
      <c r="A256" s="275"/>
      <c r="B256" s="275"/>
      <c r="C256" s="275"/>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c r="AA256" s="280"/>
      <c r="AB256" s="275"/>
      <c r="AC256" s="275"/>
      <c r="AD256" s="275"/>
      <c r="AE256" s="275"/>
      <c r="AF256" s="275"/>
      <c r="AG256" s="275"/>
      <c r="AH256" s="275"/>
      <c r="AI256" s="275"/>
      <c r="AJ256" s="275"/>
      <c r="AK256" s="275"/>
      <c r="AL256" s="275"/>
      <c r="AM256" s="275"/>
      <c r="AN256" s="275"/>
      <c r="AO256" s="275"/>
      <c r="AP256" s="275"/>
      <c r="AQ256" s="275"/>
    </row>
    <row r="257" spans="1:43" ht="15">
      <c r="A257" s="275"/>
      <c r="B257" s="275"/>
      <c r="C257" s="275"/>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75"/>
      <c r="AC257" s="275"/>
      <c r="AD257" s="275"/>
      <c r="AE257" s="275"/>
      <c r="AF257" s="275"/>
      <c r="AG257" s="275"/>
      <c r="AH257" s="275"/>
      <c r="AI257" s="275"/>
      <c r="AJ257" s="275"/>
      <c r="AK257" s="275"/>
      <c r="AL257" s="275"/>
      <c r="AM257" s="275"/>
      <c r="AN257" s="275"/>
      <c r="AO257" s="275"/>
      <c r="AP257" s="275"/>
      <c r="AQ257" s="275"/>
    </row>
    <row r="258" spans="1:43" ht="15">
      <c r="A258" s="275"/>
      <c r="B258" s="275"/>
      <c r="C258" s="275"/>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75"/>
      <c r="AC258" s="275"/>
      <c r="AD258" s="275"/>
      <c r="AE258" s="275"/>
      <c r="AF258" s="275"/>
      <c r="AG258" s="275"/>
      <c r="AH258" s="275"/>
      <c r="AI258" s="275"/>
      <c r="AJ258" s="275"/>
      <c r="AK258" s="275"/>
      <c r="AL258" s="275"/>
      <c r="AM258" s="275"/>
      <c r="AN258" s="275"/>
      <c r="AO258" s="275"/>
      <c r="AP258" s="275"/>
      <c r="AQ258" s="275"/>
    </row>
    <row r="259" spans="1:43" ht="15">
      <c r="A259" s="275"/>
      <c r="B259" s="275"/>
      <c r="C259" s="275"/>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c r="AA259" s="280"/>
      <c r="AB259" s="275"/>
      <c r="AC259" s="275"/>
      <c r="AD259" s="275"/>
      <c r="AE259" s="275"/>
      <c r="AF259" s="275"/>
      <c r="AG259" s="275"/>
      <c r="AH259" s="275"/>
      <c r="AI259" s="275"/>
      <c r="AJ259" s="275"/>
      <c r="AK259" s="275"/>
      <c r="AL259" s="275"/>
      <c r="AM259" s="275"/>
      <c r="AN259" s="275"/>
      <c r="AO259" s="275"/>
      <c r="AP259" s="275"/>
      <c r="AQ259" s="275"/>
    </row>
    <row r="260" spans="1:43" ht="15">
      <c r="A260" s="275"/>
      <c r="B260" s="275"/>
      <c r="C260" s="275"/>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c r="AA260" s="280"/>
      <c r="AB260" s="275"/>
      <c r="AC260" s="275"/>
      <c r="AD260" s="275"/>
      <c r="AE260" s="275"/>
      <c r="AF260" s="275"/>
      <c r="AG260" s="275"/>
      <c r="AH260" s="275"/>
      <c r="AI260" s="275"/>
      <c r="AJ260" s="275"/>
      <c r="AK260" s="275"/>
      <c r="AL260" s="275"/>
      <c r="AM260" s="275"/>
      <c r="AN260" s="275"/>
      <c r="AO260" s="275"/>
      <c r="AP260" s="275"/>
      <c r="AQ260" s="275"/>
    </row>
    <row r="261" spans="1:43" ht="15">
      <c r="A261" s="275"/>
      <c r="B261" s="275"/>
      <c r="C261" s="275"/>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75"/>
      <c r="AC261" s="275"/>
      <c r="AD261" s="275"/>
      <c r="AE261" s="275"/>
      <c r="AF261" s="275"/>
      <c r="AG261" s="275"/>
      <c r="AH261" s="275"/>
      <c r="AI261" s="275"/>
      <c r="AJ261" s="275"/>
      <c r="AK261" s="275"/>
      <c r="AL261" s="275"/>
      <c r="AM261" s="275"/>
      <c r="AN261" s="275"/>
      <c r="AO261" s="275"/>
      <c r="AP261" s="275"/>
      <c r="AQ261" s="275"/>
    </row>
    <row r="262" spans="1:43" ht="15">
      <c r="A262" s="275"/>
      <c r="B262" s="275"/>
      <c r="C262" s="275"/>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c r="AA262" s="280"/>
      <c r="AB262" s="275"/>
      <c r="AC262" s="275"/>
      <c r="AD262" s="275"/>
      <c r="AE262" s="275"/>
      <c r="AF262" s="275"/>
      <c r="AG262" s="275"/>
      <c r="AH262" s="275"/>
      <c r="AI262" s="275"/>
      <c r="AJ262" s="275"/>
      <c r="AK262" s="275"/>
      <c r="AL262" s="275"/>
      <c r="AM262" s="275"/>
      <c r="AN262" s="275"/>
      <c r="AO262" s="275"/>
      <c r="AP262" s="275"/>
      <c r="AQ262" s="275"/>
    </row>
    <row r="263" spans="1:43" ht="15">
      <c r="A263" s="275"/>
      <c r="B263" s="275"/>
      <c r="C263" s="275"/>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c r="AA263" s="280"/>
      <c r="AB263" s="275"/>
      <c r="AC263" s="275"/>
      <c r="AD263" s="275"/>
      <c r="AE263" s="275"/>
      <c r="AF263" s="275"/>
      <c r="AG263" s="275"/>
      <c r="AH263" s="275"/>
      <c r="AI263" s="275"/>
      <c r="AJ263" s="275"/>
      <c r="AK263" s="275"/>
      <c r="AL263" s="275"/>
      <c r="AM263" s="275"/>
      <c r="AN263" s="275"/>
      <c r="AO263" s="275"/>
      <c r="AP263" s="275"/>
      <c r="AQ263" s="275"/>
    </row>
    <row r="264" spans="1:43" ht="15">
      <c r="A264" s="275"/>
      <c r="B264" s="275"/>
      <c r="C264" s="275"/>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c r="AA264" s="280"/>
      <c r="AB264" s="275"/>
      <c r="AC264" s="275"/>
      <c r="AD264" s="275"/>
      <c r="AE264" s="275"/>
      <c r="AF264" s="275"/>
      <c r="AG264" s="275"/>
      <c r="AH264" s="275"/>
      <c r="AI264" s="275"/>
      <c r="AJ264" s="275"/>
      <c r="AK264" s="275"/>
      <c r="AL264" s="275"/>
      <c r="AM264" s="275"/>
      <c r="AN264" s="275"/>
      <c r="AO264" s="275"/>
      <c r="AP264" s="275"/>
      <c r="AQ264" s="275"/>
    </row>
    <row r="265" spans="1:43" ht="15">
      <c r="A265" s="275"/>
      <c r="B265" s="275"/>
      <c r="C265" s="275"/>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c r="AA265" s="280"/>
      <c r="AB265" s="275"/>
      <c r="AC265" s="275"/>
      <c r="AD265" s="275"/>
      <c r="AE265" s="275"/>
      <c r="AF265" s="275"/>
      <c r="AG265" s="275"/>
      <c r="AH265" s="275"/>
      <c r="AI265" s="275"/>
      <c r="AJ265" s="275"/>
      <c r="AK265" s="275"/>
      <c r="AL265" s="275"/>
      <c r="AM265" s="275"/>
      <c r="AN265" s="275"/>
      <c r="AO265" s="275"/>
      <c r="AP265" s="275"/>
      <c r="AQ265" s="275"/>
    </row>
    <row r="266" spans="1:43" ht="15">
      <c r="A266" s="275"/>
      <c r="B266" s="275"/>
      <c r="C266" s="275"/>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c r="AA266" s="280"/>
      <c r="AB266" s="275"/>
      <c r="AC266" s="275"/>
      <c r="AD266" s="275"/>
      <c r="AE266" s="275"/>
      <c r="AF266" s="275"/>
      <c r="AG266" s="275"/>
      <c r="AH266" s="275"/>
      <c r="AI266" s="275"/>
      <c r="AJ266" s="275"/>
      <c r="AK266" s="275"/>
      <c r="AL266" s="275"/>
      <c r="AM266" s="275"/>
      <c r="AN266" s="275"/>
      <c r="AO266" s="275"/>
      <c r="AP266" s="275"/>
      <c r="AQ266" s="275"/>
    </row>
    <row r="267" spans="1:43" ht="15">
      <c r="A267" s="275"/>
      <c r="B267" s="275"/>
      <c r="C267" s="275"/>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0"/>
      <c r="Z267" s="280"/>
      <c r="AA267" s="280"/>
      <c r="AB267" s="275"/>
      <c r="AC267" s="275"/>
      <c r="AD267" s="275"/>
      <c r="AE267" s="275"/>
      <c r="AF267" s="275"/>
      <c r="AG267" s="275"/>
      <c r="AH267" s="275"/>
      <c r="AI267" s="275"/>
      <c r="AJ267" s="275"/>
      <c r="AK267" s="275"/>
      <c r="AL267" s="275"/>
      <c r="AM267" s="275"/>
      <c r="AN267" s="275"/>
      <c r="AO267" s="275"/>
      <c r="AP267" s="275"/>
      <c r="AQ267" s="275"/>
    </row>
    <row r="268" spans="1:43" ht="15">
      <c r="A268" s="275"/>
      <c r="B268" s="275"/>
      <c r="C268" s="275"/>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c r="AA268" s="280"/>
      <c r="AB268" s="275"/>
      <c r="AC268" s="275"/>
      <c r="AD268" s="275"/>
      <c r="AE268" s="275"/>
      <c r="AF268" s="275"/>
      <c r="AG268" s="275"/>
      <c r="AH268" s="275"/>
      <c r="AI268" s="275"/>
      <c r="AJ268" s="275"/>
      <c r="AK268" s="275"/>
      <c r="AL268" s="275"/>
      <c r="AM268" s="275"/>
      <c r="AN268" s="275"/>
      <c r="AO268" s="275"/>
      <c r="AP268" s="275"/>
      <c r="AQ268" s="275"/>
    </row>
    <row r="269" spans="1:43" ht="15">
      <c r="A269" s="275"/>
      <c r="B269" s="275"/>
      <c r="C269" s="275"/>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c r="AA269" s="280"/>
      <c r="AB269" s="275"/>
      <c r="AC269" s="275"/>
      <c r="AD269" s="275"/>
      <c r="AE269" s="275"/>
      <c r="AF269" s="275"/>
      <c r="AG269" s="275"/>
      <c r="AH269" s="275"/>
      <c r="AI269" s="275"/>
      <c r="AJ269" s="275"/>
      <c r="AK269" s="275"/>
      <c r="AL269" s="275"/>
      <c r="AM269" s="275"/>
      <c r="AN269" s="275"/>
      <c r="AO269" s="275"/>
      <c r="AP269" s="275"/>
      <c r="AQ269" s="275"/>
    </row>
    <row r="270" spans="1:43" ht="15">
      <c r="A270" s="275"/>
      <c r="B270" s="275"/>
      <c r="C270" s="275"/>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75"/>
      <c r="AC270" s="275"/>
      <c r="AD270" s="275"/>
      <c r="AE270" s="275"/>
      <c r="AF270" s="275"/>
      <c r="AG270" s="275"/>
      <c r="AH270" s="275"/>
      <c r="AI270" s="275"/>
      <c r="AJ270" s="275"/>
      <c r="AK270" s="275"/>
      <c r="AL270" s="275"/>
      <c r="AM270" s="275"/>
      <c r="AN270" s="275"/>
      <c r="AO270" s="275"/>
      <c r="AP270" s="275"/>
      <c r="AQ270" s="275"/>
    </row>
    <row r="271" spans="1:43" ht="15">
      <c r="A271" s="275"/>
      <c r="B271" s="275"/>
      <c r="C271" s="275"/>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c r="AA271" s="280"/>
      <c r="AB271" s="275"/>
      <c r="AC271" s="275"/>
      <c r="AD271" s="275"/>
      <c r="AE271" s="275"/>
      <c r="AF271" s="275"/>
      <c r="AG271" s="275"/>
      <c r="AH271" s="275"/>
      <c r="AI271" s="275"/>
      <c r="AJ271" s="275"/>
      <c r="AK271" s="275"/>
      <c r="AL271" s="275"/>
      <c r="AM271" s="275"/>
      <c r="AN271" s="275"/>
      <c r="AO271" s="275"/>
      <c r="AP271" s="275"/>
      <c r="AQ271" s="275"/>
    </row>
    <row r="272" spans="1:43" ht="15">
      <c r="A272" s="275"/>
      <c r="B272" s="224"/>
      <c r="C272" s="224"/>
      <c r="D272" s="212"/>
      <c r="E272" s="212"/>
      <c r="F272" s="212"/>
      <c r="G272" s="280"/>
      <c r="H272" s="280"/>
      <c r="I272" s="280"/>
      <c r="J272" s="280"/>
      <c r="K272" s="280"/>
      <c r="L272" s="280"/>
      <c r="M272" s="280"/>
      <c r="N272" s="280"/>
      <c r="O272" s="280"/>
      <c r="P272" s="280"/>
      <c r="Q272" s="280"/>
      <c r="R272" s="280"/>
      <c r="S272" s="280"/>
      <c r="T272" s="280"/>
      <c r="U272" s="280"/>
      <c r="V272" s="280"/>
      <c r="W272" s="280"/>
      <c r="X272" s="280"/>
      <c r="Y272" s="280"/>
      <c r="Z272" s="280"/>
      <c r="AA272" s="280"/>
      <c r="AB272" s="275"/>
      <c r="AC272" s="275"/>
      <c r="AD272" s="275"/>
      <c r="AE272" s="275"/>
      <c r="AF272" s="275"/>
      <c r="AG272" s="275"/>
      <c r="AH272" s="275"/>
      <c r="AI272" s="275"/>
      <c r="AJ272" s="275"/>
      <c r="AK272" s="275"/>
      <c r="AL272" s="275"/>
      <c r="AM272" s="275"/>
      <c r="AN272" s="275"/>
      <c r="AO272" s="275"/>
      <c r="AP272" s="275"/>
      <c r="AQ272" s="275"/>
    </row>
    <row r="273" spans="1:43" ht="15">
      <c r="A273" s="275"/>
      <c r="B273" s="224"/>
      <c r="C273" s="224"/>
      <c r="D273" s="212"/>
      <c r="E273" s="212"/>
      <c r="F273" s="212"/>
      <c r="G273" s="280"/>
      <c r="H273" s="280"/>
      <c r="I273" s="280"/>
      <c r="J273" s="280"/>
      <c r="K273" s="280"/>
      <c r="L273" s="280"/>
      <c r="M273" s="280"/>
      <c r="N273" s="280"/>
      <c r="O273" s="280"/>
      <c r="P273" s="280"/>
      <c r="Q273" s="280"/>
      <c r="R273" s="280"/>
      <c r="S273" s="280"/>
      <c r="T273" s="280"/>
      <c r="U273" s="280"/>
      <c r="V273" s="280"/>
      <c r="W273" s="280"/>
      <c r="X273" s="280"/>
      <c r="Y273" s="280"/>
      <c r="Z273" s="280"/>
      <c r="AA273" s="280"/>
      <c r="AB273" s="275"/>
      <c r="AC273" s="275"/>
      <c r="AD273" s="275"/>
      <c r="AE273" s="275"/>
      <c r="AF273" s="275"/>
      <c r="AG273" s="275"/>
      <c r="AH273" s="275"/>
      <c r="AI273" s="275"/>
      <c r="AJ273" s="275"/>
      <c r="AK273" s="275"/>
      <c r="AL273" s="275"/>
      <c r="AM273" s="275"/>
      <c r="AN273" s="275"/>
      <c r="AO273" s="275"/>
      <c r="AP273" s="275"/>
      <c r="AQ273" s="275"/>
    </row>
    <row r="274" spans="1:43" ht="15">
      <c r="A274" s="275"/>
      <c r="B274" s="224"/>
      <c r="C274" s="224"/>
      <c r="D274" s="212"/>
      <c r="E274" s="212"/>
      <c r="F274" s="212"/>
      <c r="G274" s="280"/>
      <c r="H274" s="280"/>
      <c r="I274" s="280"/>
      <c r="J274" s="280"/>
      <c r="K274" s="280"/>
      <c r="L274" s="280"/>
      <c r="M274" s="280"/>
      <c r="N274" s="280"/>
      <c r="O274" s="280"/>
      <c r="P274" s="280"/>
      <c r="Q274" s="280"/>
      <c r="R274" s="280"/>
      <c r="S274" s="280"/>
      <c r="T274" s="280"/>
      <c r="U274" s="280"/>
      <c r="V274" s="280"/>
      <c r="W274" s="280"/>
      <c r="X274" s="280"/>
      <c r="Y274" s="280"/>
      <c r="Z274" s="280"/>
      <c r="AA274" s="280"/>
      <c r="AB274" s="275"/>
      <c r="AC274" s="275"/>
      <c r="AD274" s="275"/>
      <c r="AE274" s="275"/>
      <c r="AF274" s="275"/>
      <c r="AG274" s="275"/>
      <c r="AH274" s="275"/>
      <c r="AI274" s="275"/>
      <c r="AJ274" s="275"/>
      <c r="AK274" s="275"/>
      <c r="AL274" s="275"/>
      <c r="AM274" s="275"/>
      <c r="AN274" s="275"/>
      <c r="AO274" s="275"/>
      <c r="AP274" s="275"/>
      <c r="AQ274" s="275"/>
    </row>
    <row r="275" spans="1:43" ht="15">
      <c r="A275" s="275"/>
      <c r="B275" s="224"/>
      <c r="C275" s="224"/>
      <c r="D275" s="212"/>
      <c r="E275" s="212"/>
      <c r="F275" s="212"/>
      <c r="G275" s="280"/>
      <c r="H275" s="280"/>
      <c r="I275" s="280"/>
      <c r="J275" s="280"/>
      <c r="K275" s="280"/>
      <c r="L275" s="280"/>
      <c r="M275" s="280"/>
      <c r="N275" s="280"/>
      <c r="O275" s="280"/>
      <c r="P275" s="280"/>
      <c r="Q275" s="280"/>
      <c r="R275" s="280"/>
      <c r="S275" s="280"/>
      <c r="T275" s="280"/>
      <c r="U275" s="280"/>
      <c r="V275" s="280"/>
      <c r="W275" s="280"/>
      <c r="X275" s="280"/>
      <c r="Y275" s="280"/>
      <c r="Z275" s="280"/>
      <c r="AA275" s="280"/>
      <c r="AB275" s="275"/>
      <c r="AC275" s="275"/>
      <c r="AD275" s="275"/>
      <c r="AE275" s="275"/>
      <c r="AF275" s="275"/>
      <c r="AG275" s="275"/>
      <c r="AH275" s="275"/>
      <c r="AI275" s="275"/>
      <c r="AJ275" s="275"/>
      <c r="AK275" s="275"/>
      <c r="AL275" s="275"/>
      <c r="AM275" s="275"/>
      <c r="AN275" s="275"/>
      <c r="AO275" s="275"/>
      <c r="AP275" s="275"/>
      <c r="AQ275" s="275"/>
    </row>
    <row r="276" spans="1:43" ht="15">
      <c r="A276" s="275"/>
      <c r="B276" s="224"/>
      <c r="C276" s="224"/>
      <c r="D276" s="212"/>
      <c r="E276" s="212"/>
      <c r="F276" s="212"/>
      <c r="G276" s="280"/>
      <c r="H276" s="280"/>
      <c r="I276" s="280"/>
      <c r="J276" s="280"/>
      <c r="K276" s="280"/>
      <c r="L276" s="280"/>
      <c r="M276" s="280"/>
      <c r="N276" s="280"/>
      <c r="O276" s="280"/>
      <c r="P276" s="280"/>
      <c r="Q276" s="280"/>
      <c r="R276" s="280"/>
      <c r="S276" s="280"/>
      <c r="T276" s="280"/>
      <c r="U276" s="280"/>
      <c r="V276" s="280"/>
      <c r="W276" s="280"/>
      <c r="X276" s="280"/>
      <c r="Y276" s="280"/>
      <c r="Z276" s="280"/>
      <c r="AA276" s="280"/>
      <c r="AB276" s="275"/>
      <c r="AC276" s="275"/>
      <c r="AD276" s="275"/>
      <c r="AE276" s="275"/>
      <c r="AF276" s="275"/>
      <c r="AG276" s="275"/>
      <c r="AH276" s="275"/>
      <c r="AI276" s="275"/>
      <c r="AJ276" s="275"/>
      <c r="AK276" s="275"/>
      <c r="AL276" s="275"/>
      <c r="AM276" s="275"/>
      <c r="AN276" s="275"/>
      <c r="AO276" s="275"/>
      <c r="AP276" s="275"/>
      <c r="AQ276" s="275"/>
    </row>
    <row r="277" spans="1:43" ht="15">
      <c r="A277" s="275"/>
      <c r="B277" s="224"/>
      <c r="C277" s="224"/>
      <c r="D277" s="212"/>
      <c r="E277" s="212"/>
      <c r="F277" s="212"/>
      <c r="G277" s="280"/>
      <c r="H277" s="280"/>
      <c r="I277" s="280"/>
      <c r="J277" s="280"/>
      <c r="K277" s="280"/>
      <c r="L277" s="280"/>
      <c r="M277" s="280"/>
      <c r="N277" s="280"/>
      <c r="O277" s="280"/>
      <c r="P277" s="280"/>
      <c r="Q277" s="280"/>
      <c r="R277" s="280"/>
      <c r="S277" s="280"/>
      <c r="T277" s="280"/>
      <c r="U277" s="280"/>
      <c r="V277" s="280"/>
      <c r="W277" s="280"/>
      <c r="X277" s="280"/>
      <c r="Y277" s="280"/>
      <c r="Z277" s="280"/>
      <c r="AA277" s="280"/>
      <c r="AB277" s="275"/>
      <c r="AC277" s="275"/>
      <c r="AD277" s="275"/>
      <c r="AE277" s="275"/>
      <c r="AF277" s="275"/>
      <c r="AG277" s="275"/>
      <c r="AH277" s="275"/>
      <c r="AI277" s="275"/>
      <c r="AJ277" s="275"/>
      <c r="AK277" s="275"/>
      <c r="AL277" s="275"/>
      <c r="AM277" s="275"/>
      <c r="AN277" s="275"/>
      <c r="AO277" s="275"/>
      <c r="AP277" s="275"/>
      <c r="AQ277" s="275"/>
    </row>
    <row r="278" spans="1:43" ht="15">
      <c r="A278" s="275"/>
      <c r="B278" s="224"/>
      <c r="C278" s="224"/>
      <c r="D278" s="212"/>
      <c r="E278" s="212"/>
      <c r="F278" s="212"/>
      <c r="G278" s="280"/>
      <c r="H278" s="280"/>
      <c r="I278" s="280"/>
      <c r="J278" s="280"/>
      <c r="K278" s="280"/>
      <c r="L278" s="280"/>
      <c r="M278" s="280"/>
      <c r="N278" s="280"/>
      <c r="O278" s="280"/>
      <c r="P278" s="280"/>
      <c r="Q278" s="280"/>
      <c r="R278" s="280"/>
      <c r="S278" s="280"/>
      <c r="T278" s="280"/>
      <c r="U278" s="280"/>
      <c r="V278" s="280"/>
      <c r="W278" s="280"/>
      <c r="X278" s="280"/>
      <c r="Y278" s="280"/>
      <c r="Z278" s="280"/>
      <c r="AA278" s="280"/>
      <c r="AB278" s="275"/>
      <c r="AC278" s="275"/>
      <c r="AD278" s="275"/>
      <c r="AE278" s="275"/>
      <c r="AF278" s="275"/>
      <c r="AG278" s="275"/>
      <c r="AH278" s="275"/>
      <c r="AI278" s="275"/>
      <c r="AJ278" s="275"/>
      <c r="AK278" s="275"/>
      <c r="AL278" s="275"/>
      <c r="AM278" s="275"/>
      <c r="AN278" s="275"/>
      <c r="AO278" s="275"/>
      <c r="AP278" s="275"/>
      <c r="AQ278" s="275"/>
    </row>
    <row r="279" spans="1:43" ht="15">
      <c r="A279" s="275"/>
      <c r="B279" s="224"/>
      <c r="C279" s="224"/>
      <c r="D279" s="212"/>
      <c r="E279" s="212"/>
      <c r="F279" s="212"/>
      <c r="G279" s="280"/>
      <c r="H279" s="280"/>
      <c r="I279" s="280"/>
      <c r="J279" s="280"/>
      <c r="K279" s="280"/>
      <c r="L279" s="280"/>
      <c r="M279" s="280"/>
      <c r="N279" s="280"/>
      <c r="O279" s="280"/>
      <c r="P279" s="280"/>
      <c r="Q279" s="280"/>
      <c r="R279" s="280"/>
      <c r="S279" s="280"/>
      <c r="T279" s="280"/>
      <c r="U279" s="280"/>
      <c r="V279" s="280"/>
      <c r="W279" s="280"/>
      <c r="X279" s="280"/>
      <c r="Y279" s="280"/>
      <c r="Z279" s="280"/>
      <c r="AA279" s="280"/>
      <c r="AB279" s="275"/>
      <c r="AC279" s="275"/>
      <c r="AD279" s="275"/>
      <c r="AE279" s="275"/>
      <c r="AF279" s="275"/>
      <c r="AG279" s="275"/>
      <c r="AH279" s="275"/>
      <c r="AI279" s="275"/>
      <c r="AJ279" s="275"/>
      <c r="AK279" s="275"/>
      <c r="AL279" s="275"/>
      <c r="AM279" s="275"/>
      <c r="AN279" s="275"/>
      <c r="AO279" s="275"/>
      <c r="AP279" s="275"/>
      <c r="AQ279" s="275"/>
    </row>
    <row r="280" spans="1:43" ht="15">
      <c r="A280" s="275"/>
      <c r="B280" s="224"/>
      <c r="C280" s="224"/>
      <c r="D280" s="212"/>
      <c r="E280" s="212"/>
      <c r="F280" s="212"/>
      <c r="G280" s="280"/>
      <c r="H280" s="280"/>
      <c r="I280" s="280"/>
      <c r="J280" s="280"/>
      <c r="K280" s="280"/>
      <c r="L280" s="280"/>
      <c r="M280" s="280"/>
      <c r="N280" s="280"/>
      <c r="O280" s="280"/>
      <c r="P280" s="280"/>
      <c r="Q280" s="280"/>
      <c r="R280" s="280"/>
      <c r="S280" s="280"/>
      <c r="T280" s="280"/>
      <c r="U280" s="280"/>
      <c r="V280" s="280"/>
      <c r="W280" s="280"/>
      <c r="X280" s="280"/>
      <c r="Y280" s="280"/>
      <c r="Z280" s="280"/>
      <c r="AA280" s="280"/>
      <c r="AB280" s="275"/>
      <c r="AC280" s="275"/>
      <c r="AD280" s="275"/>
      <c r="AE280" s="275"/>
      <c r="AF280" s="275"/>
      <c r="AG280" s="275"/>
      <c r="AH280" s="275"/>
      <c r="AI280" s="275"/>
      <c r="AJ280" s="275"/>
      <c r="AK280" s="275"/>
      <c r="AL280" s="275"/>
      <c r="AM280" s="275"/>
      <c r="AN280" s="275"/>
      <c r="AO280" s="275"/>
      <c r="AP280" s="275"/>
      <c r="AQ280" s="275"/>
    </row>
    <row r="281" spans="1:43" ht="15">
      <c r="A281" s="275"/>
      <c r="B281" s="224"/>
      <c r="C281" s="224"/>
      <c r="D281" s="212"/>
      <c r="E281" s="212"/>
      <c r="F281" s="212"/>
      <c r="G281" s="280"/>
      <c r="H281" s="280"/>
      <c r="I281" s="280"/>
      <c r="J281" s="280"/>
      <c r="K281" s="280"/>
      <c r="L281" s="280"/>
      <c r="M281" s="280"/>
      <c r="N281" s="280"/>
      <c r="O281" s="280"/>
      <c r="P281" s="280"/>
      <c r="Q281" s="280"/>
      <c r="R281" s="280"/>
      <c r="S281" s="280"/>
      <c r="T281" s="280"/>
      <c r="U281" s="280"/>
      <c r="V281" s="280"/>
      <c r="W281" s="280"/>
      <c r="X281" s="280"/>
      <c r="Y281" s="280"/>
      <c r="Z281" s="280"/>
      <c r="AA281" s="280"/>
      <c r="AB281" s="275"/>
      <c r="AC281" s="275"/>
      <c r="AD281" s="275"/>
      <c r="AE281" s="275"/>
      <c r="AF281" s="275"/>
      <c r="AG281" s="275"/>
      <c r="AH281" s="275"/>
      <c r="AI281" s="275"/>
      <c r="AJ281" s="275"/>
      <c r="AK281" s="275"/>
      <c r="AL281" s="275"/>
      <c r="AM281" s="275"/>
      <c r="AN281" s="275"/>
      <c r="AO281" s="275"/>
      <c r="AP281" s="275"/>
      <c r="AQ281" s="275"/>
    </row>
    <row r="282" spans="1:43" ht="15">
      <c r="A282" s="275"/>
      <c r="B282" s="224"/>
      <c r="C282" s="224"/>
      <c r="D282" s="212"/>
      <c r="E282" s="212"/>
      <c r="F282" s="212"/>
      <c r="G282" s="280"/>
      <c r="H282" s="280"/>
      <c r="I282" s="280"/>
      <c r="J282" s="280"/>
      <c r="K282" s="280"/>
      <c r="L282" s="280"/>
      <c r="M282" s="280"/>
      <c r="N282" s="280"/>
      <c r="O282" s="280"/>
      <c r="P282" s="280"/>
      <c r="Q282" s="280"/>
      <c r="R282" s="280"/>
      <c r="S282" s="280"/>
      <c r="T282" s="280"/>
      <c r="U282" s="280"/>
      <c r="V282" s="280"/>
      <c r="W282" s="280"/>
      <c r="X282" s="280"/>
      <c r="Y282" s="280"/>
      <c r="Z282" s="280"/>
      <c r="AA282" s="280"/>
      <c r="AB282" s="275"/>
      <c r="AC282" s="275"/>
      <c r="AD282" s="275"/>
      <c r="AE282" s="275"/>
      <c r="AF282" s="275"/>
      <c r="AG282" s="275"/>
      <c r="AH282" s="275"/>
      <c r="AI282" s="275"/>
      <c r="AJ282" s="275"/>
      <c r="AK282" s="275"/>
      <c r="AL282" s="275"/>
      <c r="AM282" s="275"/>
      <c r="AN282" s="275"/>
      <c r="AO282" s="275"/>
      <c r="AP282" s="275"/>
      <c r="AQ282" s="275"/>
    </row>
    <row r="283" spans="1:43" ht="15">
      <c r="A283" s="275"/>
      <c r="B283" s="224"/>
      <c r="C283" s="224"/>
      <c r="D283" s="212"/>
      <c r="E283" s="212"/>
      <c r="F283" s="212"/>
      <c r="G283" s="280"/>
      <c r="H283" s="280"/>
      <c r="I283" s="280"/>
      <c r="J283" s="280"/>
      <c r="K283" s="280"/>
      <c r="L283" s="280"/>
      <c r="M283" s="280"/>
      <c r="N283" s="280"/>
      <c r="O283" s="280"/>
      <c r="P283" s="280"/>
      <c r="Q283" s="280"/>
      <c r="R283" s="280"/>
      <c r="S283" s="280"/>
      <c r="T283" s="280"/>
      <c r="U283" s="280"/>
      <c r="V283" s="280"/>
      <c r="W283" s="280"/>
      <c r="X283" s="280"/>
      <c r="Y283" s="280"/>
      <c r="Z283" s="280"/>
      <c r="AA283" s="280"/>
      <c r="AB283" s="275"/>
      <c r="AC283" s="275"/>
      <c r="AD283" s="275"/>
      <c r="AE283" s="275"/>
      <c r="AF283" s="275"/>
      <c r="AG283" s="275"/>
      <c r="AH283" s="275"/>
      <c r="AI283" s="275"/>
      <c r="AJ283" s="275"/>
      <c r="AK283" s="275"/>
      <c r="AL283" s="275"/>
      <c r="AM283" s="275"/>
      <c r="AN283" s="275"/>
      <c r="AO283" s="275"/>
      <c r="AP283" s="275"/>
      <c r="AQ283" s="275"/>
    </row>
    <row r="284" spans="1:43" ht="15">
      <c r="A284" s="275"/>
      <c r="B284" s="224"/>
      <c r="C284" s="224"/>
      <c r="D284" s="212"/>
      <c r="E284" s="212"/>
      <c r="F284" s="212"/>
      <c r="G284" s="280"/>
      <c r="H284" s="280"/>
      <c r="I284" s="280"/>
      <c r="J284" s="280"/>
      <c r="K284" s="280"/>
      <c r="L284" s="280"/>
      <c r="M284" s="280"/>
      <c r="N284" s="280"/>
      <c r="O284" s="280"/>
      <c r="P284" s="280"/>
      <c r="Q284" s="280"/>
      <c r="R284" s="280"/>
      <c r="S284" s="280"/>
      <c r="T284" s="280"/>
      <c r="U284" s="280"/>
      <c r="V284" s="280"/>
      <c r="W284" s="280"/>
      <c r="X284" s="280"/>
      <c r="Y284" s="280"/>
      <c r="Z284" s="280"/>
      <c r="AA284" s="280"/>
      <c r="AB284" s="275"/>
      <c r="AC284" s="275"/>
      <c r="AD284" s="275"/>
      <c r="AE284" s="275"/>
      <c r="AF284" s="275"/>
      <c r="AG284" s="275"/>
      <c r="AH284" s="275"/>
      <c r="AI284" s="275"/>
      <c r="AJ284" s="275"/>
      <c r="AK284" s="275"/>
      <c r="AL284" s="275"/>
      <c r="AM284" s="275"/>
      <c r="AN284" s="275"/>
      <c r="AO284" s="275"/>
      <c r="AP284" s="275"/>
      <c r="AQ284" s="275"/>
    </row>
    <row r="285" spans="1:43" ht="15">
      <c r="A285" s="275"/>
      <c r="B285" s="224"/>
      <c r="C285" s="224"/>
      <c r="D285" s="212"/>
      <c r="E285" s="212"/>
      <c r="F285" s="212"/>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75"/>
      <c r="AC285" s="275"/>
      <c r="AD285" s="275"/>
      <c r="AE285" s="275"/>
      <c r="AF285" s="275"/>
      <c r="AG285" s="275"/>
      <c r="AH285" s="275"/>
      <c r="AI285" s="275"/>
      <c r="AJ285" s="275"/>
      <c r="AK285" s="275"/>
      <c r="AL285" s="275"/>
      <c r="AM285" s="275"/>
      <c r="AN285" s="275"/>
      <c r="AO285" s="275"/>
      <c r="AP285" s="275"/>
      <c r="AQ285" s="275"/>
    </row>
    <row r="286" spans="1:43" ht="15">
      <c r="A286" s="275"/>
      <c r="B286" s="224"/>
      <c r="C286" s="224"/>
      <c r="D286" s="212"/>
      <c r="E286" s="212"/>
      <c r="F286" s="212"/>
      <c r="G286" s="280"/>
      <c r="H286" s="280"/>
      <c r="I286" s="280"/>
      <c r="J286" s="280"/>
      <c r="K286" s="280"/>
      <c r="L286" s="280"/>
      <c r="M286" s="280"/>
      <c r="N286" s="280"/>
      <c r="O286" s="280"/>
      <c r="P286" s="280"/>
      <c r="Q286" s="280"/>
      <c r="R286" s="280"/>
      <c r="S286" s="280"/>
      <c r="T286" s="280"/>
      <c r="U286" s="280"/>
      <c r="V286" s="280"/>
      <c r="W286" s="280"/>
      <c r="X286" s="280"/>
      <c r="Y286" s="280"/>
      <c r="Z286" s="280"/>
      <c r="AA286" s="280"/>
      <c r="AB286" s="275"/>
      <c r="AC286" s="275"/>
      <c r="AD286" s="275"/>
      <c r="AE286" s="275"/>
      <c r="AF286" s="275"/>
      <c r="AG286" s="275"/>
      <c r="AH286" s="275"/>
      <c r="AI286" s="275"/>
      <c r="AJ286" s="275"/>
      <c r="AK286" s="275"/>
      <c r="AL286" s="275"/>
      <c r="AM286" s="275"/>
      <c r="AN286" s="275"/>
      <c r="AO286" s="275"/>
      <c r="AP286" s="275"/>
      <c r="AQ286" s="275"/>
    </row>
    <row r="287" spans="1:43" ht="15">
      <c r="A287" s="275"/>
      <c r="B287" s="224"/>
      <c r="C287" s="224"/>
      <c r="D287" s="212"/>
      <c r="E287" s="212"/>
      <c r="F287" s="212"/>
      <c r="G287" s="280"/>
      <c r="H287" s="280"/>
      <c r="I287" s="280"/>
      <c r="J287" s="280"/>
      <c r="K287" s="280"/>
      <c r="L287" s="280"/>
      <c r="M287" s="280"/>
      <c r="N287" s="280"/>
      <c r="O287" s="280"/>
      <c r="P287" s="280"/>
      <c r="Q287" s="280"/>
      <c r="R287" s="280"/>
      <c r="S287" s="280"/>
      <c r="T287" s="280"/>
      <c r="U287" s="280"/>
      <c r="V287" s="280"/>
      <c r="W287" s="280"/>
      <c r="X287" s="280"/>
      <c r="Y287" s="280"/>
      <c r="Z287" s="280"/>
      <c r="AA287" s="280"/>
      <c r="AB287" s="275"/>
      <c r="AC287" s="275"/>
      <c r="AD287" s="275"/>
      <c r="AE287" s="275"/>
      <c r="AF287" s="275"/>
      <c r="AG287" s="275"/>
      <c r="AH287" s="275"/>
      <c r="AI287" s="275"/>
      <c r="AJ287" s="275"/>
      <c r="AK287" s="275"/>
      <c r="AL287" s="275"/>
      <c r="AM287" s="275"/>
      <c r="AN287" s="275"/>
      <c r="AO287" s="275"/>
      <c r="AP287" s="275"/>
      <c r="AQ287" s="275"/>
    </row>
    <row r="288" spans="1:43" ht="15">
      <c r="A288" s="275"/>
      <c r="B288" s="224"/>
      <c r="C288" s="224"/>
      <c r="D288" s="212"/>
      <c r="E288" s="212"/>
      <c r="F288" s="212"/>
      <c r="G288" s="280"/>
      <c r="H288" s="280"/>
      <c r="I288" s="280"/>
      <c r="J288" s="280"/>
      <c r="K288" s="280"/>
      <c r="L288" s="280"/>
      <c r="M288" s="280"/>
      <c r="N288" s="280"/>
      <c r="O288" s="280"/>
      <c r="P288" s="280"/>
      <c r="Q288" s="280"/>
      <c r="R288" s="280"/>
      <c r="S288" s="280"/>
      <c r="T288" s="280"/>
      <c r="U288" s="280"/>
      <c r="V288" s="280"/>
      <c r="W288" s="280"/>
      <c r="X288" s="280"/>
      <c r="Y288" s="280"/>
      <c r="Z288" s="280"/>
      <c r="AA288" s="280"/>
      <c r="AB288" s="275"/>
      <c r="AC288" s="275"/>
      <c r="AD288" s="275"/>
      <c r="AE288" s="275"/>
      <c r="AF288" s="275"/>
      <c r="AG288" s="275"/>
      <c r="AH288" s="275"/>
      <c r="AI288" s="275"/>
      <c r="AJ288" s="275"/>
      <c r="AK288" s="275"/>
      <c r="AL288" s="275"/>
      <c r="AM288" s="275"/>
      <c r="AN288" s="275"/>
      <c r="AO288" s="275"/>
      <c r="AP288" s="275"/>
      <c r="AQ288" s="275"/>
    </row>
    <row r="289" spans="1:43" ht="15">
      <c r="A289" s="275"/>
      <c r="B289" s="224"/>
      <c r="C289" s="224"/>
      <c r="D289" s="212"/>
      <c r="E289" s="212"/>
      <c r="F289" s="212"/>
      <c r="G289" s="280"/>
      <c r="H289" s="280"/>
      <c r="I289" s="280"/>
      <c r="J289" s="280"/>
      <c r="K289" s="280"/>
      <c r="L289" s="280"/>
      <c r="M289" s="280"/>
      <c r="N289" s="280"/>
      <c r="O289" s="280"/>
      <c r="P289" s="280"/>
      <c r="Q289" s="280"/>
      <c r="R289" s="280"/>
      <c r="S289" s="280"/>
      <c r="T289" s="280"/>
      <c r="U289" s="280"/>
      <c r="V289" s="280"/>
      <c r="W289" s="280"/>
      <c r="X289" s="280"/>
      <c r="Y289" s="280"/>
      <c r="Z289" s="280"/>
      <c r="AA289" s="280"/>
      <c r="AB289" s="275"/>
      <c r="AC289" s="275"/>
      <c r="AD289" s="275"/>
      <c r="AE289" s="275"/>
      <c r="AF289" s="275"/>
      <c r="AG289" s="275"/>
      <c r="AH289" s="275"/>
      <c r="AI289" s="275"/>
      <c r="AJ289" s="275"/>
      <c r="AK289" s="275"/>
      <c r="AL289" s="275"/>
      <c r="AM289" s="275"/>
      <c r="AN289" s="275"/>
      <c r="AO289" s="275"/>
      <c r="AP289" s="275"/>
      <c r="AQ289" s="275"/>
    </row>
    <row r="290" spans="1:43" ht="15">
      <c r="A290" s="275"/>
      <c r="B290" s="224"/>
      <c r="C290" s="224"/>
      <c r="D290" s="212"/>
      <c r="E290" s="212"/>
      <c r="F290" s="212"/>
      <c r="G290" s="280"/>
      <c r="H290" s="280"/>
      <c r="I290" s="280"/>
      <c r="J290" s="280"/>
      <c r="K290" s="280"/>
      <c r="L290" s="280"/>
      <c r="M290" s="280"/>
      <c r="N290" s="280"/>
      <c r="O290" s="280"/>
      <c r="P290" s="280"/>
      <c r="Q290" s="280"/>
      <c r="R290" s="280"/>
      <c r="S290" s="280"/>
      <c r="T290" s="280"/>
      <c r="U290" s="280"/>
      <c r="V290" s="280"/>
      <c r="W290" s="280"/>
      <c r="X290" s="280"/>
      <c r="Y290" s="280"/>
      <c r="Z290" s="280"/>
      <c r="AA290" s="280"/>
      <c r="AB290" s="275"/>
      <c r="AC290" s="275"/>
      <c r="AD290" s="275"/>
      <c r="AE290" s="275"/>
      <c r="AF290" s="275"/>
      <c r="AG290" s="275"/>
      <c r="AH290" s="275"/>
      <c r="AI290" s="275"/>
      <c r="AJ290" s="275"/>
      <c r="AK290" s="275"/>
      <c r="AL290" s="275"/>
      <c r="AM290" s="275"/>
      <c r="AN290" s="275"/>
      <c r="AO290" s="275"/>
      <c r="AP290" s="275"/>
      <c r="AQ290" s="275"/>
    </row>
    <row r="291" spans="1:43" ht="15">
      <c r="A291" s="275"/>
      <c r="B291" s="224"/>
      <c r="C291" s="224"/>
      <c r="D291" s="212"/>
      <c r="E291" s="212"/>
      <c r="F291" s="212"/>
      <c r="G291" s="280"/>
      <c r="H291" s="280"/>
      <c r="I291" s="280"/>
      <c r="J291" s="280"/>
      <c r="K291" s="280"/>
      <c r="L291" s="280"/>
      <c r="M291" s="280"/>
      <c r="N291" s="280"/>
      <c r="O291" s="280"/>
      <c r="P291" s="280"/>
      <c r="Q291" s="280"/>
      <c r="R291" s="280"/>
      <c r="S291" s="280"/>
      <c r="T291" s="280"/>
      <c r="U291" s="280"/>
      <c r="V291" s="280"/>
      <c r="W291" s="280"/>
      <c r="X291" s="280"/>
      <c r="Y291" s="280"/>
      <c r="Z291" s="280"/>
      <c r="AA291" s="280"/>
      <c r="AB291" s="275"/>
      <c r="AC291" s="275"/>
      <c r="AD291" s="275"/>
      <c r="AE291" s="275"/>
      <c r="AF291" s="275"/>
      <c r="AG291" s="275"/>
      <c r="AH291" s="275"/>
      <c r="AI291" s="275"/>
      <c r="AJ291" s="275"/>
      <c r="AK291" s="275"/>
      <c r="AL291" s="275"/>
      <c r="AM291" s="275"/>
      <c r="AN291" s="275"/>
      <c r="AO291" s="275"/>
      <c r="AP291" s="275"/>
      <c r="AQ291" s="275"/>
    </row>
    <row r="292" spans="1:43" ht="15">
      <c r="A292" s="275"/>
      <c r="B292" s="224"/>
      <c r="C292" s="224"/>
      <c r="D292" s="212"/>
      <c r="E292" s="212"/>
      <c r="F292" s="212"/>
      <c r="G292" s="280"/>
      <c r="H292" s="280"/>
      <c r="I292" s="280"/>
      <c r="J292" s="280"/>
      <c r="K292" s="280"/>
      <c r="L292" s="280"/>
      <c r="M292" s="280"/>
      <c r="N292" s="280"/>
      <c r="O292" s="280"/>
      <c r="P292" s="280"/>
      <c r="Q292" s="280"/>
      <c r="R292" s="280"/>
      <c r="S292" s="280"/>
      <c r="T292" s="280"/>
      <c r="U292" s="280"/>
      <c r="V292" s="280"/>
      <c r="W292" s="280"/>
      <c r="X292" s="280"/>
      <c r="Y292" s="280"/>
      <c r="Z292" s="280"/>
      <c r="AA292" s="280"/>
      <c r="AB292" s="275"/>
      <c r="AC292" s="275"/>
      <c r="AD292" s="275"/>
      <c r="AE292" s="275"/>
      <c r="AF292" s="275"/>
      <c r="AG292" s="275"/>
      <c r="AH292" s="275"/>
      <c r="AI292" s="275"/>
      <c r="AJ292" s="275"/>
      <c r="AK292" s="275"/>
      <c r="AL292" s="275"/>
      <c r="AM292" s="275"/>
      <c r="AN292" s="275"/>
      <c r="AO292" s="275"/>
      <c r="AP292" s="275"/>
      <c r="AQ292" s="275"/>
    </row>
    <row r="293" spans="1:43" ht="15">
      <c r="A293" s="275"/>
      <c r="B293" s="224"/>
      <c r="C293" s="224"/>
      <c r="D293" s="212"/>
      <c r="E293" s="212"/>
      <c r="F293" s="212"/>
      <c r="G293" s="280"/>
      <c r="H293" s="280"/>
      <c r="I293" s="280"/>
      <c r="J293" s="280"/>
      <c r="K293" s="280"/>
      <c r="L293" s="280"/>
      <c r="M293" s="280"/>
      <c r="N293" s="280"/>
      <c r="O293" s="280"/>
      <c r="P293" s="280"/>
      <c r="Q293" s="280"/>
      <c r="R293" s="280"/>
      <c r="S293" s="280"/>
      <c r="T293" s="280"/>
      <c r="U293" s="280"/>
      <c r="V293" s="280"/>
      <c r="W293" s="280"/>
      <c r="X293" s="280"/>
      <c r="Y293" s="280"/>
      <c r="Z293" s="280"/>
      <c r="AA293" s="280"/>
      <c r="AB293" s="275"/>
      <c r="AC293" s="275"/>
      <c r="AD293" s="275"/>
      <c r="AE293" s="275"/>
      <c r="AF293" s="275"/>
      <c r="AG293" s="275"/>
      <c r="AH293" s="275"/>
      <c r="AI293" s="275"/>
      <c r="AJ293" s="275"/>
      <c r="AK293" s="275"/>
      <c r="AL293" s="275"/>
      <c r="AM293" s="275"/>
      <c r="AN293" s="275"/>
      <c r="AO293" s="275"/>
      <c r="AP293" s="275"/>
      <c r="AQ293" s="275"/>
    </row>
    <row r="294" spans="1:43" ht="15">
      <c r="A294" s="275"/>
      <c r="B294" s="224"/>
      <c r="C294" s="224"/>
      <c r="D294" s="212"/>
      <c r="E294" s="212"/>
      <c r="F294" s="212"/>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75"/>
      <c r="AC294" s="275"/>
      <c r="AD294" s="275"/>
      <c r="AE294" s="275"/>
      <c r="AF294" s="275"/>
      <c r="AG294" s="275"/>
      <c r="AH294" s="275"/>
      <c r="AI294" s="275"/>
      <c r="AJ294" s="275"/>
      <c r="AK294" s="275"/>
      <c r="AL294" s="275"/>
      <c r="AM294" s="275"/>
      <c r="AN294" s="275"/>
      <c r="AO294" s="275"/>
      <c r="AP294" s="275"/>
      <c r="AQ294" s="275"/>
    </row>
    <row r="295" spans="1:43" ht="15">
      <c r="A295" s="275"/>
      <c r="B295" s="224"/>
      <c r="C295" s="224"/>
      <c r="D295" s="212"/>
      <c r="E295" s="212"/>
      <c r="F295" s="212"/>
      <c r="G295" s="280"/>
      <c r="H295" s="280"/>
      <c r="I295" s="280"/>
      <c r="J295" s="280"/>
      <c r="K295" s="280"/>
      <c r="L295" s="280"/>
      <c r="M295" s="280"/>
      <c r="N295" s="280"/>
      <c r="O295" s="280"/>
      <c r="P295" s="280"/>
      <c r="Q295" s="280"/>
      <c r="R295" s="280"/>
      <c r="S295" s="280"/>
      <c r="T295" s="280"/>
      <c r="U295" s="280"/>
      <c r="V295" s="280"/>
      <c r="W295" s="280"/>
      <c r="X295" s="280"/>
      <c r="Y295" s="280"/>
      <c r="Z295" s="280"/>
      <c r="AA295" s="280"/>
      <c r="AB295" s="275"/>
      <c r="AC295" s="275"/>
      <c r="AD295" s="275"/>
      <c r="AE295" s="275"/>
      <c r="AF295" s="275"/>
      <c r="AG295" s="275"/>
      <c r="AH295" s="275"/>
      <c r="AI295" s="275"/>
      <c r="AJ295" s="275"/>
      <c r="AK295" s="275"/>
      <c r="AL295" s="275"/>
      <c r="AM295" s="275"/>
      <c r="AN295" s="275"/>
      <c r="AO295" s="275"/>
      <c r="AP295" s="275"/>
      <c r="AQ295" s="275"/>
    </row>
    <row r="296" spans="1:43" ht="15">
      <c r="A296" s="275"/>
      <c r="B296" s="224"/>
      <c r="C296" s="224"/>
      <c r="D296" s="212"/>
      <c r="E296" s="212"/>
      <c r="F296" s="212"/>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75"/>
      <c r="AC296" s="275"/>
      <c r="AD296" s="275"/>
      <c r="AE296" s="275"/>
      <c r="AF296" s="275"/>
      <c r="AG296" s="275"/>
      <c r="AH296" s="275"/>
      <c r="AI296" s="275"/>
      <c r="AJ296" s="275"/>
      <c r="AK296" s="275"/>
      <c r="AL296" s="275"/>
      <c r="AM296" s="275"/>
      <c r="AN296" s="275"/>
      <c r="AO296" s="275"/>
      <c r="AP296" s="275"/>
      <c r="AQ296" s="275"/>
    </row>
    <row r="297" spans="1:43" ht="15">
      <c r="A297" s="275"/>
      <c r="B297" s="224"/>
      <c r="C297" s="224"/>
      <c r="D297" s="212"/>
      <c r="E297" s="212"/>
      <c r="F297" s="212"/>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75"/>
      <c r="AC297" s="275"/>
      <c r="AD297" s="275"/>
      <c r="AE297" s="275"/>
      <c r="AF297" s="275"/>
      <c r="AG297" s="275"/>
      <c r="AH297" s="275"/>
      <c r="AI297" s="275"/>
      <c r="AJ297" s="275"/>
      <c r="AK297" s="275"/>
      <c r="AL297" s="275"/>
      <c r="AM297" s="275"/>
      <c r="AN297" s="275"/>
      <c r="AO297" s="275"/>
      <c r="AP297" s="275"/>
      <c r="AQ297" s="275"/>
    </row>
    <row r="298" spans="1:43" ht="15">
      <c r="A298" s="275"/>
      <c r="B298" s="224"/>
      <c r="C298" s="224"/>
      <c r="D298" s="212"/>
      <c r="E298" s="212"/>
      <c r="F298" s="212"/>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75"/>
      <c r="AC298" s="275"/>
      <c r="AD298" s="275"/>
      <c r="AE298" s="275"/>
      <c r="AF298" s="275"/>
      <c r="AG298" s="275"/>
      <c r="AH298" s="275"/>
      <c r="AI298" s="275"/>
      <c r="AJ298" s="275"/>
      <c r="AK298" s="275"/>
      <c r="AL298" s="275"/>
      <c r="AM298" s="275"/>
      <c r="AN298" s="275"/>
      <c r="AO298" s="275"/>
      <c r="AP298" s="275"/>
      <c r="AQ298" s="275"/>
    </row>
    <row r="299" spans="1:43" ht="15">
      <c r="A299" s="275"/>
      <c r="B299" s="224"/>
      <c r="C299" s="224"/>
      <c r="D299" s="212"/>
      <c r="E299" s="212"/>
      <c r="F299" s="212"/>
      <c r="G299" s="280"/>
      <c r="H299" s="280"/>
      <c r="I299" s="280"/>
      <c r="J299" s="280"/>
      <c r="K299" s="280"/>
      <c r="L299" s="280"/>
      <c r="M299" s="280"/>
      <c r="N299" s="280"/>
      <c r="O299" s="280"/>
      <c r="P299" s="280"/>
      <c r="Q299" s="280"/>
      <c r="R299" s="280"/>
      <c r="S299" s="280"/>
      <c r="T299" s="280"/>
      <c r="U299" s="280"/>
      <c r="V299" s="280"/>
      <c r="W299" s="280"/>
      <c r="X299" s="280"/>
      <c r="Y299" s="280"/>
      <c r="Z299" s="280"/>
      <c r="AA299" s="280"/>
      <c r="AB299" s="275"/>
      <c r="AC299" s="275"/>
      <c r="AD299" s="275"/>
      <c r="AE299" s="275"/>
      <c r="AF299" s="275"/>
      <c r="AG299" s="275"/>
      <c r="AH299" s="275"/>
      <c r="AI299" s="275"/>
      <c r="AJ299" s="275"/>
      <c r="AK299" s="275"/>
      <c r="AL299" s="275"/>
      <c r="AM299" s="275"/>
      <c r="AN299" s="275"/>
      <c r="AO299" s="275"/>
      <c r="AP299" s="275"/>
      <c r="AQ299" s="275"/>
    </row>
    <row r="300" spans="1:43" ht="15">
      <c r="A300" s="275"/>
      <c r="B300" s="224"/>
      <c r="C300" s="224"/>
      <c r="D300" s="212"/>
      <c r="E300" s="212"/>
      <c r="F300" s="212"/>
      <c r="G300" s="280"/>
      <c r="H300" s="280"/>
      <c r="I300" s="280"/>
      <c r="J300" s="280"/>
      <c r="K300" s="280"/>
      <c r="L300" s="280"/>
      <c r="M300" s="280"/>
      <c r="N300" s="280"/>
      <c r="O300" s="280"/>
      <c r="P300" s="280"/>
      <c r="Q300" s="280"/>
      <c r="R300" s="280"/>
      <c r="S300" s="280"/>
      <c r="T300" s="280"/>
      <c r="U300" s="280"/>
      <c r="V300" s="280"/>
      <c r="W300" s="280"/>
      <c r="X300" s="280"/>
      <c r="Y300" s="280"/>
      <c r="Z300" s="280"/>
      <c r="AA300" s="280"/>
      <c r="AB300" s="275"/>
      <c r="AC300" s="275"/>
      <c r="AD300" s="275"/>
      <c r="AE300" s="275"/>
      <c r="AF300" s="275"/>
      <c r="AG300" s="275"/>
      <c r="AH300" s="275"/>
      <c r="AI300" s="275"/>
      <c r="AJ300" s="275"/>
      <c r="AK300" s="275"/>
      <c r="AL300" s="275"/>
      <c r="AM300" s="275"/>
      <c r="AN300" s="275"/>
      <c r="AO300" s="275"/>
      <c r="AP300" s="275"/>
      <c r="AQ300" s="275"/>
    </row>
    <row r="301" spans="1:43" ht="15">
      <c r="A301" s="275"/>
      <c r="B301" s="224"/>
      <c r="C301" s="224"/>
      <c r="D301" s="212"/>
      <c r="E301" s="212"/>
      <c r="F301" s="212"/>
      <c r="G301" s="280"/>
      <c r="H301" s="280"/>
      <c r="I301" s="280"/>
      <c r="J301" s="280"/>
      <c r="K301" s="280"/>
      <c r="L301" s="280"/>
      <c r="M301" s="280"/>
      <c r="N301" s="280"/>
      <c r="O301" s="280"/>
      <c r="P301" s="280"/>
      <c r="Q301" s="280"/>
      <c r="R301" s="280"/>
      <c r="S301" s="280"/>
      <c r="T301" s="280"/>
      <c r="U301" s="280"/>
      <c r="V301" s="280"/>
      <c r="W301" s="280"/>
      <c r="X301" s="280"/>
      <c r="Y301" s="280"/>
      <c r="Z301" s="280"/>
      <c r="AA301" s="280"/>
      <c r="AB301" s="275"/>
      <c r="AC301" s="275"/>
      <c r="AD301" s="275"/>
      <c r="AE301" s="275"/>
      <c r="AF301" s="275"/>
      <c r="AG301" s="275"/>
      <c r="AH301" s="275"/>
      <c r="AI301" s="275"/>
      <c r="AJ301" s="275"/>
      <c r="AK301" s="275"/>
      <c r="AL301" s="275"/>
      <c r="AM301" s="275"/>
      <c r="AN301" s="275"/>
      <c r="AO301" s="275"/>
      <c r="AP301" s="275"/>
      <c r="AQ301" s="275"/>
    </row>
    <row r="302" spans="1:43" ht="15">
      <c r="A302" s="275"/>
      <c r="B302" s="224"/>
      <c r="C302" s="224"/>
      <c r="D302" s="212"/>
      <c r="E302" s="212"/>
      <c r="F302" s="212"/>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75"/>
      <c r="AC302" s="275"/>
      <c r="AD302" s="275"/>
      <c r="AE302" s="275"/>
      <c r="AF302" s="275"/>
      <c r="AG302" s="275"/>
      <c r="AH302" s="275"/>
      <c r="AI302" s="275"/>
      <c r="AJ302" s="275"/>
      <c r="AK302" s="275"/>
      <c r="AL302" s="275"/>
      <c r="AM302" s="275"/>
      <c r="AN302" s="275"/>
      <c r="AO302" s="275"/>
      <c r="AP302" s="275"/>
      <c r="AQ302" s="275"/>
    </row>
    <row r="303" spans="1:43" ht="15">
      <c r="A303" s="275"/>
      <c r="B303" s="224"/>
      <c r="C303" s="224"/>
      <c r="D303" s="212"/>
      <c r="E303" s="212"/>
      <c r="F303" s="212"/>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75"/>
      <c r="AC303" s="275"/>
      <c r="AD303" s="275"/>
      <c r="AE303" s="275"/>
      <c r="AF303" s="275"/>
      <c r="AG303" s="275"/>
      <c r="AH303" s="275"/>
      <c r="AI303" s="275"/>
      <c r="AJ303" s="275"/>
      <c r="AK303" s="275"/>
      <c r="AL303" s="275"/>
      <c r="AM303" s="275"/>
      <c r="AN303" s="275"/>
      <c r="AO303" s="275"/>
      <c r="AP303" s="275"/>
      <c r="AQ303" s="275"/>
    </row>
    <row r="304" spans="1:43" ht="15">
      <c r="A304" s="275"/>
      <c r="B304" s="224"/>
      <c r="C304" s="224"/>
      <c r="D304" s="212"/>
      <c r="E304" s="212"/>
      <c r="F304" s="212"/>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75"/>
      <c r="AC304" s="275"/>
      <c r="AD304" s="275"/>
      <c r="AE304" s="275"/>
      <c r="AF304" s="275"/>
      <c r="AG304" s="275"/>
      <c r="AH304" s="275"/>
      <c r="AI304" s="275"/>
      <c r="AJ304" s="275"/>
      <c r="AK304" s="275"/>
      <c r="AL304" s="275"/>
      <c r="AM304" s="275"/>
      <c r="AN304" s="275"/>
      <c r="AO304" s="275"/>
      <c r="AP304" s="275"/>
      <c r="AQ304" s="275"/>
    </row>
    <row r="305" spans="1:43" ht="15">
      <c r="A305" s="275"/>
      <c r="B305" s="224"/>
      <c r="C305" s="224"/>
      <c r="D305" s="212"/>
      <c r="E305" s="212"/>
      <c r="F305" s="212"/>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75"/>
      <c r="AC305" s="275"/>
      <c r="AD305" s="275"/>
      <c r="AE305" s="275"/>
      <c r="AF305" s="275"/>
      <c r="AG305" s="275"/>
      <c r="AH305" s="275"/>
      <c r="AI305" s="275"/>
      <c r="AJ305" s="275"/>
      <c r="AK305" s="275"/>
      <c r="AL305" s="275"/>
      <c r="AM305" s="275"/>
      <c r="AN305" s="275"/>
      <c r="AO305" s="275"/>
      <c r="AP305" s="275"/>
      <c r="AQ305" s="275"/>
    </row>
    <row r="306" spans="1:43" ht="15">
      <c r="A306" s="275"/>
      <c r="B306" s="224"/>
      <c r="C306" s="224"/>
      <c r="D306" s="212"/>
      <c r="E306" s="212"/>
      <c r="F306" s="212"/>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75"/>
      <c r="AC306" s="275"/>
      <c r="AD306" s="275"/>
      <c r="AE306" s="275"/>
      <c r="AF306" s="275"/>
      <c r="AG306" s="275"/>
      <c r="AH306" s="275"/>
      <c r="AI306" s="275"/>
      <c r="AJ306" s="275"/>
      <c r="AK306" s="275"/>
      <c r="AL306" s="275"/>
      <c r="AM306" s="275"/>
      <c r="AN306" s="275"/>
      <c r="AO306" s="275"/>
      <c r="AP306" s="275"/>
      <c r="AQ306" s="275"/>
    </row>
    <row r="307" spans="1:43" ht="15">
      <c r="A307" s="275"/>
      <c r="B307" s="224"/>
      <c r="C307" s="224"/>
      <c r="D307" s="212"/>
      <c r="E307" s="212"/>
      <c r="F307" s="212"/>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75"/>
      <c r="AC307" s="275"/>
      <c r="AD307" s="275"/>
      <c r="AE307" s="275"/>
      <c r="AF307" s="275"/>
      <c r="AG307" s="275"/>
      <c r="AH307" s="275"/>
      <c r="AI307" s="275"/>
      <c r="AJ307" s="275"/>
      <c r="AK307" s="275"/>
      <c r="AL307" s="275"/>
      <c r="AM307" s="275"/>
      <c r="AN307" s="275"/>
      <c r="AO307" s="275"/>
      <c r="AP307" s="275"/>
      <c r="AQ307" s="275"/>
    </row>
    <row r="308" spans="1:43" ht="15">
      <c r="A308" s="275"/>
      <c r="B308" s="224"/>
      <c r="C308" s="224"/>
      <c r="D308" s="212"/>
      <c r="E308" s="212"/>
      <c r="F308" s="212"/>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75"/>
      <c r="AC308" s="275"/>
      <c r="AD308" s="275"/>
      <c r="AE308" s="275"/>
      <c r="AF308" s="275"/>
      <c r="AG308" s="275"/>
      <c r="AH308" s="275"/>
      <c r="AI308" s="275"/>
      <c r="AJ308" s="275"/>
      <c r="AK308" s="275"/>
      <c r="AL308" s="275"/>
      <c r="AM308" s="275"/>
      <c r="AN308" s="275"/>
      <c r="AO308" s="275"/>
      <c r="AP308" s="275"/>
      <c r="AQ308" s="275"/>
    </row>
    <row r="309" spans="1:43" ht="15">
      <c r="A309" s="275"/>
      <c r="B309" s="224"/>
      <c r="C309" s="224"/>
      <c r="D309" s="212"/>
      <c r="E309" s="212"/>
      <c r="F309" s="212"/>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75"/>
      <c r="AC309" s="275"/>
      <c r="AD309" s="275"/>
      <c r="AE309" s="275"/>
      <c r="AF309" s="275"/>
      <c r="AG309" s="275"/>
      <c r="AH309" s="275"/>
      <c r="AI309" s="275"/>
      <c r="AJ309" s="275"/>
      <c r="AK309" s="275"/>
      <c r="AL309" s="275"/>
      <c r="AM309" s="275"/>
      <c r="AN309" s="275"/>
      <c r="AO309" s="275"/>
      <c r="AP309" s="275"/>
      <c r="AQ309" s="275"/>
    </row>
    <row r="310" spans="1:43" ht="15">
      <c r="A310" s="275"/>
      <c r="B310" s="224"/>
      <c r="C310" s="224"/>
      <c r="D310" s="212"/>
      <c r="E310" s="212"/>
      <c r="F310" s="212"/>
      <c r="G310" s="280"/>
      <c r="H310" s="280"/>
      <c r="I310" s="280"/>
      <c r="J310" s="280"/>
      <c r="K310" s="280"/>
      <c r="L310" s="280"/>
      <c r="M310" s="280"/>
      <c r="N310" s="280"/>
      <c r="O310" s="280"/>
      <c r="P310" s="280"/>
      <c r="Q310" s="280"/>
      <c r="R310" s="280"/>
      <c r="S310" s="280"/>
      <c r="T310" s="280"/>
      <c r="U310" s="280"/>
      <c r="V310" s="280"/>
      <c r="W310" s="280"/>
      <c r="X310" s="280"/>
      <c r="Y310" s="280"/>
      <c r="Z310" s="280"/>
      <c r="AA310" s="280"/>
      <c r="AB310" s="275"/>
      <c r="AC310" s="275"/>
      <c r="AD310" s="275"/>
      <c r="AE310" s="275"/>
      <c r="AF310" s="275"/>
      <c r="AG310" s="275"/>
      <c r="AH310" s="275"/>
      <c r="AI310" s="275"/>
      <c r="AJ310" s="275"/>
      <c r="AK310" s="275"/>
      <c r="AL310" s="275"/>
      <c r="AM310" s="275"/>
      <c r="AN310" s="275"/>
      <c r="AO310" s="275"/>
      <c r="AP310" s="275"/>
      <c r="AQ310" s="275"/>
    </row>
    <row r="311" spans="1:43" ht="15">
      <c r="A311" s="275"/>
      <c r="B311" s="224"/>
      <c r="C311" s="224"/>
      <c r="D311" s="212"/>
      <c r="E311" s="212"/>
      <c r="F311" s="212"/>
      <c r="G311" s="280"/>
      <c r="H311" s="280"/>
      <c r="I311" s="280"/>
      <c r="J311" s="280"/>
      <c r="K311" s="280"/>
      <c r="L311" s="280"/>
      <c r="M311" s="280"/>
      <c r="N311" s="280"/>
      <c r="O311" s="280"/>
      <c r="P311" s="280"/>
      <c r="Q311" s="280"/>
      <c r="R311" s="280"/>
      <c r="S311" s="280"/>
      <c r="T311" s="280"/>
      <c r="U311" s="280"/>
      <c r="V311" s="280"/>
      <c r="W311" s="280"/>
      <c r="X311" s="280"/>
      <c r="Y311" s="280"/>
      <c r="Z311" s="280"/>
      <c r="AA311" s="280"/>
      <c r="AB311" s="275"/>
      <c r="AC311" s="275"/>
      <c r="AD311" s="275"/>
      <c r="AE311" s="275"/>
      <c r="AF311" s="275"/>
      <c r="AG311" s="275"/>
      <c r="AH311" s="275"/>
      <c r="AI311" s="275"/>
      <c r="AJ311" s="275"/>
      <c r="AK311" s="275"/>
      <c r="AL311" s="275"/>
      <c r="AM311" s="275"/>
      <c r="AN311" s="275"/>
      <c r="AO311" s="275"/>
      <c r="AP311" s="275"/>
      <c r="AQ311" s="275"/>
    </row>
    <row r="312" spans="1:43" ht="15">
      <c r="A312" s="275"/>
      <c r="B312" s="224"/>
      <c r="C312" s="224"/>
      <c r="D312" s="212"/>
      <c r="E312" s="212"/>
      <c r="F312" s="212"/>
      <c r="G312" s="280"/>
      <c r="H312" s="280"/>
      <c r="I312" s="280"/>
      <c r="J312" s="280"/>
      <c r="K312" s="280"/>
      <c r="L312" s="280"/>
      <c r="M312" s="280"/>
      <c r="N312" s="280"/>
      <c r="O312" s="280"/>
      <c r="P312" s="280"/>
      <c r="Q312" s="280"/>
      <c r="R312" s="280"/>
      <c r="S312" s="280"/>
      <c r="T312" s="280"/>
      <c r="U312" s="280"/>
      <c r="V312" s="280"/>
      <c r="W312" s="280"/>
      <c r="X312" s="280"/>
      <c r="Y312" s="280"/>
      <c r="Z312" s="280"/>
      <c r="AA312" s="280"/>
      <c r="AB312" s="275"/>
      <c r="AC312" s="275"/>
      <c r="AD312" s="275"/>
      <c r="AE312" s="275"/>
      <c r="AF312" s="275"/>
      <c r="AG312" s="275"/>
      <c r="AH312" s="275"/>
      <c r="AI312" s="275"/>
      <c r="AJ312" s="275"/>
      <c r="AK312" s="275"/>
      <c r="AL312" s="275"/>
      <c r="AM312" s="275"/>
      <c r="AN312" s="275"/>
      <c r="AO312" s="275"/>
      <c r="AP312" s="275"/>
      <c r="AQ312" s="275"/>
    </row>
    <row r="313" spans="1:43" ht="15">
      <c r="A313" s="275"/>
      <c r="B313" s="224"/>
      <c r="C313" s="224"/>
      <c r="D313" s="212"/>
      <c r="E313" s="212"/>
      <c r="F313" s="212"/>
      <c r="G313" s="280"/>
      <c r="H313" s="280"/>
      <c r="I313" s="280"/>
      <c r="J313" s="280"/>
      <c r="K313" s="280"/>
      <c r="L313" s="280"/>
      <c r="M313" s="280"/>
      <c r="N313" s="280"/>
      <c r="O313" s="280"/>
      <c r="P313" s="280"/>
      <c r="Q313" s="280"/>
      <c r="R313" s="280"/>
      <c r="S313" s="280"/>
      <c r="T313" s="280"/>
      <c r="U313" s="280"/>
      <c r="V313" s="280"/>
      <c r="W313" s="280"/>
      <c r="X313" s="280"/>
      <c r="Y313" s="280"/>
      <c r="Z313" s="280"/>
      <c r="AA313" s="280"/>
      <c r="AB313" s="275"/>
      <c r="AC313" s="275"/>
      <c r="AD313" s="275"/>
      <c r="AE313" s="275"/>
      <c r="AF313" s="275"/>
      <c r="AG313" s="275"/>
      <c r="AH313" s="275"/>
      <c r="AI313" s="275"/>
      <c r="AJ313" s="275"/>
      <c r="AK313" s="275"/>
      <c r="AL313" s="275"/>
      <c r="AM313" s="275"/>
      <c r="AN313" s="275"/>
      <c r="AO313" s="275"/>
      <c r="AP313" s="275"/>
      <c r="AQ313" s="275"/>
    </row>
    <row r="314" spans="1:43" ht="15">
      <c r="A314" s="275"/>
      <c r="B314" s="224"/>
      <c r="C314" s="224"/>
      <c r="D314" s="212"/>
      <c r="E314" s="212"/>
      <c r="F314" s="212"/>
      <c r="G314" s="280"/>
      <c r="H314" s="280"/>
      <c r="I314" s="280"/>
      <c r="J314" s="280"/>
      <c r="K314" s="280"/>
      <c r="L314" s="280"/>
      <c r="M314" s="280"/>
      <c r="N314" s="280"/>
      <c r="O314" s="280"/>
      <c r="P314" s="280"/>
      <c r="Q314" s="280"/>
      <c r="R314" s="280"/>
      <c r="S314" s="280"/>
      <c r="T314" s="280"/>
      <c r="U314" s="280"/>
      <c r="V314" s="280"/>
      <c r="W314" s="280"/>
      <c r="X314" s="280"/>
      <c r="Y314" s="280"/>
      <c r="Z314" s="280"/>
      <c r="AA314" s="280"/>
      <c r="AB314" s="275"/>
      <c r="AC314" s="275"/>
      <c r="AD314" s="275"/>
      <c r="AE314" s="275"/>
      <c r="AF314" s="275"/>
      <c r="AG314" s="275"/>
      <c r="AH314" s="275"/>
      <c r="AI314" s="275"/>
      <c r="AJ314" s="275"/>
      <c r="AK314" s="275"/>
      <c r="AL314" s="275"/>
      <c r="AM314" s="275"/>
      <c r="AN314" s="275"/>
      <c r="AO314" s="275"/>
      <c r="AP314" s="275"/>
      <c r="AQ314" s="275"/>
    </row>
    <row r="315" spans="1:43" ht="15">
      <c r="A315" s="275"/>
      <c r="B315" s="224"/>
      <c r="C315" s="224"/>
      <c r="D315" s="212"/>
      <c r="E315" s="212"/>
      <c r="F315" s="212"/>
      <c r="G315" s="280"/>
      <c r="H315" s="280"/>
      <c r="I315" s="280"/>
      <c r="J315" s="280"/>
      <c r="K315" s="280"/>
      <c r="L315" s="280"/>
      <c r="M315" s="280"/>
      <c r="N315" s="280"/>
      <c r="O315" s="280"/>
      <c r="P315" s="280"/>
      <c r="Q315" s="280"/>
      <c r="R315" s="280"/>
      <c r="S315" s="280"/>
      <c r="T315" s="280"/>
      <c r="U315" s="280"/>
      <c r="V315" s="280"/>
      <c r="W315" s="280"/>
      <c r="X315" s="280"/>
      <c r="Y315" s="280"/>
      <c r="Z315" s="280"/>
      <c r="AA315" s="280"/>
      <c r="AB315" s="275"/>
      <c r="AC315" s="275"/>
      <c r="AD315" s="275"/>
      <c r="AE315" s="275"/>
      <c r="AF315" s="275"/>
      <c r="AG315" s="275"/>
      <c r="AH315" s="275"/>
      <c r="AI315" s="275"/>
      <c r="AJ315" s="275"/>
      <c r="AK315" s="275"/>
      <c r="AL315" s="275"/>
      <c r="AM315" s="275"/>
      <c r="AN315" s="275"/>
      <c r="AO315" s="275"/>
      <c r="AP315" s="275"/>
      <c r="AQ315" s="275"/>
    </row>
    <row r="316" spans="1:43" ht="15">
      <c r="A316" s="275"/>
      <c r="B316" s="224"/>
      <c r="C316" s="224"/>
      <c r="D316" s="212"/>
      <c r="E316" s="212"/>
      <c r="F316" s="212"/>
      <c r="G316" s="280"/>
      <c r="H316" s="280"/>
      <c r="I316" s="280"/>
      <c r="J316" s="280"/>
      <c r="K316" s="280"/>
      <c r="L316" s="280"/>
      <c r="M316" s="280"/>
      <c r="N316" s="280"/>
      <c r="O316" s="280"/>
      <c r="P316" s="280"/>
      <c r="Q316" s="280"/>
      <c r="R316" s="280"/>
      <c r="S316" s="280"/>
      <c r="T316" s="280"/>
      <c r="U316" s="280"/>
      <c r="V316" s="280"/>
      <c r="W316" s="280"/>
      <c r="X316" s="280"/>
      <c r="Y316" s="280"/>
      <c r="Z316" s="280"/>
      <c r="AA316" s="280"/>
      <c r="AB316" s="275"/>
      <c r="AC316" s="275"/>
      <c r="AD316" s="275"/>
      <c r="AE316" s="275"/>
      <c r="AF316" s="275"/>
      <c r="AG316" s="275"/>
      <c r="AH316" s="275"/>
      <c r="AI316" s="275"/>
      <c r="AJ316" s="275"/>
      <c r="AK316" s="275"/>
      <c r="AL316" s="275"/>
      <c r="AM316" s="275"/>
      <c r="AN316" s="275"/>
      <c r="AO316" s="275"/>
      <c r="AP316" s="275"/>
      <c r="AQ316" s="275"/>
    </row>
    <row r="317" spans="1:43" ht="15">
      <c r="A317" s="275"/>
      <c r="B317" s="224"/>
      <c r="C317" s="224"/>
      <c r="D317" s="212"/>
      <c r="E317" s="212"/>
      <c r="F317" s="212"/>
      <c r="G317" s="280"/>
      <c r="H317" s="280"/>
      <c r="I317" s="280"/>
      <c r="J317" s="280"/>
      <c r="K317" s="280"/>
      <c r="L317" s="280"/>
      <c r="M317" s="280"/>
      <c r="N317" s="280"/>
      <c r="O317" s="280"/>
      <c r="P317" s="280"/>
      <c r="Q317" s="280"/>
      <c r="R317" s="280"/>
      <c r="S317" s="280"/>
      <c r="T317" s="280"/>
      <c r="U317" s="280"/>
      <c r="V317" s="280"/>
      <c r="W317" s="280"/>
      <c r="X317" s="280"/>
      <c r="Y317" s="280"/>
      <c r="Z317" s="280"/>
      <c r="AA317" s="280"/>
      <c r="AB317" s="275"/>
      <c r="AC317" s="275"/>
      <c r="AD317" s="275"/>
      <c r="AE317" s="275"/>
      <c r="AF317" s="275"/>
      <c r="AG317" s="275"/>
      <c r="AH317" s="275"/>
      <c r="AI317" s="275"/>
      <c r="AJ317" s="275"/>
      <c r="AK317" s="275"/>
      <c r="AL317" s="275"/>
      <c r="AM317" s="275"/>
      <c r="AN317" s="275"/>
      <c r="AO317" s="275"/>
      <c r="AP317" s="275"/>
      <c r="AQ317" s="275"/>
    </row>
    <row r="318" spans="1:43" ht="15">
      <c r="A318" s="275"/>
      <c r="B318" s="224"/>
      <c r="C318" s="224"/>
      <c r="D318" s="212"/>
      <c r="E318" s="212"/>
      <c r="F318" s="212"/>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75"/>
      <c r="AC318" s="275"/>
      <c r="AD318" s="275"/>
      <c r="AE318" s="275"/>
      <c r="AF318" s="275"/>
      <c r="AG318" s="275"/>
      <c r="AH318" s="275"/>
      <c r="AI318" s="275"/>
      <c r="AJ318" s="275"/>
      <c r="AK318" s="275"/>
      <c r="AL318" s="275"/>
      <c r="AM318" s="275"/>
      <c r="AN318" s="275"/>
      <c r="AO318" s="275"/>
      <c r="AP318" s="275"/>
      <c r="AQ318" s="275"/>
    </row>
    <row r="319" spans="1:43" ht="15">
      <c r="A319" s="275"/>
      <c r="B319" s="224"/>
      <c r="C319" s="224"/>
      <c r="D319" s="212"/>
      <c r="E319" s="212"/>
      <c r="F319" s="212"/>
      <c r="G319" s="280"/>
      <c r="H319" s="280"/>
      <c r="I319" s="280"/>
      <c r="J319" s="280"/>
      <c r="K319" s="280"/>
      <c r="L319" s="280"/>
      <c r="M319" s="280"/>
      <c r="N319" s="280"/>
      <c r="O319" s="280"/>
      <c r="P319" s="280"/>
      <c r="Q319" s="280"/>
      <c r="R319" s="280"/>
      <c r="S319" s="280"/>
      <c r="T319" s="280"/>
      <c r="U319" s="280"/>
      <c r="V319" s="280"/>
      <c r="W319" s="280"/>
      <c r="X319" s="280"/>
      <c r="Y319" s="280"/>
      <c r="Z319" s="280"/>
      <c r="AA319" s="280"/>
      <c r="AB319" s="275"/>
      <c r="AC319" s="275"/>
      <c r="AD319" s="275"/>
      <c r="AE319" s="275"/>
      <c r="AF319" s="275"/>
      <c r="AG319" s="275"/>
      <c r="AH319" s="275"/>
      <c r="AI319" s="275"/>
      <c r="AJ319" s="275"/>
      <c r="AK319" s="275"/>
      <c r="AL319" s="275"/>
      <c r="AM319" s="275"/>
      <c r="AN319" s="275"/>
      <c r="AO319" s="275"/>
      <c r="AP319" s="275"/>
      <c r="AQ319" s="275"/>
    </row>
    <row r="320" spans="1:43" ht="15">
      <c r="A320" s="275"/>
      <c r="B320" s="224"/>
      <c r="C320" s="224"/>
      <c r="D320" s="212"/>
      <c r="E320" s="212"/>
      <c r="F320" s="212"/>
      <c r="G320" s="280"/>
      <c r="H320" s="280"/>
      <c r="I320" s="280"/>
      <c r="J320" s="280"/>
      <c r="K320" s="280"/>
      <c r="L320" s="280"/>
      <c r="M320" s="280"/>
      <c r="N320" s="280"/>
      <c r="O320" s="280"/>
      <c r="P320" s="280"/>
      <c r="Q320" s="280"/>
      <c r="R320" s="280"/>
      <c r="S320" s="280"/>
      <c r="T320" s="280"/>
      <c r="U320" s="280"/>
      <c r="V320" s="280"/>
      <c r="W320" s="280"/>
      <c r="X320" s="280"/>
      <c r="Y320" s="280"/>
      <c r="Z320" s="280"/>
      <c r="AA320" s="280"/>
      <c r="AB320" s="275"/>
      <c r="AC320" s="275"/>
      <c r="AD320" s="275"/>
      <c r="AE320" s="275"/>
      <c r="AF320" s="275"/>
      <c r="AG320" s="275"/>
      <c r="AH320" s="275"/>
      <c r="AI320" s="275"/>
      <c r="AJ320" s="275"/>
      <c r="AK320" s="275"/>
      <c r="AL320" s="275"/>
      <c r="AM320" s="275"/>
      <c r="AN320" s="275"/>
      <c r="AO320" s="275"/>
      <c r="AP320" s="275"/>
      <c r="AQ320" s="275"/>
    </row>
    <row r="321" spans="1:43" ht="15">
      <c r="A321" s="275"/>
      <c r="B321" s="224"/>
      <c r="C321" s="224"/>
      <c r="D321" s="212"/>
      <c r="E321" s="212"/>
      <c r="F321" s="212"/>
      <c r="G321" s="280"/>
      <c r="H321" s="280"/>
      <c r="I321" s="280"/>
      <c r="J321" s="280"/>
      <c r="K321" s="280"/>
      <c r="L321" s="280"/>
      <c r="M321" s="280"/>
      <c r="N321" s="280"/>
      <c r="O321" s="280"/>
      <c r="P321" s="280"/>
      <c r="Q321" s="280"/>
      <c r="R321" s="280"/>
      <c r="S321" s="280"/>
      <c r="T321" s="280"/>
      <c r="U321" s="280"/>
      <c r="V321" s="280"/>
      <c r="W321" s="280"/>
      <c r="X321" s="280"/>
      <c r="Y321" s="280"/>
      <c r="Z321" s="280"/>
      <c r="AA321" s="280"/>
      <c r="AB321" s="275"/>
      <c r="AC321" s="275"/>
      <c r="AD321" s="275"/>
      <c r="AE321" s="275"/>
      <c r="AF321" s="275"/>
      <c r="AG321" s="275"/>
      <c r="AH321" s="275"/>
      <c r="AI321" s="275"/>
      <c r="AJ321" s="275"/>
      <c r="AK321" s="275"/>
      <c r="AL321" s="275"/>
      <c r="AM321" s="275"/>
      <c r="AN321" s="275"/>
      <c r="AO321" s="275"/>
      <c r="AP321" s="275"/>
      <c r="AQ321" s="275"/>
    </row>
    <row r="322" spans="1:43" ht="15">
      <c r="A322" s="275"/>
      <c r="B322" s="224"/>
      <c r="C322" s="224"/>
      <c r="D322" s="212"/>
      <c r="E322" s="212"/>
      <c r="F322" s="212"/>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75"/>
      <c r="AC322" s="275"/>
      <c r="AD322" s="275"/>
      <c r="AE322" s="275"/>
      <c r="AF322" s="275"/>
      <c r="AG322" s="275"/>
      <c r="AH322" s="275"/>
      <c r="AI322" s="275"/>
      <c r="AJ322" s="275"/>
      <c r="AK322" s="275"/>
      <c r="AL322" s="275"/>
      <c r="AM322" s="275"/>
      <c r="AN322" s="275"/>
      <c r="AO322" s="275"/>
      <c r="AP322" s="275"/>
      <c r="AQ322" s="275"/>
    </row>
    <row r="323" spans="1:43" ht="15">
      <c r="A323" s="275"/>
      <c r="B323" s="224"/>
      <c r="C323" s="224"/>
      <c r="D323" s="212"/>
      <c r="E323" s="212"/>
      <c r="F323" s="212"/>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75"/>
      <c r="AC323" s="275"/>
      <c r="AD323" s="275"/>
      <c r="AE323" s="275"/>
      <c r="AF323" s="275"/>
      <c r="AG323" s="275"/>
      <c r="AH323" s="275"/>
      <c r="AI323" s="275"/>
      <c r="AJ323" s="275"/>
      <c r="AK323" s="275"/>
      <c r="AL323" s="275"/>
      <c r="AM323" s="275"/>
      <c r="AN323" s="275"/>
      <c r="AO323" s="275"/>
      <c r="AP323" s="275"/>
      <c r="AQ323" s="275"/>
    </row>
    <row r="324" spans="1:43" ht="15">
      <c r="A324" s="275"/>
      <c r="B324" s="224"/>
      <c r="C324" s="224"/>
      <c r="D324" s="212"/>
      <c r="E324" s="212"/>
      <c r="F324" s="212"/>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75"/>
      <c r="AC324" s="275"/>
      <c r="AD324" s="275"/>
      <c r="AE324" s="275"/>
      <c r="AF324" s="275"/>
      <c r="AG324" s="275"/>
      <c r="AH324" s="275"/>
      <c r="AI324" s="275"/>
      <c r="AJ324" s="275"/>
      <c r="AK324" s="275"/>
      <c r="AL324" s="275"/>
      <c r="AM324" s="275"/>
      <c r="AN324" s="275"/>
      <c r="AO324" s="275"/>
      <c r="AP324" s="275"/>
      <c r="AQ324" s="275"/>
    </row>
    <row r="325" spans="1:43" ht="15">
      <c r="A325" s="275"/>
      <c r="B325" s="224"/>
      <c r="C325" s="224"/>
      <c r="D325" s="212"/>
      <c r="E325" s="212"/>
      <c r="F325" s="212"/>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75"/>
      <c r="AC325" s="275"/>
      <c r="AD325" s="275"/>
      <c r="AE325" s="275"/>
      <c r="AF325" s="275"/>
      <c r="AG325" s="275"/>
      <c r="AH325" s="275"/>
      <c r="AI325" s="275"/>
      <c r="AJ325" s="275"/>
      <c r="AK325" s="275"/>
      <c r="AL325" s="275"/>
      <c r="AM325" s="275"/>
      <c r="AN325" s="275"/>
      <c r="AO325" s="275"/>
      <c r="AP325" s="275"/>
      <c r="AQ325" s="275"/>
    </row>
    <row r="326" spans="1:43" ht="15">
      <c r="A326" s="275"/>
      <c r="B326" s="224"/>
      <c r="C326" s="224"/>
      <c r="D326" s="212"/>
      <c r="E326" s="212"/>
      <c r="F326" s="212"/>
      <c r="G326" s="280"/>
      <c r="H326" s="280"/>
      <c r="I326" s="280"/>
      <c r="J326" s="280"/>
      <c r="K326" s="280"/>
      <c r="L326" s="280"/>
      <c r="M326" s="280"/>
      <c r="N326" s="280"/>
      <c r="O326" s="280"/>
      <c r="P326" s="280"/>
      <c r="Q326" s="280"/>
      <c r="R326" s="280"/>
      <c r="S326" s="280"/>
      <c r="T326" s="280"/>
      <c r="U326" s="280"/>
      <c r="V326" s="280"/>
      <c r="W326" s="280"/>
      <c r="X326" s="280"/>
      <c r="Y326" s="280"/>
      <c r="Z326" s="280"/>
      <c r="AA326" s="280"/>
      <c r="AB326" s="275"/>
      <c r="AC326" s="275"/>
      <c r="AD326" s="275"/>
      <c r="AE326" s="275"/>
      <c r="AF326" s="275"/>
      <c r="AG326" s="275"/>
      <c r="AH326" s="275"/>
      <c r="AI326" s="275"/>
      <c r="AJ326" s="275"/>
      <c r="AK326" s="275"/>
      <c r="AL326" s="275"/>
      <c r="AM326" s="275"/>
      <c r="AN326" s="275"/>
      <c r="AO326" s="275"/>
      <c r="AP326" s="275"/>
      <c r="AQ326" s="275"/>
    </row>
    <row r="327" spans="1:43" ht="15">
      <c r="A327" s="275"/>
      <c r="B327" s="224"/>
      <c r="C327" s="224"/>
      <c r="D327" s="212"/>
      <c r="E327" s="212"/>
      <c r="F327" s="212"/>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75"/>
      <c r="AC327" s="275"/>
      <c r="AD327" s="275"/>
      <c r="AE327" s="275"/>
      <c r="AF327" s="275"/>
      <c r="AG327" s="275"/>
      <c r="AH327" s="275"/>
      <c r="AI327" s="275"/>
      <c r="AJ327" s="275"/>
      <c r="AK327" s="275"/>
      <c r="AL327" s="275"/>
      <c r="AM327" s="275"/>
      <c r="AN327" s="275"/>
      <c r="AO327" s="275"/>
      <c r="AP327" s="275"/>
      <c r="AQ327" s="275"/>
    </row>
    <row r="328" spans="1:43" ht="15">
      <c r="A328" s="275"/>
      <c r="B328" s="224"/>
      <c r="C328" s="224"/>
      <c r="D328" s="212"/>
      <c r="E328" s="212"/>
      <c r="F328" s="212"/>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75"/>
      <c r="AC328" s="275"/>
      <c r="AD328" s="275"/>
      <c r="AE328" s="275"/>
      <c r="AF328" s="275"/>
      <c r="AG328" s="275"/>
      <c r="AH328" s="275"/>
      <c r="AI328" s="275"/>
      <c r="AJ328" s="275"/>
      <c r="AK328" s="275"/>
      <c r="AL328" s="275"/>
      <c r="AM328" s="275"/>
      <c r="AN328" s="275"/>
      <c r="AO328" s="275"/>
      <c r="AP328" s="275"/>
      <c r="AQ328" s="275"/>
    </row>
    <row r="329" spans="1:43" ht="15">
      <c r="A329" s="275"/>
      <c r="B329" s="224"/>
      <c r="C329" s="224"/>
      <c r="D329" s="212"/>
      <c r="E329" s="212"/>
      <c r="F329" s="212"/>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75"/>
      <c r="AC329" s="275"/>
      <c r="AD329" s="275"/>
      <c r="AE329" s="275"/>
      <c r="AF329" s="275"/>
      <c r="AG329" s="275"/>
      <c r="AH329" s="275"/>
      <c r="AI329" s="275"/>
      <c r="AJ329" s="275"/>
      <c r="AK329" s="275"/>
      <c r="AL329" s="275"/>
      <c r="AM329" s="275"/>
      <c r="AN329" s="275"/>
      <c r="AO329" s="275"/>
      <c r="AP329" s="275"/>
      <c r="AQ329" s="275"/>
    </row>
    <row r="330" spans="1:43" ht="15">
      <c r="A330" s="275"/>
      <c r="B330" s="224"/>
      <c r="C330" s="224"/>
      <c r="D330" s="212"/>
      <c r="E330" s="212"/>
      <c r="F330" s="212"/>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75"/>
      <c r="AC330" s="275"/>
      <c r="AD330" s="275"/>
      <c r="AE330" s="275"/>
      <c r="AF330" s="275"/>
      <c r="AG330" s="275"/>
      <c r="AH330" s="275"/>
      <c r="AI330" s="275"/>
      <c r="AJ330" s="275"/>
      <c r="AK330" s="275"/>
      <c r="AL330" s="275"/>
      <c r="AM330" s="275"/>
      <c r="AN330" s="275"/>
      <c r="AO330" s="275"/>
      <c r="AP330" s="275"/>
      <c r="AQ330" s="275"/>
    </row>
    <row r="331" spans="1:43" ht="15">
      <c r="A331" s="275"/>
      <c r="B331" s="224"/>
      <c r="C331" s="224"/>
      <c r="D331" s="212"/>
      <c r="E331" s="212"/>
      <c r="F331" s="212"/>
      <c r="G331" s="280"/>
      <c r="H331" s="280"/>
      <c r="I331" s="280"/>
      <c r="J331" s="280"/>
      <c r="K331" s="280"/>
      <c r="L331" s="280"/>
      <c r="M331" s="280"/>
      <c r="N331" s="280"/>
      <c r="O331" s="280"/>
      <c r="P331" s="280"/>
      <c r="Q331" s="280"/>
      <c r="R331" s="280"/>
      <c r="S331" s="280"/>
      <c r="T331" s="280"/>
      <c r="U331" s="280"/>
      <c r="V331" s="280"/>
      <c r="W331" s="280"/>
      <c r="X331" s="280"/>
      <c r="Y331" s="280"/>
      <c r="Z331" s="280"/>
      <c r="AA331" s="280"/>
      <c r="AB331" s="275"/>
      <c r="AC331" s="275"/>
      <c r="AD331" s="275"/>
      <c r="AE331" s="275"/>
      <c r="AF331" s="275"/>
      <c r="AG331" s="275"/>
      <c r="AH331" s="275"/>
      <c r="AI331" s="275"/>
      <c r="AJ331" s="275"/>
      <c r="AK331" s="275"/>
      <c r="AL331" s="275"/>
      <c r="AM331" s="275"/>
      <c r="AN331" s="275"/>
      <c r="AO331" s="275"/>
      <c r="AP331" s="275"/>
      <c r="AQ331" s="275"/>
    </row>
    <row r="332" spans="1:43" ht="15">
      <c r="A332" s="275"/>
      <c r="B332" s="224"/>
      <c r="C332" s="224"/>
      <c r="D332" s="212"/>
      <c r="E332" s="212"/>
      <c r="F332" s="212"/>
      <c r="G332" s="280"/>
      <c r="H332" s="280"/>
      <c r="I332" s="280"/>
      <c r="J332" s="280"/>
      <c r="K332" s="280"/>
      <c r="L332" s="280"/>
      <c r="M332" s="280"/>
      <c r="N332" s="280"/>
      <c r="O332" s="280"/>
      <c r="P332" s="280"/>
      <c r="Q332" s="280"/>
      <c r="R332" s="280"/>
      <c r="S332" s="280"/>
      <c r="T332" s="280"/>
      <c r="U332" s="280"/>
      <c r="V332" s="280"/>
      <c r="W332" s="280"/>
      <c r="X332" s="280"/>
      <c r="Y332" s="280"/>
      <c r="Z332" s="280"/>
      <c r="AA332" s="280"/>
      <c r="AB332" s="275"/>
      <c r="AC332" s="275"/>
      <c r="AD332" s="275"/>
      <c r="AE332" s="275"/>
      <c r="AF332" s="275"/>
      <c r="AG332" s="275"/>
      <c r="AH332" s="275"/>
      <c r="AI332" s="275"/>
      <c r="AJ332" s="275"/>
      <c r="AK332" s="275"/>
      <c r="AL332" s="275"/>
      <c r="AM332" s="275"/>
      <c r="AN332" s="275"/>
      <c r="AO332" s="275"/>
      <c r="AP332" s="275"/>
      <c r="AQ332" s="275"/>
    </row>
    <row r="333" spans="1:43" ht="15">
      <c r="A333" s="275"/>
      <c r="B333" s="224"/>
      <c r="C333" s="224"/>
      <c r="D333" s="212"/>
      <c r="E333" s="212"/>
      <c r="F333" s="212"/>
      <c r="G333" s="280"/>
      <c r="H333" s="280"/>
      <c r="I333" s="280"/>
      <c r="J333" s="280"/>
      <c r="K333" s="280"/>
      <c r="L333" s="280"/>
      <c r="M333" s="280"/>
      <c r="N333" s="280"/>
      <c r="O333" s="280"/>
      <c r="P333" s="280"/>
      <c r="Q333" s="280"/>
      <c r="R333" s="280"/>
      <c r="S333" s="280"/>
      <c r="T333" s="280"/>
      <c r="U333" s="280"/>
      <c r="V333" s="280"/>
      <c r="W333" s="280"/>
      <c r="X333" s="280"/>
      <c r="Y333" s="280"/>
      <c r="Z333" s="280"/>
      <c r="AA333" s="280"/>
      <c r="AB333" s="275"/>
      <c r="AC333" s="275"/>
      <c r="AD333" s="275"/>
      <c r="AE333" s="275"/>
      <c r="AF333" s="275"/>
      <c r="AG333" s="275"/>
      <c r="AH333" s="275"/>
      <c r="AI333" s="275"/>
      <c r="AJ333" s="275"/>
      <c r="AK333" s="275"/>
      <c r="AL333" s="275"/>
      <c r="AM333" s="275"/>
      <c r="AN333" s="275"/>
      <c r="AO333" s="275"/>
      <c r="AP333" s="275"/>
      <c r="AQ333" s="275"/>
    </row>
    <row r="334" spans="1:43" ht="15">
      <c r="A334" s="275"/>
      <c r="B334" s="224"/>
      <c r="C334" s="224"/>
      <c r="D334" s="212"/>
      <c r="E334" s="212"/>
      <c r="F334" s="212"/>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75"/>
      <c r="AC334" s="275"/>
      <c r="AD334" s="275"/>
      <c r="AE334" s="275"/>
      <c r="AF334" s="275"/>
      <c r="AG334" s="275"/>
      <c r="AH334" s="275"/>
      <c r="AI334" s="275"/>
      <c r="AJ334" s="275"/>
      <c r="AK334" s="275"/>
      <c r="AL334" s="275"/>
      <c r="AM334" s="275"/>
      <c r="AN334" s="275"/>
      <c r="AO334" s="275"/>
      <c r="AP334" s="275"/>
      <c r="AQ334" s="275"/>
    </row>
    <row r="335" spans="1:43" ht="15">
      <c r="A335" s="275"/>
      <c r="B335" s="224"/>
      <c r="C335" s="224"/>
      <c r="D335" s="212"/>
      <c r="E335" s="212"/>
      <c r="F335" s="212"/>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75"/>
      <c r="AC335" s="275"/>
      <c r="AD335" s="275"/>
      <c r="AE335" s="275"/>
      <c r="AF335" s="275"/>
      <c r="AG335" s="275"/>
      <c r="AH335" s="275"/>
      <c r="AI335" s="275"/>
      <c r="AJ335" s="275"/>
      <c r="AK335" s="275"/>
      <c r="AL335" s="275"/>
      <c r="AM335" s="275"/>
      <c r="AN335" s="275"/>
      <c r="AO335" s="275"/>
      <c r="AP335" s="275"/>
      <c r="AQ335" s="275"/>
    </row>
    <row r="336" spans="1:43" ht="15">
      <c r="A336" s="275"/>
      <c r="B336" s="224"/>
      <c r="C336" s="224"/>
      <c r="D336" s="212"/>
      <c r="E336" s="212"/>
      <c r="F336" s="212"/>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75"/>
      <c r="AC336" s="275"/>
      <c r="AD336" s="275"/>
      <c r="AE336" s="275"/>
      <c r="AF336" s="275"/>
      <c r="AG336" s="275"/>
      <c r="AH336" s="275"/>
      <c r="AI336" s="275"/>
      <c r="AJ336" s="275"/>
      <c r="AK336" s="275"/>
      <c r="AL336" s="275"/>
      <c r="AM336" s="275"/>
      <c r="AN336" s="275"/>
      <c r="AO336" s="275"/>
      <c r="AP336" s="275"/>
      <c r="AQ336" s="275"/>
    </row>
    <row r="337" spans="1:43" ht="15">
      <c r="A337" s="275"/>
      <c r="B337" s="224"/>
      <c r="C337" s="224"/>
      <c r="D337" s="212"/>
      <c r="E337" s="212"/>
      <c r="F337" s="212"/>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75"/>
      <c r="AC337" s="275"/>
      <c r="AD337" s="275"/>
      <c r="AE337" s="275"/>
      <c r="AF337" s="275"/>
      <c r="AG337" s="275"/>
      <c r="AH337" s="275"/>
      <c r="AI337" s="275"/>
      <c r="AJ337" s="275"/>
      <c r="AK337" s="275"/>
      <c r="AL337" s="275"/>
      <c r="AM337" s="275"/>
      <c r="AN337" s="275"/>
      <c r="AO337" s="275"/>
      <c r="AP337" s="275"/>
      <c r="AQ337" s="275"/>
    </row>
    <row r="338" spans="1:43" ht="15">
      <c r="A338" s="275"/>
      <c r="B338" s="224"/>
      <c r="C338" s="224"/>
      <c r="D338" s="212"/>
      <c r="E338" s="212"/>
      <c r="F338" s="212"/>
      <c r="G338" s="280"/>
      <c r="H338" s="280"/>
      <c r="I338" s="280"/>
      <c r="J338" s="280"/>
      <c r="K338" s="280"/>
      <c r="L338" s="280"/>
      <c r="M338" s="280"/>
      <c r="N338" s="280"/>
      <c r="O338" s="280"/>
      <c r="P338" s="280"/>
      <c r="Q338" s="280"/>
      <c r="R338" s="280"/>
      <c r="S338" s="280"/>
      <c r="T338" s="280"/>
      <c r="U338" s="280"/>
      <c r="V338" s="280"/>
      <c r="W338" s="280"/>
      <c r="X338" s="280"/>
      <c r="Y338" s="280"/>
      <c r="Z338" s="280"/>
      <c r="AA338" s="280"/>
      <c r="AB338" s="275"/>
      <c r="AC338" s="275"/>
      <c r="AD338" s="275"/>
      <c r="AE338" s="275"/>
      <c r="AF338" s="275"/>
      <c r="AG338" s="275"/>
      <c r="AH338" s="275"/>
      <c r="AI338" s="275"/>
      <c r="AJ338" s="275"/>
      <c r="AK338" s="275"/>
      <c r="AL338" s="275"/>
      <c r="AM338" s="275"/>
      <c r="AN338" s="275"/>
      <c r="AO338" s="275"/>
      <c r="AP338" s="275"/>
      <c r="AQ338" s="275"/>
    </row>
    <row r="339" spans="1:43" ht="15">
      <c r="A339" s="275"/>
      <c r="B339" s="224"/>
      <c r="C339" s="224"/>
      <c r="D339" s="212"/>
      <c r="E339" s="212"/>
      <c r="F339" s="212"/>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75"/>
      <c r="AC339" s="275"/>
      <c r="AD339" s="275"/>
      <c r="AE339" s="275"/>
      <c r="AF339" s="275"/>
      <c r="AG339" s="275"/>
      <c r="AH339" s="275"/>
      <c r="AI339" s="275"/>
      <c r="AJ339" s="275"/>
      <c r="AK339" s="275"/>
      <c r="AL339" s="275"/>
      <c r="AM339" s="275"/>
      <c r="AN339" s="275"/>
      <c r="AO339" s="275"/>
      <c r="AP339" s="275"/>
      <c r="AQ339" s="275"/>
    </row>
    <row r="340" spans="1:43" ht="15">
      <c r="A340" s="275"/>
      <c r="B340" s="224"/>
      <c r="C340" s="224"/>
      <c r="D340" s="212"/>
      <c r="E340" s="212"/>
      <c r="F340" s="212"/>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75"/>
      <c r="AC340" s="275"/>
      <c r="AD340" s="275"/>
      <c r="AE340" s="275"/>
      <c r="AF340" s="275"/>
      <c r="AG340" s="275"/>
      <c r="AH340" s="275"/>
      <c r="AI340" s="275"/>
      <c r="AJ340" s="275"/>
      <c r="AK340" s="275"/>
      <c r="AL340" s="275"/>
      <c r="AM340" s="275"/>
      <c r="AN340" s="275"/>
      <c r="AO340" s="275"/>
      <c r="AP340" s="275"/>
      <c r="AQ340" s="275"/>
    </row>
    <row r="341" spans="1:43" ht="15">
      <c r="A341" s="275"/>
      <c r="B341" s="224"/>
      <c r="C341" s="224"/>
      <c r="D341" s="212"/>
      <c r="E341" s="212"/>
      <c r="F341" s="212"/>
      <c r="G341" s="280"/>
      <c r="H341" s="280"/>
      <c r="I341" s="280"/>
      <c r="J341" s="280"/>
      <c r="K341" s="280"/>
      <c r="L341" s="280"/>
      <c r="M341" s="280"/>
      <c r="N341" s="280"/>
      <c r="O341" s="280"/>
      <c r="P341" s="280"/>
      <c r="Q341" s="280"/>
      <c r="R341" s="280"/>
      <c r="S341" s="280"/>
      <c r="T341" s="280"/>
      <c r="U341" s="280"/>
      <c r="V341" s="280"/>
      <c r="W341" s="280"/>
      <c r="X341" s="280"/>
      <c r="Y341" s="280"/>
      <c r="Z341" s="280"/>
      <c r="AA341" s="280"/>
      <c r="AB341" s="275"/>
      <c r="AC341" s="275"/>
      <c r="AD341" s="275"/>
      <c r="AE341" s="275"/>
      <c r="AF341" s="275"/>
      <c r="AG341" s="275"/>
      <c r="AH341" s="275"/>
      <c r="AI341" s="275"/>
      <c r="AJ341" s="275"/>
      <c r="AK341" s="275"/>
      <c r="AL341" s="275"/>
      <c r="AM341" s="275"/>
      <c r="AN341" s="275"/>
      <c r="AO341" s="275"/>
      <c r="AP341" s="275"/>
      <c r="AQ341" s="275"/>
    </row>
    <row r="342" spans="1:43" ht="15">
      <c r="A342" s="275"/>
      <c r="B342" s="224"/>
      <c r="C342" s="224"/>
      <c r="D342" s="212"/>
      <c r="E342" s="212"/>
      <c r="F342" s="212"/>
      <c r="G342" s="280"/>
      <c r="H342" s="280"/>
      <c r="I342" s="280"/>
      <c r="J342" s="280"/>
      <c r="K342" s="280"/>
      <c r="L342" s="280"/>
      <c r="M342" s="280"/>
      <c r="N342" s="280"/>
      <c r="O342" s="280"/>
      <c r="P342" s="280"/>
      <c r="Q342" s="280"/>
      <c r="R342" s="280"/>
      <c r="S342" s="280"/>
      <c r="T342" s="280"/>
      <c r="U342" s="280"/>
      <c r="V342" s="280"/>
      <c r="W342" s="280"/>
      <c r="X342" s="280"/>
      <c r="Y342" s="280"/>
      <c r="Z342" s="280"/>
      <c r="AA342" s="280"/>
      <c r="AB342" s="275"/>
      <c r="AC342" s="275"/>
      <c r="AD342" s="275"/>
      <c r="AE342" s="275"/>
      <c r="AF342" s="275"/>
      <c r="AG342" s="275"/>
      <c r="AH342" s="275"/>
      <c r="AI342" s="275"/>
      <c r="AJ342" s="275"/>
      <c r="AK342" s="275"/>
      <c r="AL342" s="275"/>
      <c r="AM342" s="275"/>
      <c r="AN342" s="275"/>
      <c r="AO342" s="275"/>
      <c r="AP342" s="275"/>
      <c r="AQ342" s="275"/>
    </row>
    <row r="343" spans="1:43" ht="15">
      <c r="A343" s="275"/>
      <c r="B343" s="224"/>
      <c r="C343" s="224"/>
      <c r="D343" s="212"/>
      <c r="E343" s="212"/>
      <c r="F343" s="212"/>
      <c r="G343" s="280"/>
      <c r="H343" s="280"/>
      <c r="I343" s="280"/>
      <c r="J343" s="280"/>
      <c r="K343" s="280"/>
      <c r="L343" s="280"/>
      <c r="M343" s="280"/>
      <c r="N343" s="280"/>
      <c r="O343" s="280"/>
      <c r="P343" s="280"/>
      <c r="Q343" s="280"/>
      <c r="R343" s="280"/>
      <c r="S343" s="280"/>
      <c r="T343" s="280"/>
      <c r="U343" s="280"/>
      <c r="V343" s="280"/>
      <c r="W343" s="280"/>
      <c r="X343" s="280"/>
      <c r="Y343" s="280"/>
      <c r="Z343" s="280"/>
      <c r="AA343" s="280"/>
      <c r="AB343" s="275"/>
      <c r="AC343" s="275"/>
      <c r="AD343" s="275"/>
      <c r="AE343" s="275"/>
      <c r="AF343" s="275"/>
      <c r="AG343" s="275"/>
      <c r="AH343" s="275"/>
      <c r="AI343" s="275"/>
      <c r="AJ343" s="275"/>
      <c r="AK343" s="275"/>
      <c r="AL343" s="275"/>
      <c r="AM343" s="275"/>
      <c r="AN343" s="275"/>
      <c r="AO343" s="275"/>
      <c r="AP343" s="275"/>
      <c r="AQ343" s="275"/>
    </row>
    <row r="344" spans="1:43" ht="15">
      <c r="A344" s="275"/>
      <c r="B344" s="224"/>
      <c r="C344" s="224"/>
      <c r="D344" s="212"/>
      <c r="E344" s="212"/>
      <c r="F344" s="212"/>
      <c r="G344" s="280"/>
      <c r="H344" s="280"/>
      <c r="I344" s="280"/>
      <c r="J344" s="280"/>
      <c r="K344" s="280"/>
      <c r="L344" s="280"/>
      <c r="M344" s="280"/>
      <c r="N344" s="280"/>
      <c r="O344" s="280"/>
      <c r="P344" s="280"/>
      <c r="Q344" s="280"/>
      <c r="R344" s="280"/>
      <c r="S344" s="280"/>
      <c r="T344" s="280"/>
      <c r="U344" s="280"/>
      <c r="V344" s="280"/>
      <c r="W344" s="280"/>
      <c r="X344" s="280"/>
      <c r="Y344" s="280"/>
      <c r="Z344" s="280"/>
      <c r="AA344" s="280"/>
      <c r="AB344" s="275"/>
      <c r="AC344" s="275"/>
      <c r="AD344" s="275"/>
      <c r="AE344" s="275"/>
      <c r="AF344" s="275"/>
      <c r="AG344" s="275"/>
      <c r="AH344" s="275"/>
      <c r="AI344" s="275"/>
      <c r="AJ344" s="275"/>
      <c r="AK344" s="275"/>
      <c r="AL344" s="275"/>
      <c r="AM344" s="275"/>
      <c r="AN344" s="275"/>
      <c r="AO344" s="275"/>
      <c r="AP344" s="275"/>
      <c r="AQ344" s="275"/>
    </row>
    <row r="345" spans="1:43" ht="15">
      <c r="A345" s="275"/>
      <c r="B345" s="224"/>
      <c r="C345" s="224"/>
      <c r="D345" s="212"/>
      <c r="E345" s="212"/>
      <c r="F345" s="212"/>
      <c r="G345" s="280"/>
      <c r="H345" s="280"/>
      <c r="I345" s="280"/>
      <c r="J345" s="280"/>
      <c r="K345" s="280"/>
      <c r="L345" s="280"/>
      <c r="M345" s="280"/>
      <c r="N345" s="280"/>
      <c r="O345" s="280"/>
      <c r="P345" s="280"/>
      <c r="Q345" s="280"/>
      <c r="R345" s="280"/>
      <c r="S345" s="280"/>
      <c r="T345" s="280"/>
      <c r="U345" s="280"/>
      <c r="V345" s="280"/>
      <c r="W345" s="280"/>
      <c r="X345" s="280"/>
      <c r="Y345" s="280"/>
      <c r="Z345" s="280"/>
      <c r="AA345" s="280"/>
      <c r="AB345" s="275"/>
      <c r="AC345" s="275"/>
      <c r="AD345" s="275"/>
      <c r="AE345" s="275"/>
      <c r="AF345" s="275"/>
      <c r="AG345" s="275"/>
      <c r="AH345" s="275"/>
      <c r="AI345" s="275"/>
      <c r="AJ345" s="275"/>
      <c r="AK345" s="275"/>
      <c r="AL345" s="275"/>
      <c r="AM345" s="275"/>
      <c r="AN345" s="275"/>
      <c r="AO345" s="275"/>
      <c r="AP345" s="275"/>
      <c r="AQ345" s="275"/>
    </row>
    <row r="346" spans="1:43" ht="15">
      <c r="A346" s="275"/>
      <c r="B346" s="224"/>
      <c r="C346" s="224"/>
      <c r="D346" s="212"/>
      <c r="E346" s="212"/>
      <c r="F346" s="212"/>
      <c r="G346" s="280"/>
      <c r="H346" s="280"/>
      <c r="I346" s="280"/>
      <c r="J346" s="280"/>
      <c r="K346" s="280"/>
      <c r="L346" s="280"/>
      <c r="M346" s="280"/>
      <c r="N346" s="280"/>
      <c r="O346" s="280"/>
      <c r="P346" s="280"/>
      <c r="Q346" s="280"/>
      <c r="R346" s="280"/>
      <c r="S346" s="280"/>
      <c r="T346" s="280"/>
      <c r="U346" s="280"/>
      <c r="V346" s="280"/>
      <c r="W346" s="280"/>
      <c r="X346" s="280"/>
      <c r="Y346" s="280"/>
      <c r="Z346" s="280"/>
      <c r="AA346" s="280"/>
      <c r="AB346" s="275"/>
      <c r="AC346" s="275"/>
      <c r="AD346" s="275"/>
      <c r="AE346" s="275"/>
      <c r="AF346" s="275"/>
      <c r="AG346" s="275"/>
      <c r="AH346" s="275"/>
      <c r="AI346" s="275"/>
      <c r="AJ346" s="275"/>
      <c r="AK346" s="275"/>
      <c r="AL346" s="275"/>
      <c r="AM346" s="275"/>
      <c r="AN346" s="275"/>
      <c r="AO346" s="275"/>
      <c r="AP346" s="275"/>
      <c r="AQ346" s="275"/>
    </row>
    <row r="347" spans="1:43" ht="15">
      <c r="A347" s="275"/>
      <c r="B347" s="224"/>
      <c r="C347" s="224"/>
      <c r="D347" s="212"/>
      <c r="E347" s="212"/>
      <c r="F347" s="212"/>
      <c r="G347" s="280"/>
      <c r="H347" s="280"/>
      <c r="I347" s="280"/>
      <c r="J347" s="280"/>
      <c r="K347" s="280"/>
      <c r="L347" s="280"/>
      <c r="M347" s="280"/>
      <c r="N347" s="280"/>
      <c r="O347" s="280"/>
      <c r="P347" s="280"/>
      <c r="Q347" s="280"/>
      <c r="R347" s="280"/>
      <c r="S347" s="280"/>
      <c r="T347" s="280"/>
      <c r="U347" s="280"/>
      <c r="V347" s="280"/>
      <c r="W347" s="280"/>
      <c r="X347" s="280"/>
      <c r="Y347" s="280"/>
      <c r="Z347" s="280"/>
      <c r="AA347" s="280"/>
      <c r="AB347" s="275"/>
      <c r="AC347" s="275"/>
      <c r="AD347" s="275"/>
      <c r="AE347" s="275"/>
      <c r="AF347" s="275"/>
      <c r="AG347" s="275"/>
      <c r="AH347" s="275"/>
      <c r="AI347" s="275"/>
      <c r="AJ347" s="275"/>
      <c r="AK347" s="275"/>
      <c r="AL347" s="275"/>
      <c r="AM347" s="275"/>
      <c r="AN347" s="275"/>
      <c r="AO347" s="275"/>
      <c r="AP347" s="275"/>
      <c r="AQ347" s="275"/>
    </row>
    <row r="348" spans="1:43" ht="15">
      <c r="A348" s="275"/>
      <c r="B348" s="224"/>
      <c r="C348" s="224"/>
      <c r="D348" s="212"/>
      <c r="E348" s="212"/>
      <c r="F348" s="212"/>
      <c r="G348" s="280"/>
      <c r="H348" s="280"/>
      <c r="I348" s="280"/>
      <c r="J348" s="280"/>
      <c r="K348" s="280"/>
      <c r="L348" s="280"/>
      <c r="M348" s="280"/>
      <c r="N348" s="280"/>
      <c r="O348" s="280"/>
      <c r="P348" s="280"/>
      <c r="Q348" s="280"/>
      <c r="R348" s="280"/>
      <c r="S348" s="280"/>
      <c r="T348" s="280"/>
      <c r="U348" s="280"/>
      <c r="V348" s="280"/>
      <c r="W348" s="280"/>
      <c r="X348" s="280"/>
      <c r="Y348" s="280"/>
      <c r="Z348" s="280"/>
      <c r="AA348" s="280"/>
      <c r="AB348" s="275"/>
      <c r="AC348" s="275"/>
      <c r="AD348" s="275"/>
      <c r="AE348" s="275"/>
      <c r="AF348" s="275"/>
      <c r="AG348" s="275"/>
      <c r="AH348" s="275"/>
      <c r="AI348" s="275"/>
      <c r="AJ348" s="275"/>
      <c r="AK348" s="275"/>
      <c r="AL348" s="275"/>
      <c r="AM348" s="275"/>
      <c r="AN348" s="275"/>
      <c r="AO348" s="275"/>
      <c r="AP348" s="275"/>
      <c r="AQ348" s="275"/>
    </row>
    <row r="349" spans="1:43" ht="15">
      <c r="A349" s="275"/>
      <c r="B349" s="224"/>
      <c r="C349" s="224"/>
      <c r="D349" s="212"/>
      <c r="E349" s="212"/>
      <c r="F349" s="212"/>
      <c r="G349" s="280"/>
      <c r="H349" s="280"/>
      <c r="I349" s="280"/>
      <c r="J349" s="280"/>
      <c r="K349" s="280"/>
      <c r="L349" s="280"/>
      <c r="M349" s="280"/>
      <c r="N349" s="280"/>
      <c r="O349" s="280"/>
      <c r="P349" s="280"/>
      <c r="Q349" s="280"/>
      <c r="R349" s="280"/>
      <c r="S349" s="280"/>
      <c r="T349" s="280"/>
      <c r="U349" s="280"/>
      <c r="V349" s="280"/>
      <c r="W349" s="280"/>
      <c r="X349" s="280"/>
      <c r="Y349" s="280"/>
      <c r="Z349" s="280"/>
      <c r="AA349" s="280"/>
      <c r="AB349" s="275"/>
      <c r="AC349" s="275"/>
      <c r="AD349" s="275"/>
      <c r="AE349" s="275"/>
      <c r="AF349" s="275"/>
      <c r="AG349" s="275"/>
      <c r="AH349" s="275"/>
      <c r="AI349" s="275"/>
      <c r="AJ349" s="275"/>
      <c r="AK349" s="275"/>
      <c r="AL349" s="275"/>
      <c r="AM349" s="275"/>
      <c r="AN349" s="275"/>
      <c r="AO349" s="275"/>
      <c r="AP349" s="275"/>
      <c r="AQ349" s="275"/>
    </row>
    <row r="350" spans="1:43" ht="15">
      <c r="A350" s="275"/>
      <c r="B350" s="224"/>
      <c r="C350" s="224"/>
      <c r="D350" s="212"/>
      <c r="E350" s="212"/>
      <c r="F350" s="212"/>
      <c r="G350" s="280"/>
      <c r="H350" s="280"/>
      <c r="I350" s="280"/>
      <c r="J350" s="280"/>
      <c r="K350" s="280"/>
      <c r="L350" s="280"/>
      <c r="M350" s="280"/>
      <c r="N350" s="280"/>
      <c r="O350" s="280"/>
      <c r="P350" s="280"/>
      <c r="Q350" s="280"/>
      <c r="R350" s="280"/>
      <c r="S350" s="280"/>
      <c r="T350" s="280"/>
      <c r="U350" s="280"/>
      <c r="V350" s="280"/>
      <c r="W350" s="280"/>
      <c r="X350" s="280"/>
      <c r="Y350" s="280"/>
      <c r="Z350" s="280"/>
      <c r="AA350" s="280"/>
      <c r="AB350" s="275"/>
      <c r="AC350" s="275"/>
      <c r="AD350" s="275"/>
      <c r="AE350" s="275"/>
      <c r="AF350" s="275"/>
      <c r="AG350" s="275"/>
      <c r="AH350" s="275"/>
      <c r="AI350" s="275"/>
      <c r="AJ350" s="275"/>
      <c r="AK350" s="275"/>
      <c r="AL350" s="275"/>
      <c r="AM350" s="275"/>
      <c r="AN350" s="275"/>
      <c r="AO350" s="275"/>
      <c r="AP350" s="275"/>
      <c r="AQ350" s="275"/>
    </row>
    <row r="351" spans="1:43" ht="15">
      <c r="A351" s="275"/>
      <c r="B351" s="224"/>
      <c r="C351" s="224"/>
      <c r="D351" s="212"/>
      <c r="E351" s="212"/>
      <c r="F351" s="212"/>
      <c r="G351" s="280"/>
      <c r="H351" s="280"/>
      <c r="I351" s="280"/>
      <c r="J351" s="280"/>
      <c r="K351" s="280"/>
      <c r="L351" s="280"/>
      <c r="M351" s="280"/>
      <c r="N351" s="280"/>
      <c r="O351" s="280"/>
      <c r="P351" s="280"/>
      <c r="Q351" s="280"/>
      <c r="R351" s="280"/>
      <c r="S351" s="280"/>
      <c r="T351" s="280"/>
      <c r="U351" s="280"/>
      <c r="V351" s="280"/>
      <c r="W351" s="280"/>
      <c r="X351" s="280"/>
      <c r="Y351" s="280"/>
      <c r="Z351" s="280"/>
      <c r="AA351" s="280"/>
      <c r="AB351" s="275"/>
      <c r="AC351" s="275"/>
      <c r="AD351" s="275"/>
      <c r="AE351" s="275"/>
      <c r="AF351" s="275"/>
      <c r="AG351" s="275"/>
      <c r="AH351" s="275"/>
      <c r="AI351" s="275"/>
      <c r="AJ351" s="275"/>
      <c r="AK351" s="275"/>
      <c r="AL351" s="275"/>
      <c r="AM351" s="275"/>
      <c r="AN351" s="275"/>
      <c r="AO351" s="275"/>
      <c r="AP351" s="275"/>
      <c r="AQ351" s="275"/>
    </row>
    <row r="352" spans="1:43" ht="15">
      <c r="A352" s="275"/>
      <c r="B352" s="224"/>
      <c r="C352" s="224"/>
      <c r="D352" s="212"/>
      <c r="E352" s="212"/>
      <c r="F352" s="212"/>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75"/>
      <c r="AC352" s="275"/>
      <c r="AD352" s="275"/>
      <c r="AE352" s="275"/>
      <c r="AF352" s="275"/>
      <c r="AG352" s="275"/>
      <c r="AH352" s="275"/>
      <c r="AI352" s="275"/>
      <c r="AJ352" s="275"/>
      <c r="AK352" s="275"/>
      <c r="AL352" s="275"/>
      <c r="AM352" s="275"/>
      <c r="AN352" s="275"/>
      <c r="AO352" s="275"/>
      <c r="AP352" s="275"/>
      <c r="AQ352" s="275"/>
    </row>
    <row r="353" spans="1:43" ht="15">
      <c r="A353" s="275"/>
      <c r="B353" s="224"/>
      <c r="C353" s="224"/>
      <c r="D353" s="212"/>
      <c r="E353" s="212"/>
      <c r="F353" s="212"/>
      <c r="G353" s="280"/>
      <c r="H353" s="280"/>
      <c r="I353" s="280"/>
      <c r="J353" s="280"/>
      <c r="K353" s="280"/>
      <c r="L353" s="280"/>
      <c r="M353" s="280"/>
      <c r="N353" s="280"/>
      <c r="O353" s="280"/>
      <c r="P353" s="280"/>
      <c r="Q353" s="280"/>
      <c r="R353" s="280"/>
      <c r="S353" s="280"/>
      <c r="T353" s="280"/>
      <c r="U353" s="280"/>
      <c r="V353" s="280"/>
      <c r="W353" s="280"/>
      <c r="X353" s="280"/>
      <c r="Y353" s="280"/>
      <c r="Z353" s="280"/>
      <c r="AA353" s="280"/>
      <c r="AB353" s="275"/>
      <c r="AC353" s="275"/>
      <c r="AD353" s="275"/>
      <c r="AE353" s="275"/>
      <c r="AF353" s="275"/>
      <c r="AG353" s="275"/>
      <c r="AH353" s="275"/>
      <c r="AI353" s="275"/>
      <c r="AJ353" s="275"/>
      <c r="AK353" s="275"/>
      <c r="AL353" s="275"/>
      <c r="AM353" s="275"/>
      <c r="AN353" s="275"/>
      <c r="AO353" s="275"/>
      <c r="AP353" s="275"/>
      <c r="AQ353" s="275"/>
    </row>
    <row r="354" spans="1:43" ht="15">
      <c r="A354" s="275"/>
      <c r="B354" s="224"/>
      <c r="C354" s="224"/>
      <c r="D354" s="212"/>
      <c r="E354" s="212"/>
      <c r="F354" s="212"/>
      <c r="G354" s="280"/>
      <c r="H354" s="280"/>
      <c r="I354" s="280"/>
      <c r="J354" s="280"/>
      <c r="K354" s="280"/>
      <c r="L354" s="280"/>
      <c r="M354" s="280"/>
      <c r="N354" s="280"/>
      <c r="O354" s="280"/>
      <c r="P354" s="280"/>
      <c r="Q354" s="280"/>
      <c r="R354" s="280"/>
      <c r="S354" s="280"/>
      <c r="T354" s="280"/>
      <c r="U354" s="280"/>
      <c r="V354" s="280"/>
      <c r="W354" s="280"/>
      <c r="X354" s="280"/>
      <c r="Y354" s="280"/>
      <c r="Z354" s="280"/>
      <c r="AA354" s="280"/>
      <c r="AB354" s="275"/>
      <c r="AC354" s="275"/>
      <c r="AD354" s="275"/>
      <c r="AE354" s="275"/>
      <c r="AF354" s="275"/>
      <c r="AG354" s="275"/>
      <c r="AH354" s="275"/>
      <c r="AI354" s="275"/>
      <c r="AJ354" s="275"/>
      <c r="AK354" s="275"/>
      <c r="AL354" s="275"/>
      <c r="AM354" s="275"/>
      <c r="AN354" s="275"/>
      <c r="AO354" s="275"/>
      <c r="AP354" s="275"/>
      <c r="AQ354" s="275"/>
    </row>
    <row r="355" spans="1:43" ht="15">
      <c r="A355" s="275"/>
      <c r="B355" s="224"/>
      <c r="C355" s="224"/>
      <c r="D355" s="212"/>
      <c r="E355" s="212"/>
      <c r="F355" s="212"/>
      <c r="G355" s="280"/>
      <c r="H355" s="280"/>
      <c r="I355" s="280"/>
      <c r="J355" s="280"/>
      <c r="K355" s="280"/>
      <c r="L355" s="280"/>
      <c r="M355" s="280"/>
      <c r="N355" s="280"/>
      <c r="O355" s="280"/>
      <c r="P355" s="280"/>
      <c r="Q355" s="280"/>
      <c r="R355" s="280"/>
      <c r="S355" s="280"/>
      <c r="T355" s="280"/>
      <c r="U355" s="280"/>
      <c r="V355" s="280"/>
      <c r="W355" s="280"/>
      <c r="X355" s="280"/>
      <c r="Y355" s="280"/>
      <c r="Z355" s="280"/>
      <c r="AA355" s="280"/>
      <c r="AB355" s="275"/>
      <c r="AC355" s="275"/>
      <c r="AD355" s="275"/>
      <c r="AE355" s="275"/>
      <c r="AF355" s="275"/>
      <c r="AG355" s="275"/>
      <c r="AH355" s="275"/>
      <c r="AI355" s="275"/>
      <c r="AJ355" s="275"/>
      <c r="AK355" s="275"/>
      <c r="AL355" s="275"/>
      <c r="AM355" s="275"/>
      <c r="AN355" s="275"/>
      <c r="AO355" s="275"/>
      <c r="AP355" s="275"/>
      <c r="AQ355" s="275"/>
    </row>
    <row r="356" spans="1:43" ht="15">
      <c r="A356" s="275"/>
      <c r="B356" s="224"/>
      <c r="C356" s="224"/>
      <c r="D356" s="212"/>
      <c r="E356" s="212"/>
      <c r="F356" s="212"/>
      <c r="G356" s="280"/>
      <c r="H356" s="280"/>
      <c r="I356" s="280"/>
      <c r="J356" s="280"/>
      <c r="K356" s="280"/>
      <c r="L356" s="280"/>
      <c r="M356" s="280"/>
      <c r="N356" s="280"/>
      <c r="O356" s="280"/>
      <c r="P356" s="280"/>
      <c r="Q356" s="280"/>
      <c r="R356" s="280"/>
      <c r="S356" s="280"/>
      <c r="T356" s="280"/>
      <c r="U356" s="280"/>
      <c r="V356" s="280"/>
      <c r="W356" s="280"/>
      <c r="X356" s="280"/>
      <c r="Y356" s="280"/>
      <c r="Z356" s="280"/>
      <c r="AA356" s="280"/>
      <c r="AB356" s="275"/>
      <c r="AC356" s="275"/>
      <c r="AD356" s="275"/>
      <c r="AE356" s="275"/>
      <c r="AF356" s="275"/>
      <c r="AG356" s="275"/>
      <c r="AH356" s="275"/>
      <c r="AI356" s="275"/>
      <c r="AJ356" s="275"/>
      <c r="AK356" s="275"/>
      <c r="AL356" s="275"/>
      <c r="AM356" s="275"/>
      <c r="AN356" s="275"/>
      <c r="AO356" s="275"/>
      <c r="AP356" s="275"/>
      <c r="AQ356" s="275"/>
    </row>
    <row r="357" spans="1:43" ht="15">
      <c r="A357" s="275"/>
      <c r="B357" s="224"/>
      <c r="C357" s="224"/>
      <c r="D357" s="212"/>
      <c r="E357" s="212"/>
      <c r="F357" s="212"/>
      <c r="G357" s="280"/>
      <c r="H357" s="280"/>
      <c r="I357" s="280"/>
      <c r="J357" s="280"/>
      <c r="K357" s="280"/>
      <c r="L357" s="280"/>
      <c r="M357" s="280"/>
      <c r="N357" s="280"/>
      <c r="O357" s="280"/>
      <c r="P357" s="280"/>
      <c r="Q357" s="280"/>
      <c r="R357" s="280"/>
      <c r="S357" s="280"/>
      <c r="T357" s="280"/>
      <c r="U357" s="280"/>
      <c r="V357" s="280"/>
      <c r="W357" s="280"/>
      <c r="X357" s="280"/>
      <c r="Y357" s="280"/>
      <c r="Z357" s="280"/>
      <c r="AA357" s="280"/>
      <c r="AB357" s="275"/>
      <c r="AC357" s="275"/>
      <c r="AD357" s="275"/>
      <c r="AE357" s="275"/>
      <c r="AF357" s="275"/>
      <c r="AG357" s="275"/>
      <c r="AH357" s="275"/>
      <c r="AI357" s="275"/>
      <c r="AJ357" s="275"/>
      <c r="AK357" s="275"/>
      <c r="AL357" s="275"/>
      <c r="AM357" s="275"/>
      <c r="AN357" s="275"/>
      <c r="AO357" s="275"/>
      <c r="AP357" s="275"/>
      <c r="AQ357" s="275"/>
    </row>
    <row r="358" spans="1:43" ht="15">
      <c r="A358" s="275"/>
      <c r="B358" s="224"/>
      <c r="C358" s="224"/>
      <c r="D358" s="212"/>
      <c r="E358" s="212"/>
      <c r="F358" s="212"/>
      <c r="G358" s="280"/>
      <c r="H358" s="280"/>
      <c r="I358" s="280"/>
      <c r="J358" s="280"/>
      <c r="K358" s="280"/>
      <c r="L358" s="280"/>
      <c r="M358" s="280"/>
      <c r="N358" s="280"/>
      <c r="O358" s="280"/>
      <c r="P358" s="280"/>
      <c r="Q358" s="280"/>
      <c r="R358" s="280"/>
      <c r="S358" s="280"/>
      <c r="T358" s="280"/>
      <c r="U358" s="280"/>
      <c r="V358" s="280"/>
      <c r="W358" s="280"/>
      <c r="X358" s="280"/>
      <c r="Y358" s="280"/>
      <c r="Z358" s="280"/>
      <c r="AA358" s="280"/>
      <c r="AB358" s="275"/>
      <c r="AC358" s="275"/>
      <c r="AD358" s="275"/>
      <c r="AE358" s="275"/>
      <c r="AF358" s="275"/>
      <c r="AG358" s="275"/>
      <c r="AH358" s="275"/>
      <c r="AI358" s="275"/>
      <c r="AJ358" s="275"/>
      <c r="AK358" s="275"/>
      <c r="AL358" s="275"/>
      <c r="AM358" s="275"/>
      <c r="AN358" s="275"/>
      <c r="AO358" s="275"/>
      <c r="AP358" s="275"/>
      <c r="AQ358" s="275"/>
    </row>
    <row r="359" spans="1:43" ht="15">
      <c r="A359" s="275"/>
      <c r="B359" s="224"/>
      <c r="C359" s="224"/>
      <c r="D359" s="212"/>
      <c r="E359" s="212"/>
      <c r="F359" s="212"/>
      <c r="G359" s="280"/>
      <c r="H359" s="280"/>
      <c r="I359" s="280"/>
      <c r="J359" s="280"/>
      <c r="K359" s="280"/>
      <c r="L359" s="280"/>
      <c r="M359" s="280"/>
      <c r="N359" s="280"/>
      <c r="O359" s="280"/>
      <c r="P359" s="280"/>
      <c r="Q359" s="280"/>
      <c r="R359" s="280"/>
      <c r="S359" s="280"/>
      <c r="T359" s="280"/>
      <c r="U359" s="280"/>
      <c r="V359" s="280"/>
      <c r="W359" s="280"/>
      <c r="X359" s="280"/>
      <c r="Y359" s="280"/>
      <c r="Z359" s="280"/>
      <c r="AA359" s="280"/>
      <c r="AB359" s="275"/>
      <c r="AC359" s="275"/>
      <c r="AD359" s="275"/>
      <c r="AE359" s="275"/>
      <c r="AF359" s="275"/>
      <c r="AG359" s="275"/>
      <c r="AH359" s="275"/>
      <c r="AI359" s="275"/>
      <c r="AJ359" s="275"/>
      <c r="AK359" s="275"/>
      <c r="AL359" s="275"/>
      <c r="AM359" s="275"/>
      <c r="AN359" s="275"/>
      <c r="AO359" s="275"/>
      <c r="AP359" s="275"/>
      <c r="AQ359" s="275"/>
    </row>
    <row r="360" spans="1:43" ht="15">
      <c r="A360" s="275"/>
      <c r="B360" s="224"/>
      <c r="C360" s="224"/>
      <c r="D360" s="212"/>
      <c r="E360" s="212"/>
      <c r="F360" s="212"/>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75"/>
      <c r="AC360" s="275"/>
      <c r="AD360" s="275"/>
      <c r="AE360" s="275"/>
      <c r="AF360" s="275"/>
      <c r="AG360" s="275"/>
      <c r="AH360" s="275"/>
      <c r="AI360" s="275"/>
      <c r="AJ360" s="275"/>
      <c r="AK360" s="275"/>
      <c r="AL360" s="275"/>
      <c r="AM360" s="275"/>
      <c r="AN360" s="275"/>
      <c r="AO360" s="275"/>
      <c r="AP360" s="275"/>
      <c r="AQ360" s="275"/>
    </row>
    <row r="361" spans="1:43" ht="15">
      <c r="A361" s="275"/>
      <c r="B361" s="224"/>
      <c r="C361" s="224"/>
      <c r="D361" s="212"/>
      <c r="E361" s="212"/>
      <c r="F361" s="212"/>
      <c r="G361" s="280"/>
      <c r="H361" s="280"/>
      <c r="I361" s="280"/>
      <c r="J361" s="280"/>
      <c r="K361" s="280"/>
      <c r="L361" s="280"/>
      <c r="M361" s="280"/>
      <c r="N361" s="280"/>
      <c r="O361" s="280"/>
      <c r="P361" s="280"/>
      <c r="Q361" s="280"/>
      <c r="R361" s="280"/>
      <c r="S361" s="280"/>
      <c r="T361" s="280"/>
      <c r="U361" s="280"/>
      <c r="V361" s="280"/>
      <c r="W361" s="280"/>
      <c r="X361" s="280"/>
      <c r="Y361" s="280"/>
      <c r="Z361" s="280"/>
      <c r="AA361" s="280"/>
      <c r="AB361" s="275"/>
      <c r="AC361" s="275"/>
      <c r="AD361" s="275"/>
      <c r="AE361" s="275"/>
      <c r="AF361" s="275"/>
      <c r="AG361" s="275"/>
      <c r="AH361" s="275"/>
      <c r="AI361" s="275"/>
      <c r="AJ361" s="275"/>
      <c r="AK361" s="275"/>
      <c r="AL361" s="275"/>
      <c r="AM361" s="275"/>
      <c r="AN361" s="275"/>
      <c r="AO361" s="275"/>
      <c r="AP361" s="275"/>
      <c r="AQ361" s="275"/>
    </row>
    <row r="362" spans="1:43" ht="15">
      <c r="A362" s="275"/>
      <c r="B362" s="224"/>
      <c r="C362" s="224"/>
      <c r="D362" s="212"/>
      <c r="E362" s="212"/>
      <c r="F362" s="212"/>
      <c r="G362" s="280"/>
      <c r="H362" s="280"/>
      <c r="I362" s="280"/>
      <c r="J362" s="280"/>
      <c r="K362" s="280"/>
      <c r="L362" s="280"/>
      <c r="M362" s="280"/>
      <c r="N362" s="280"/>
      <c r="O362" s="280"/>
      <c r="P362" s="280"/>
      <c r="Q362" s="280"/>
      <c r="R362" s="280"/>
      <c r="S362" s="280"/>
      <c r="T362" s="280"/>
      <c r="U362" s="280"/>
      <c r="V362" s="280"/>
      <c r="W362" s="280"/>
      <c r="X362" s="280"/>
      <c r="Y362" s="280"/>
      <c r="Z362" s="280"/>
      <c r="AA362" s="280"/>
      <c r="AB362" s="275"/>
      <c r="AC362" s="275"/>
      <c r="AD362" s="275"/>
      <c r="AE362" s="275"/>
      <c r="AF362" s="275"/>
      <c r="AG362" s="275"/>
      <c r="AH362" s="275"/>
      <c r="AI362" s="275"/>
      <c r="AJ362" s="275"/>
      <c r="AK362" s="275"/>
      <c r="AL362" s="275"/>
      <c r="AM362" s="275"/>
      <c r="AN362" s="275"/>
      <c r="AO362" s="275"/>
      <c r="AP362" s="275"/>
      <c r="AQ362" s="275"/>
    </row>
    <row r="363" spans="1:43" ht="15">
      <c r="A363" s="275"/>
      <c r="B363" s="224"/>
      <c r="C363" s="224"/>
      <c r="D363" s="212"/>
      <c r="E363" s="212"/>
      <c r="F363" s="212"/>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75"/>
      <c r="AC363" s="275"/>
      <c r="AD363" s="275"/>
      <c r="AE363" s="275"/>
      <c r="AF363" s="275"/>
      <c r="AG363" s="275"/>
      <c r="AH363" s="275"/>
      <c r="AI363" s="275"/>
      <c r="AJ363" s="275"/>
      <c r="AK363" s="275"/>
      <c r="AL363" s="275"/>
      <c r="AM363" s="275"/>
      <c r="AN363" s="275"/>
      <c r="AO363" s="275"/>
      <c r="AP363" s="275"/>
      <c r="AQ363" s="275"/>
    </row>
    <row r="364" spans="1:43" ht="15">
      <c r="A364" s="275"/>
      <c r="B364" s="224"/>
      <c r="C364" s="224"/>
      <c r="D364" s="212"/>
      <c r="E364" s="212"/>
      <c r="F364" s="212"/>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75"/>
      <c r="AC364" s="275"/>
      <c r="AD364" s="275"/>
      <c r="AE364" s="275"/>
      <c r="AF364" s="275"/>
      <c r="AG364" s="275"/>
      <c r="AH364" s="275"/>
      <c r="AI364" s="275"/>
      <c r="AJ364" s="275"/>
      <c r="AK364" s="275"/>
      <c r="AL364" s="275"/>
      <c r="AM364" s="275"/>
      <c r="AN364" s="275"/>
      <c r="AO364" s="275"/>
      <c r="AP364" s="275"/>
      <c r="AQ364" s="275"/>
    </row>
    <row r="365" spans="1:43" ht="15">
      <c r="A365" s="275"/>
      <c r="B365" s="224"/>
      <c r="C365" s="224"/>
      <c r="D365" s="212"/>
      <c r="E365" s="212"/>
      <c r="F365" s="212"/>
      <c r="G365" s="280"/>
      <c r="H365" s="280"/>
      <c r="I365" s="280"/>
      <c r="J365" s="280"/>
      <c r="K365" s="280"/>
      <c r="L365" s="280"/>
      <c r="M365" s="280"/>
      <c r="N365" s="280"/>
      <c r="O365" s="280"/>
      <c r="P365" s="280"/>
      <c r="Q365" s="280"/>
      <c r="R365" s="280"/>
      <c r="S365" s="280"/>
      <c r="T365" s="280"/>
      <c r="U365" s="280"/>
      <c r="V365" s="280"/>
      <c r="W365" s="280"/>
      <c r="X365" s="280"/>
      <c r="Y365" s="280"/>
      <c r="Z365" s="280"/>
      <c r="AA365" s="280"/>
      <c r="AB365" s="275"/>
      <c r="AC365" s="275"/>
      <c r="AD365" s="275"/>
      <c r="AE365" s="275"/>
      <c r="AF365" s="275"/>
      <c r="AG365" s="275"/>
      <c r="AH365" s="275"/>
      <c r="AI365" s="275"/>
      <c r="AJ365" s="275"/>
      <c r="AK365" s="275"/>
      <c r="AL365" s="275"/>
      <c r="AM365" s="275"/>
      <c r="AN365" s="275"/>
      <c r="AO365" s="275"/>
      <c r="AP365" s="275"/>
      <c r="AQ365" s="275"/>
    </row>
    <row r="366" spans="1:43" ht="15">
      <c r="A366" s="275"/>
      <c r="B366" s="224"/>
      <c r="C366" s="224"/>
      <c r="D366" s="212"/>
      <c r="E366" s="212"/>
      <c r="F366" s="212"/>
      <c r="G366" s="280"/>
      <c r="H366" s="280"/>
      <c r="I366" s="280"/>
      <c r="J366" s="280"/>
      <c r="K366" s="280"/>
      <c r="L366" s="280"/>
      <c r="M366" s="280"/>
      <c r="N366" s="280"/>
      <c r="O366" s="280"/>
      <c r="P366" s="280"/>
      <c r="Q366" s="280"/>
      <c r="R366" s="280"/>
      <c r="S366" s="280"/>
      <c r="T366" s="280"/>
      <c r="U366" s="280"/>
      <c r="V366" s="280"/>
      <c r="W366" s="280"/>
      <c r="X366" s="280"/>
      <c r="Y366" s="280"/>
      <c r="Z366" s="280"/>
      <c r="AA366" s="280"/>
      <c r="AB366" s="275"/>
      <c r="AC366" s="275"/>
      <c r="AD366" s="275"/>
      <c r="AE366" s="275"/>
      <c r="AF366" s="275"/>
      <c r="AG366" s="275"/>
      <c r="AH366" s="275"/>
      <c r="AI366" s="275"/>
      <c r="AJ366" s="275"/>
      <c r="AK366" s="275"/>
      <c r="AL366" s="275"/>
      <c r="AM366" s="275"/>
      <c r="AN366" s="275"/>
      <c r="AO366" s="275"/>
      <c r="AP366" s="275"/>
      <c r="AQ366" s="275"/>
    </row>
    <row r="367" spans="1:43" ht="15">
      <c r="A367" s="275"/>
      <c r="B367" s="224"/>
      <c r="C367" s="224"/>
      <c r="D367" s="212"/>
      <c r="E367" s="212"/>
      <c r="F367" s="212"/>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75"/>
      <c r="AC367" s="275"/>
      <c r="AD367" s="275"/>
      <c r="AE367" s="275"/>
      <c r="AF367" s="275"/>
      <c r="AG367" s="275"/>
      <c r="AH367" s="275"/>
      <c r="AI367" s="275"/>
      <c r="AJ367" s="275"/>
      <c r="AK367" s="275"/>
      <c r="AL367" s="275"/>
      <c r="AM367" s="275"/>
      <c r="AN367" s="275"/>
      <c r="AO367" s="275"/>
      <c r="AP367" s="275"/>
      <c r="AQ367" s="275"/>
    </row>
    <row r="368" spans="1:43" ht="15">
      <c r="A368" s="275"/>
      <c r="B368" s="224"/>
      <c r="C368" s="224"/>
      <c r="D368" s="212"/>
      <c r="E368" s="212"/>
      <c r="F368" s="212"/>
      <c r="G368" s="280"/>
      <c r="H368" s="280"/>
      <c r="I368" s="280"/>
      <c r="J368" s="280"/>
      <c r="K368" s="280"/>
      <c r="L368" s="280"/>
      <c r="M368" s="280"/>
      <c r="N368" s="280"/>
      <c r="O368" s="280"/>
      <c r="P368" s="280"/>
      <c r="Q368" s="280"/>
      <c r="R368" s="280"/>
      <c r="S368" s="280"/>
      <c r="T368" s="280"/>
      <c r="U368" s="280"/>
      <c r="V368" s="280"/>
      <c r="W368" s="280"/>
      <c r="X368" s="280"/>
      <c r="Y368" s="280"/>
      <c r="Z368" s="280"/>
      <c r="AA368" s="280"/>
      <c r="AB368" s="275"/>
      <c r="AC368" s="275"/>
      <c r="AD368" s="275"/>
      <c r="AE368" s="275"/>
      <c r="AF368" s="275"/>
      <c r="AG368" s="275"/>
      <c r="AH368" s="275"/>
      <c r="AI368" s="275"/>
      <c r="AJ368" s="275"/>
      <c r="AK368" s="275"/>
      <c r="AL368" s="275"/>
      <c r="AM368" s="275"/>
      <c r="AN368" s="275"/>
      <c r="AO368" s="275"/>
      <c r="AP368" s="275"/>
      <c r="AQ368" s="275"/>
    </row>
    <row r="369" spans="1:43" ht="15">
      <c r="A369" s="275"/>
      <c r="B369" s="224"/>
      <c r="C369" s="224"/>
      <c r="D369" s="212"/>
      <c r="E369" s="212"/>
      <c r="F369" s="212"/>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75"/>
      <c r="AC369" s="275"/>
      <c r="AD369" s="275"/>
      <c r="AE369" s="275"/>
      <c r="AF369" s="275"/>
      <c r="AG369" s="275"/>
      <c r="AH369" s="275"/>
      <c r="AI369" s="275"/>
      <c r="AJ369" s="275"/>
      <c r="AK369" s="275"/>
      <c r="AL369" s="275"/>
      <c r="AM369" s="275"/>
      <c r="AN369" s="275"/>
      <c r="AO369" s="275"/>
      <c r="AP369" s="275"/>
      <c r="AQ369" s="275"/>
    </row>
    <row r="370" spans="1:43" ht="15">
      <c r="A370" s="275"/>
      <c r="B370" s="224"/>
      <c r="C370" s="224"/>
      <c r="D370" s="212"/>
      <c r="E370" s="212"/>
      <c r="F370" s="212"/>
      <c r="G370" s="280"/>
      <c r="H370" s="280"/>
      <c r="I370" s="280"/>
      <c r="J370" s="280"/>
      <c r="K370" s="280"/>
      <c r="L370" s="280"/>
      <c r="M370" s="280"/>
      <c r="N370" s="280"/>
      <c r="O370" s="280"/>
      <c r="P370" s="280"/>
      <c r="Q370" s="280"/>
      <c r="R370" s="280"/>
      <c r="S370" s="280"/>
      <c r="T370" s="280"/>
      <c r="U370" s="280"/>
      <c r="V370" s="280"/>
      <c r="W370" s="280"/>
      <c r="X370" s="280"/>
      <c r="Y370" s="280"/>
      <c r="Z370" s="280"/>
      <c r="AA370" s="280"/>
      <c r="AB370" s="275"/>
      <c r="AC370" s="275"/>
      <c r="AD370" s="275"/>
      <c r="AE370" s="275"/>
      <c r="AF370" s="275"/>
      <c r="AG370" s="275"/>
      <c r="AH370" s="275"/>
      <c r="AI370" s="275"/>
      <c r="AJ370" s="275"/>
      <c r="AK370" s="275"/>
      <c r="AL370" s="275"/>
      <c r="AM370" s="275"/>
      <c r="AN370" s="275"/>
      <c r="AO370" s="275"/>
      <c r="AP370" s="275"/>
      <c r="AQ370" s="275"/>
    </row>
    <row r="371" spans="1:43" ht="15">
      <c r="A371" s="275"/>
      <c r="B371" s="224"/>
      <c r="C371" s="224"/>
      <c r="D371" s="212"/>
      <c r="E371" s="212"/>
      <c r="F371" s="212"/>
      <c r="G371" s="280"/>
      <c r="H371" s="280"/>
      <c r="I371" s="280"/>
      <c r="J371" s="280"/>
      <c r="K371" s="280"/>
      <c r="L371" s="280"/>
      <c r="M371" s="280"/>
      <c r="N371" s="280"/>
      <c r="O371" s="280"/>
      <c r="P371" s="280"/>
      <c r="Q371" s="280"/>
      <c r="R371" s="280"/>
      <c r="S371" s="280"/>
      <c r="T371" s="280"/>
      <c r="U371" s="280"/>
      <c r="V371" s="280"/>
      <c r="W371" s="280"/>
      <c r="X371" s="280"/>
      <c r="Y371" s="280"/>
      <c r="Z371" s="280"/>
      <c r="AA371" s="280"/>
      <c r="AB371" s="275"/>
      <c r="AC371" s="275"/>
      <c r="AD371" s="275"/>
      <c r="AE371" s="275"/>
      <c r="AF371" s="275"/>
      <c r="AG371" s="275"/>
      <c r="AH371" s="275"/>
      <c r="AI371" s="275"/>
      <c r="AJ371" s="275"/>
      <c r="AK371" s="275"/>
      <c r="AL371" s="275"/>
      <c r="AM371" s="275"/>
      <c r="AN371" s="275"/>
      <c r="AO371" s="275"/>
      <c r="AP371" s="275"/>
      <c r="AQ371" s="275"/>
    </row>
    <row r="372" spans="1:43" ht="15">
      <c r="A372" s="275"/>
      <c r="B372" s="224"/>
      <c r="C372" s="224"/>
      <c r="D372" s="212"/>
      <c r="E372" s="212"/>
      <c r="F372" s="212"/>
      <c r="G372" s="280"/>
      <c r="H372" s="280"/>
      <c r="I372" s="280"/>
      <c r="J372" s="280"/>
      <c r="K372" s="280"/>
      <c r="L372" s="280"/>
      <c r="M372" s="280"/>
      <c r="N372" s="280"/>
      <c r="O372" s="280"/>
      <c r="P372" s="280"/>
      <c r="Q372" s="280"/>
      <c r="R372" s="280"/>
      <c r="S372" s="280"/>
      <c r="T372" s="280"/>
      <c r="U372" s="280"/>
      <c r="V372" s="280"/>
      <c r="W372" s="280"/>
      <c r="X372" s="280"/>
      <c r="Y372" s="280"/>
      <c r="Z372" s="280"/>
      <c r="AA372" s="280"/>
      <c r="AB372" s="275"/>
      <c r="AC372" s="275"/>
      <c r="AD372" s="275"/>
      <c r="AE372" s="275"/>
      <c r="AF372" s="275"/>
      <c r="AG372" s="275"/>
      <c r="AH372" s="275"/>
      <c r="AI372" s="275"/>
      <c r="AJ372" s="275"/>
      <c r="AK372" s="275"/>
      <c r="AL372" s="275"/>
      <c r="AM372" s="275"/>
      <c r="AN372" s="275"/>
      <c r="AO372" s="275"/>
      <c r="AP372" s="275"/>
      <c r="AQ372" s="275"/>
    </row>
    <row r="373" spans="1:43" ht="15">
      <c r="A373" s="275"/>
      <c r="B373" s="224"/>
      <c r="C373" s="224"/>
      <c r="D373" s="212"/>
      <c r="E373" s="212"/>
      <c r="F373" s="212"/>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75"/>
      <c r="AC373" s="275"/>
      <c r="AD373" s="275"/>
      <c r="AE373" s="275"/>
      <c r="AF373" s="275"/>
      <c r="AG373" s="275"/>
      <c r="AH373" s="275"/>
      <c r="AI373" s="275"/>
      <c r="AJ373" s="275"/>
      <c r="AK373" s="275"/>
      <c r="AL373" s="275"/>
      <c r="AM373" s="275"/>
      <c r="AN373" s="275"/>
      <c r="AO373" s="275"/>
      <c r="AP373" s="275"/>
      <c r="AQ373" s="275"/>
    </row>
    <row r="374" spans="1:43" ht="15">
      <c r="A374" s="275"/>
      <c r="B374" s="224"/>
      <c r="C374" s="224"/>
      <c r="D374" s="212"/>
      <c r="E374" s="212"/>
      <c r="F374" s="212"/>
      <c r="G374" s="280"/>
      <c r="H374" s="280"/>
      <c r="I374" s="280"/>
      <c r="J374" s="280"/>
      <c r="K374" s="280"/>
      <c r="L374" s="280"/>
      <c r="M374" s="280"/>
      <c r="N374" s="280"/>
      <c r="O374" s="280"/>
      <c r="P374" s="280"/>
      <c r="Q374" s="280"/>
      <c r="R374" s="280"/>
      <c r="S374" s="280"/>
      <c r="T374" s="280"/>
      <c r="U374" s="280"/>
      <c r="V374" s="280"/>
      <c r="W374" s="280"/>
      <c r="X374" s="280"/>
      <c r="Y374" s="280"/>
      <c r="Z374" s="280"/>
      <c r="AA374" s="280"/>
      <c r="AB374" s="275"/>
      <c r="AC374" s="275"/>
      <c r="AD374" s="275"/>
      <c r="AE374" s="275"/>
      <c r="AF374" s="275"/>
      <c r="AG374" s="275"/>
      <c r="AH374" s="275"/>
      <c r="AI374" s="275"/>
      <c r="AJ374" s="275"/>
      <c r="AK374" s="275"/>
      <c r="AL374" s="275"/>
      <c r="AM374" s="275"/>
      <c r="AN374" s="275"/>
      <c r="AO374" s="275"/>
      <c r="AP374" s="275"/>
      <c r="AQ374" s="275"/>
    </row>
    <row r="375" spans="1:43" ht="15">
      <c r="A375" s="275"/>
      <c r="B375" s="224"/>
      <c r="C375" s="224"/>
      <c r="D375" s="212"/>
      <c r="E375" s="212"/>
      <c r="F375" s="212"/>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75"/>
      <c r="AC375" s="275"/>
      <c r="AD375" s="275"/>
      <c r="AE375" s="275"/>
      <c r="AF375" s="275"/>
      <c r="AG375" s="275"/>
      <c r="AH375" s="275"/>
      <c r="AI375" s="275"/>
      <c r="AJ375" s="275"/>
      <c r="AK375" s="275"/>
      <c r="AL375" s="275"/>
      <c r="AM375" s="275"/>
      <c r="AN375" s="275"/>
      <c r="AO375" s="275"/>
      <c r="AP375" s="275"/>
      <c r="AQ375" s="275"/>
    </row>
    <row r="376" spans="1:43" ht="15">
      <c r="A376" s="275"/>
      <c r="B376" s="224"/>
      <c r="C376" s="224"/>
      <c r="D376" s="212"/>
      <c r="E376" s="212"/>
      <c r="F376" s="212"/>
      <c r="G376" s="280"/>
      <c r="H376" s="280"/>
      <c r="I376" s="280"/>
      <c r="J376" s="280"/>
      <c r="K376" s="280"/>
      <c r="L376" s="280"/>
      <c r="M376" s="280"/>
      <c r="N376" s="280"/>
      <c r="O376" s="280"/>
      <c r="P376" s="280"/>
      <c r="Q376" s="280"/>
      <c r="R376" s="280"/>
      <c r="S376" s="280"/>
      <c r="T376" s="280"/>
      <c r="U376" s="280"/>
      <c r="V376" s="280"/>
      <c r="W376" s="280"/>
      <c r="X376" s="280"/>
      <c r="Y376" s="280"/>
      <c r="Z376" s="280"/>
      <c r="AA376" s="280"/>
      <c r="AB376" s="275"/>
      <c r="AC376" s="275"/>
      <c r="AD376" s="275"/>
      <c r="AE376" s="275"/>
      <c r="AF376" s="275"/>
      <c r="AG376" s="275"/>
      <c r="AH376" s="275"/>
      <c r="AI376" s="275"/>
      <c r="AJ376" s="275"/>
      <c r="AK376" s="275"/>
      <c r="AL376" s="275"/>
      <c r="AM376" s="275"/>
      <c r="AN376" s="275"/>
      <c r="AO376" s="275"/>
      <c r="AP376" s="275"/>
      <c r="AQ376" s="275"/>
    </row>
    <row r="377" spans="1:43" ht="15">
      <c r="A377" s="275"/>
      <c r="B377" s="224"/>
      <c r="C377" s="224"/>
      <c r="D377" s="212"/>
      <c r="E377" s="212"/>
      <c r="F377" s="212"/>
      <c r="G377" s="280"/>
      <c r="H377" s="280"/>
      <c r="I377" s="280"/>
      <c r="J377" s="280"/>
      <c r="K377" s="280"/>
      <c r="L377" s="280"/>
      <c r="M377" s="280"/>
      <c r="N377" s="280"/>
      <c r="O377" s="280"/>
      <c r="P377" s="280"/>
      <c r="Q377" s="280"/>
      <c r="R377" s="280"/>
      <c r="S377" s="280"/>
      <c r="T377" s="280"/>
      <c r="U377" s="280"/>
      <c r="V377" s="280"/>
      <c r="W377" s="280"/>
      <c r="X377" s="280"/>
      <c r="Y377" s="280"/>
      <c r="Z377" s="280"/>
      <c r="AA377" s="280"/>
      <c r="AB377" s="275"/>
      <c r="AC377" s="275"/>
      <c r="AD377" s="275"/>
      <c r="AE377" s="275"/>
      <c r="AF377" s="275"/>
      <c r="AG377" s="275"/>
      <c r="AH377" s="275"/>
      <c r="AI377" s="275"/>
      <c r="AJ377" s="275"/>
      <c r="AK377" s="275"/>
      <c r="AL377" s="275"/>
      <c r="AM377" s="275"/>
      <c r="AN377" s="275"/>
      <c r="AO377" s="275"/>
      <c r="AP377" s="275"/>
      <c r="AQ377" s="275"/>
    </row>
    <row r="378" spans="1:43" ht="15">
      <c r="A378" s="275"/>
      <c r="B378" s="224"/>
      <c r="C378" s="224"/>
      <c r="D378" s="212"/>
      <c r="E378" s="212"/>
      <c r="F378" s="212"/>
      <c r="G378" s="280"/>
      <c r="H378" s="280"/>
      <c r="I378" s="280"/>
      <c r="J378" s="280"/>
      <c r="K378" s="280"/>
      <c r="L378" s="280"/>
      <c r="M378" s="280"/>
      <c r="N378" s="280"/>
      <c r="O378" s="280"/>
      <c r="P378" s="280"/>
      <c r="Q378" s="280"/>
      <c r="R378" s="280"/>
      <c r="S378" s="280"/>
      <c r="T378" s="280"/>
      <c r="U378" s="280"/>
      <c r="V378" s="280"/>
      <c r="W378" s="280"/>
      <c r="X378" s="280"/>
      <c r="Y378" s="280"/>
      <c r="Z378" s="280"/>
      <c r="AA378" s="280"/>
      <c r="AB378" s="275"/>
      <c r="AC378" s="275"/>
      <c r="AD378" s="275"/>
      <c r="AE378" s="275"/>
      <c r="AF378" s="275"/>
      <c r="AG378" s="275"/>
      <c r="AH378" s="275"/>
      <c r="AI378" s="275"/>
      <c r="AJ378" s="275"/>
      <c r="AK378" s="275"/>
      <c r="AL378" s="275"/>
      <c r="AM378" s="275"/>
      <c r="AN378" s="275"/>
      <c r="AO378" s="275"/>
      <c r="AP378" s="275"/>
      <c r="AQ378" s="275"/>
    </row>
    <row r="379" spans="1:43" ht="15">
      <c r="A379" s="275"/>
      <c r="B379" s="224"/>
      <c r="C379" s="224"/>
      <c r="D379" s="212"/>
      <c r="E379" s="212"/>
      <c r="F379" s="212"/>
      <c r="G379" s="280"/>
      <c r="H379" s="280"/>
      <c r="I379" s="280"/>
      <c r="J379" s="280"/>
      <c r="K379" s="280"/>
      <c r="L379" s="280"/>
      <c r="M379" s="280"/>
      <c r="N379" s="280"/>
      <c r="O379" s="280"/>
      <c r="P379" s="280"/>
      <c r="Q379" s="280"/>
      <c r="R379" s="280"/>
      <c r="S379" s="280"/>
      <c r="T379" s="280"/>
      <c r="U379" s="280"/>
      <c r="V379" s="280"/>
      <c r="W379" s="280"/>
      <c r="X379" s="280"/>
      <c r="Y379" s="280"/>
      <c r="Z379" s="280"/>
      <c r="AA379" s="280"/>
      <c r="AB379" s="275"/>
      <c r="AC379" s="275"/>
      <c r="AD379" s="275"/>
      <c r="AE379" s="275"/>
      <c r="AF379" s="275"/>
      <c r="AG379" s="275"/>
      <c r="AH379" s="275"/>
      <c r="AI379" s="275"/>
      <c r="AJ379" s="275"/>
      <c r="AK379" s="275"/>
      <c r="AL379" s="275"/>
      <c r="AM379" s="275"/>
      <c r="AN379" s="275"/>
      <c r="AO379" s="275"/>
      <c r="AP379" s="275"/>
      <c r="AQ379" s="275"/>
    </row>
    <row r="380" spans="1:43" ht="15">
      <c r="A380" s="275"/>
      <c r="B380" s="224"/>
      <c r="C380" s="224"/>
      <c r="D380" s="212"/>
      <c r="E380" s="212"/>
      <c r="F380" s="212"/>
      <c r="G380" s="280"/>
      <c r="H380" s="280"/>
      <c r="I380" s="280"/>
      <c r="J380" s="280"/>
      <c r="K380" s="280"/>
      <c r="L380" s="280"/>
      <c r="M380" s="280"/>
      <c r="N380" s="280"/>
      <c r="O380" s="280"/>
      <c r="P380" s="280"/>
      <c r="Q380" s="280"/>
      <c r="R380" s="280"/>
      <c r="S380" s="280"/>
      <c r="T380" s="280"/>
      <c r="U380" s="280"/>
      <c r="V380" s="280"/>
      <c r="W380" s="280"/>
      <c r="X380" s="280"/>
      <c r="Y380" s="280"/>
      <c r="Z380" s="280"/>
      <c r="AA380" s="280"/>
      <c r="AB380" s="275"/>
      <c r="AC380" s="275"/>
      <c r="AD380" s="275"/>
      <c r="AE380" s="275"/>
      <c r="AF380" s="275"/>
      <c r="AG380" s="275"/>
      <c r="AH380" s="275"/>
      <c r="AI380" s="275"/>
      <c r="AJ380" s="275"/>
      <c r="AK380" s="275"/>
      <c r="AL380" s="275"/>
      <c r="AM380" s="275"/>
      <c r="AN380" s="275"/>
      <c r="AO380" s="275"/>
      <c r="AP380" s="275"/>
      <c r="AQ380" s="275"/>
    </row>
    <row r="381" spans="1:43" ht="15">
      <c r="A381" s="275"/>
      <c r="B381" s="224"/>
      <c r="C381" s="224"/>
      <c r="D381" s="212"/>
      <c r="E381" s="212"/>
      <c r="F381" s="212"/>
      <c r="G381" s="280"/>
      <c r="H381" s="280"/>
      <c r="I381" s="280"/>
      <c r="J381" s="280"/>
      <c r="K381" s="280"/>
      <c r="L381" s="280"/>
      <c r="M381" s="280"/>
      <c r="N381" s="280"/>
      <c r="O381" s="280"/>
      <c r="P381" s="280"/>
      <c r="Q381" s="280"/>
      <c r="R381" s="280"/>
      <c r="S381" s="280"/>
      <c r="T381" s="280"/>
      <c r="U381" s="280"/>
      <c r="V381" s="280"/>
      <c r="W381" s="280"/>
      <c r="X381" s="280"/>
      <c r="Y381" s="280"/>
      <c r="Z381" s="280"/>
      <c r="AA381" s="280"/>
      <c r="AB381" s="275"/>
      <c r="AC381" s="275"/>
      <c r="AD381" s="275"/>
      <c r="AE381" s="275"/>
      <c r="AF381" s="275"/>
      <c r="AG381" s="275"/>
      <c r="AH381" s="275"/>
      <c r="AI381" s="275"/>
      <c r="AJ381" s="275"/>
      <c r="AK381" s="275"/>
      <c r="AL381" s="275"/>
      <c r="AM381" s="275"/>
      <c r="AN381" s="275"/>
      <c r="AO381" s="275"/>
      <c r="AP381" s="275"/>
      <c r="AQ381" s="275"/>
    </row>
    <row r="382" spans="1:43" ht="15">
      <c r="A382" s="275"/>
      <c r="B382" s="224"/>
      <c r="C382" s="224"/>
      <c r="D382" s="212"/>
      <c r="E382" s="212"/>
      <c r="F382" s="212"/>
      <c r="G382" s="280"/>
      <c r="H382" s="280"/>
      <c r="I382" s="280"/>
      <c r="J382" s="280"/>
      <c r="K382" s="280"/>
      <c r="L382" s="280"/>
      <c r="M382" s="280"/>
      <c r="N382" s="280"/>
      <c r="O382" s="280"/>
      <c r="P382" s="280"/>
      <c r="Q382" s="280"/>
      <c r="R382" s="280"/>
      <c r="S382" s="280"/>
      <c r="T382" s="280"/>
      <c r="U382" s="280"/>
      <c r="V382" s="280"/>
      <c r="W382" s="280"/>
      <c r="X382" s="280"/>
      <c r="Y382" s="280"/>
      <c r="Z382" s="280"/>
      <c r="AA382" s="280"/>
      <c r="AB382" s="275"/>
      <c r="AC382" s="275"/>
      <c r="AD382" s="275"/>
      <c r="AE382" s="275"/>
      <c r="AF382" s="275"/>
      <c r="AG382" s="275"/>
      <c r="AH382" s="275"/>
      <c r="AI382" s="275"/>
      <c r="AJ382" s="275"/>
      <c r="AK382" s="275"/>
      <c r="AL382" s="275"/>
      <c r="AM382" s="275"/>
      <c r="AN382" s="275"/>
      <c r="AO382" s="275"/>
      <c r="AP382" s="275"/>
      <c r="AQ382" s="275"/>
    </row>
    <row r="383" spans="1:43" ht="15">
      <c r="A383" s="275"/>
      <c r="B383" s="224"/>
      <c r="C383" s="224"/>
      <c r="D383" s="212"/>
      <c r="E383" s="212"/>
      <c r="F383" s="212"/>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75"/>
      <c r="AC383" s="275"/>
      <c r="AD383" s="275"/>
      <c r="AE383" s="275"/>
      <c r="AF383" s="275"/>
      <c r="AG383" s="275"/>
      <c r="AH383" s="275"/>
      <c r="AI383" s="275"/>
      <c r="AJ383" s="275"/>
      <c r="AK383" s="275"/>
      <c r="AL383" s="275"/>
      <c r="AM383" s="275"/>
      <c r="AN383" s="275"/>
      <c r="AO383" s="275"/>
      <c r="AP383" s="275"/>
      <c r="AQ383" s="275"/>
    </row>
    <row r="384" spans="1:43" ht="15">
      <c r="A384" s="275"/>
      <c r="B384" s="224"/>
      <c r="C384" s="224"/>
      <c r="D384" s="212"/>
      <c r="E384" s="212"/>
      <c r="F384" s="212"/>
      <c r="G384" s="280"/>
      <c r="H384" s="280"/>
      <c r="I384" s="280"/>
      <c r="J384" s="280"/>
      <c r="K384" s="280"/>
      <c r="L384" s="280"/>
      <c r="M384" s="280"/>
      <c r="N384" s="280"/>
      <c r="O384" s="280"/>
      <c r="P384" s="280"/>
      <c r="Q384" s="280"/>
      <c r="R384" s="280"/>
      <c r="S384" s="280"/>
      <c r="T384" s="280"/>
      <c r="U384" s="280"/>
      <c r="V384" s="280"/>
      <c r="W384" s="280"/>
      <c r="X384" s="280"/>
      <c r="Y384" s="280"/>
      <c r="Z384" s="280"/>
      <c r="AA384" s="280"/>
      <c r="AB384" s="275"/>
      <c r="AC384" s="275"/>
      <c r="AD384" s="275"/>
      <c r="AE384" s="275"/>
      <c r="AF384" s="275"/>
      <c r="AG384" s="275"/>
      <c r="AH384" s="275"/>
      <c r="AI384" s="275"/>
      <c r="AJ384" s="275"/>
      <c r="AK384" s="275"/>
      <c r="AL384" s="275"/>
      <c r="AM384" s="275"/>
      <c r="AN384" s="275"/>
      <c r="AO384" s="275"/>
      <c r="AP384" s="275"/>
      <c r="AQ384" s="275"/>
    </row>
    <row r="385" spans="1:43" ht="15">
      <c r="A385" s="275"/>
      <c r="B385" s="224"/>
      <c r="C385" s="224"/>
      <c r="D385" s="212"/>
      <c r="E385" s="212"/>
      <c r="F385" s="212"/>
      <c r="G385" s="280"/>
      <c r="H385" s="280"/>
      <c r="I385" s="280"/>
      <c r="J385" s="280"/>
      <c r="K385" s="280"/>
      <c r="L385" s="280"/>
      <c r="M385" s="280"/>
      <c r="N385" s="280"/>
      <c r="O385" s="280"/>
      <c r="P385" s="280"/>
      <c r="Q385" s="280"/>
      <c r="R385" s="280"/>
      <c r="S385" s="280"/>
      <c r="T385" s="280"/>
      <c r="U385" s="280"/>
      <c r="V385" s="280"/>
      <c r="W385" s="280"/>
      <c r="X385" s="280"/>
      <c r="Y385" s="280"/>
      <c r="Z385" s="280"/>
      <c r="AA385" s="280"/>
      <c r="AB385" s="275"/>
      <c r="AC385" s="275"/>
      <c r="AD385" s="275"/>
      <c r="AE385" s="275"/>
      <c r="AF385" s="275"/>
      <c r="AG385" s="275"/>
      <c r="AH385" s="275"/>
      <c r="AI385" s="275"/>
      <c r="AJ385" s="275"/>
      <c r="AK385" s="275"/>
      <c r="AL385" s="275"/>
      <c r="AM385" s="275"/>
      <c r="AN385" s="275"/>
      <c r="AO385" s="275"/>
      <c r="AP385" s="275"/>
      <c r="AQ385" s="275"/>
    </row>
    <row r="386" spans="1:43" ht="15">
      <c r="A386" s="275"/>
      <c r="B386" s="224"/>
      <c r="C386" s="224"/>
      <c r="D386" s="212"/>
      <c r="E386" s="212"/>
      <c r="F386" s="212"/>
      <c r="G386" s="280"/>
      <c r="H386" s="280"/>
      <c r="I386" s="280"/>
      <c r="J386" s="280"/>
      <c r="K386" s="280"/>
      <c r="L386" s="280"/>
      <c r="M386" s="280"/>
      <c r="N386" s="280"/>
      <c r="O386" s="280"/>
      <c r="P386" s="280"/>
      <c r="Q386" s="280"/>
      <c r="R386" s="280"/>
      <c r="S386" s="280"/>
      <c r="T386" s="280"/>
      <c r="U386" s="280"/>
      <c r="V386" s="280"/>
      <c r="W386" s="280"/>
      <c r="X386" s="280"/>
      <c r="Y386" s="280"/>
      <c r="Z386" s="280"/>
      <c r="AA386" s="280"/>
      <c r="AB386" s="275"/>
      <c r="AC386" s="275"/>
      <c r="AD386" s="275"/>
      <c r="AE386" s="275"/>
      <c r="AF386" s="275"/>
      <c r="AG386" s="275"/>
      <c r="AH386" s="275"/>
      <c r="AI386" s="275"/>
      <c r="AJ386" s="275"/>
      <c r="AK386" s="275"/>
      <c r="AL386" s="275"/>
      <c r="AM386" s="275"/>
      <c r="AN386" s="275"/>
      <c r="AO386" s="275"/>
      <c r="AP386" s="275"/>
      <c r="AQ386" s="275"/>
    </row>
    <row r="387" spans="1:43" ht="15">
      <c r="A387" s="275"/>
      <c r="B387" s="224"/>
      <c r="C387" s="224"/>
      <c r="D387" s="212"/>
      <c r="E387" s="212"/>
      <c r="F387" s="212"/>
      <c r="G387" s="280"/>
      <c r="H387" s="280"/>
      <c r="I387" s="280"/>
      <c r="J387" s="280"/>
      <c r="K387" s="280"/>
      <c r="L387" s="280"/>
      <c r="M387" s="280"/>
      <c r="N387" s="280"/>
      <c r="O387" s="280"/>
      <c r="P387" s="280"/>
      <c r="Q387" s="280"/>
      <c r="R387" s="280"/>
      <c r="S387" s="280"/>
      <c r="T387" s="280"/>
      <c r="U387" s="280"/>
      <c r="V387" s="280"/>
      <c r="W387" s="280"/>
      <c r="X387" s="280"/>
      <c r="Y387" s="280"/>
      <c r="Z387" s="280"/>
      <c r="AA387" s="280"/>
      <c r="AB387" s="275"/>
      <c r="AC387" s="275"/>
      <c r="AD387" s="275"/>
      <c r="AE387" s="275"/>
      <c r="AF387" s="275"/>
      <c r="AG387" s="275"/>
      <c r="AH387" s="275"/>
      <c r="AI387" s="275"/>
      <c r="AJ387" s="275"/>
      <c r="AK387" s="275"/>
      <c r="AL387" s="275"/>
      <c r="AM387" s="275"/>
      <c r="AN387" s="275"/>
      <c r="AO387" s="275"/>
      <c r="AP387" s="275"/>
      <c r="AQ387" s="275"/>
    </row>
    <row r="388" spans="1:43" ht="15">
      <c r="A388" s="275"/>
      <c r="B388" s="224"/>
      <c r="C388" s="224"/>
      <c r="D388" s="212"/>
      <c r="E388" s="212"/>
      <c r="F388" s="212"/>
      <c r="G388" s="280"/>
      <c r="H388" s="280"/>
      <c r="I388" s="280"/>
      <c r="J388" s="280"/>
      <c r="K388" s="280"/>
      <c r="L388" s="280"/>
      <c r="M388" s="280"/>
      <c r="N388" s="280"/>
      <c r="O388" s="280"/>
      <c r="P388" s="280"/>
      <c r="Q388" s="280"/>
      <c r="R388" s="280"/>
      <c r="S388" s="280"/>
      <c r="T388" s="280"/>
      <c r="U388" s="280"/>
      <c r="V388" s="280"/>
      <c r="W388" s="280"/>
      <c r="X388" s="280"/>
      <c r="Y388" s="280"/>
      <c r="Z388" s="280"/>
      <c r="AA388" s="280"/>
      <c r="AB388" s="275"/>
      <c r="AC388" s="275"/>
      <c r="AD388" s="275"/>
      <c r="AE388" s="275"/>
      <c r="AF388" s="275"/>
      <c r="AG388" s="275"/>
      <c r="AH388" s="275"/>
      <c r="AI388" s="275"/>
      <c r="AJ388" s="275"/>
      <c r="AK388" s="275"/>
      <c r="AL388" s="275"/>
      <c r="AM388" s="275"/>
      <c r="AN388" s="275"/>
      <c r="AO388" s="275"/>
      <c r="AP388" s="275"/>
      <c r="AQ388" s="275"/>
    </row>
    <row r="389" spans="1:43" ht="15">
      <c r="A389" s="275"/>
      <c r="B389" s="224"/>
      <c r="C389" s="224"/>
      <c r="D389" s="212"/>
      <c r="E389" s="212"/>
      <c r="F389" s="212"/>
      <c r="G389" s="280"/>
      <c r="H389" s="280"/>
      <c r="I389" s="280"/>
      <c r="J389" s="280"/>
      <c r="K389" s="280"/>
      <c r="L389" s="280"/>
      <c r="M389" s="280"/>
      <c r="N389" s="280"/>
      <c r="O389" s="280"/>
      <c r="P389" s="280"/>
      <c r="Q389" s="280"/>
      <c r="R389" s="280"/>
      <c r="S389" s="280"/>
      <c r="T389" s="280"/>
      <c r="U389" s="280"/>
      <c r="V389" s="280"/>
      <c r="W389" s="280"/>
      <c r="X389" s="280"/>
      <c r="Y389" s="280"/>
      <c r="Z389" s="280"/>
      <c r="AA389" s="280"/>
      <c r="AB389" s="275"/>
      <c r="AC389" s="275"/>
      <c r="AD389" s="275"/>
      <c r="AE389" s="275"/>
      <c r="AF389" s="275"/>
      <c r="AG389" s="275"/>
      <c r="AH389" s="275"/>
      <c r="AI389" s="275"/>
      <c r="AJ389" s="275"/>
      <c r="AK389" s="275"/>
      <c r="AL389" s="275"/>
      <c r="AM389" s="275"/>
      <c r="AN389" s="275"/>
      <c r="AO389" s="275"/>
      <c r="AP389" s="275"/>
      <c r="AQ389" s="275"/>
    </row>
    <row r="390" spans="1:43" ht="15">
      <c r="A390" s="275"/>
      <c r="B390" s="224"/>
      <c r="C390" s="224"/>
      <c r="D390" s="212"/>
      <c r="E390" s="212"/>
      <c r="F390" s="212"/>
      <c r="G390" s="280"/>
      <c r="H390" s="280"/>
      <c r="I390" s="280"/>
      <c r="J390" s="280"/>
      <c r="K390" s="280"/>
      <c r="L390" s="280"/>
      <c r="M390" s="280"/>
      <c r="N390" s="280"/>
      <c r="O390" s="280"/>
      <c r="P390" s="280"/>
      <c r="Q390" s="280"/>
      <c r="R390" s="280"/>
      <c r="S390" s="280"/>
      <c r="T390" s="280"/>
      <c r="U390" s="280"/>
      <c r="V390" s="280"/>
      <c r="W390" s="280"/>
      <c r="X390" s="280"/>
      <c r="Y390" s="280"/>
      <c r="Z390" s="280"/>
      <c r="AA390" s="280"/>
      <c r="AB390" s="275"/>
      <c r="AC390" s="275"/>
      <c r="AD390" s="275"/>
      <c r="AE390" s="275"/>
      <c r="AF390" s="275"/>
      <c r="AG390" s="275"/>
      <c r="AH390" s="275"/>
      <c r="AI390" s="275"/>
      <c r="AJ390" s="275"/>
      <c r="AK390" s="275"/>
      <c r="AL390" s="275"/>
      <c r="AM390" s="275"/>
      <c r="AN390" s="275"/>
      <c r="AO390" s="275"/>
      <c r="AP390" s="275"/>
      <c r="AQ390" s="275"/>
    </row>
    <row r="391" spans="1:43" ht="15">
      <c r="A391" s="275"/>
      <c r="B391" s="224"/>
      <c r="C391" s="224"/>
      <c r="D391" s="212"/>
      <c r="E391" s="212"/>
      <c r="F391" s="212"/>
      <c r="G391" s="280"/>
      <c r="H391" s="280"/>
      <c r="I391" s="280"/>
      <c r="J391" s="280"/>
      <c r="K391" s="280"/>
      <c r="L391" s="280"/>
      <c r="M391" s="280"/>
      <c r="N391" s="280"/>
      <c r="O391" s="280"/>
      <c r="P391" s="280"/>
      <c r="Q391" s="280"/>
      <c r="R391" s="280"/>
      <c r="S391" s="280"/>
      <c r="T391" s="280"/>
      <c r="U391" s="280"/>
      <c r="V391" s="280"/>
      <c r="W391" s="280"/>
      <c r="X391" s="280"/>
      <c r="Y391" s="280"/>
      <c r="Z391" s="280"/>
      <c r="AA391" s="280"/>
      <c r="AB391" s="275"/>
      <c r="AC391" s="275"/>
      <c r="AD391" s="275"/>
      <c r="AE391" s="275"/>
      <c r="AF391" s="275"/>
      <c r="AG391" s="275"/>
      <c r="AH391" s="275"/>
      <c r="AI391" s="275"/>
      <c r="AJ391" s="275"/>
      <c r="AK391" s="275"/>
      <c r="AL391" s="275"/>
      <c r="AM391" s="275"/>
      <c r="AN391" s="275"/>
      <c r="AO391" s="275"/>
      <c r="AP391" s="275"/>
      <c r="AQ391" s="275"/>
    </row>
    <row r="392" spans="1:43" ht="15">
      <c r="A392" s="275"/>
      <c r="B392" s="224"/>
      <c r="C392" s="224"/>
      <c r="D392" s="212"/>
      <c r="E392" s="212"/>
      <c r="F392" s="212"/>
      <c r="G392" s="280"/>
      <c r="H392" s="280"/>
      <c r="I392" s="280"/>
      <c r="J392" s="280"/>
      <c r="K392" s="280"/>
      <c r="L392" s="280"/>
      <c r="M392" s="280"/>
      <c r="N392" s="280"/>
      <c r="O392" s="280"/>
      <c r="P392" s="280"/>
      <c r="Q392" s="280"/>
      <c r="R392" s="280"/>
      <c r="S392" s="280"/>
      <c r="T392" s="280"/>
      <c r="U392" s="280"/>
      <c r="V392" s="280"/>
      <c r="W392" s="280"/>
      <c r="X392" s="280"/>
      <c r="Y392" s="280"/>
      <c r="Z392" s="280"/>
      <c r="AA392" s="280"/>
      <c r="AB392" s="275"/>
      <c r="AC392" s="275"/>
      <c r="AD392" s="275"/>
      <c r="AE392" s="275"/>
      <c r="AF392" s="275"/>
      <c r="AG392" s="275"/>
      <c r="AH392" s="275"/>
      <c r="AI392" s="275"/>
      <c r="AJ392" s="275"/>
      <c r="AK392" s="275"/>
      <c r="AL392" s="275"/>
      <c r="AM392" s="275"/>
      <c r="AN392" s="275"/>
      <c r="AO392" s="275"/>
      <c r="AP392" s="275"/>
      <c r="AQ392" s="275"/>
    </row>
    <row r="393" spans="1:43" ht="15">
      <c r="A393" s="275"/>
      <c r="B393" s="224"/>
      <c r="C393" s="224"/>
      <c r="D393" s="212"/>
      <c r="E393" s="212"/>
      <c r="F393" s="212"/>
      <c r="G393" s="280"/>
      <c r="H393" s="280"/>
      <c r="I393" s="280"/>
      <c r="J393" s="280"/>
      <c r="K393" s="280"/>
      <c r="L393" s="280"/>
      <c r="M393" s="280"/>
      <c r="N393" s="280"/>
      <c r="O393" s="280"/>
      <c r="P393" s="280"/>
      <c r="Q393" s="280"/>
      <c r="R393" s="280"/>
      <c r="S393" s="280"/>
      <c r="T393" s="280"/>
      <c r="U393" s="280"/>
      <c r="V393" s="280"/>
      <c r="W393" s="280"/>
      <c r="X393" s="280"/>
      <c r="Y393" s="280"/>
      <c r="Z393" s="280"/>
      <c r="AA393" s="280"/>
      <c r="AB393" s="275"/>
      <c r="AC393" s="275"/>
      <c r="AD393" s="275"/>
      <c r="AE393" s="275"/>
      <c r="AF393" s="275"/>
      <c r="AG393" s="275"/>
      <c r="AH393" s="275"/>
      <c r="AI393" s="275"/>
      <c r="AJ393" s="275"/>
      <c r="AK393" s="275"/>
      <c r="AL393" s="275"/>
      <c r="AM393" s="275"/>
      <c r="AN393" s="275"/>
      <c r="AO393" s="275"/>
      <c r="AP393" s="275"/>
      <c r="AQ393" s="275"/>
    </row>
    <row r="394" spans="1:43" ht="15">
      <c r="A394" s="275"/>
      <c r="B394" s="224"/>
      <c r="C394" s="224"/>
      <c r="D394" s="212"/>
      <c r="E394" s="212"/>
      <c r="F394" s="212"/>
      <c r="G394" s="280"/>
      <c r="H394" s="280"/>
      <c r="I394" s="280"/>
      <c r="J394" s="280"/>
      <c r="K394" s="280"/>
      <c r="L394" s="280"/>
      <c r="M394" s="280"/>
      <c r="N394" s="280"/>
      <c r="O394" s="280"/>
      <c r="P394" s="280"/>
      <c r="Q394" s="280"/>
      <c r="R394" s="280"/>
      <c r="S394" s="280"/>
      <c r="T394" s="280"/>
      <c r="U394" s="280"/>
      <c r="V394" s="280"/>
      <c r="W394" s="280"/>
      <c r="X394" s="280"/>
      <c r="Y394" s="280"/>
      <c r="Z394" s="280"/>
      <c r="AA394" s="280"/>
      <c r="AB394" s="275"/>
      <c r="AC394" s="275"/>
      <c r="AD394" s="275"/>
      <c r="AE394" s="275"/>
      <c r="AF394" s="275"/>
      <c r="AG394" s="275"/>
      <c r="AH394" s="275"/>
      <c r="AI394" s="275"/>
      <c r="AJ394" s="275"/>
      <c r="AK394" s="275"/>
      <c r="AL394" s="275"/>
      <c r="AM394" s="275"/>
      <c r="AN394" s="275"/>
      <c r="AO394" s="275"/>
      <c r="AP394" s="275"/>
      <c r="AQ394" s="275"/>
    </row>
    <row r="395" spans="1:43" ht="15">
      <c r="A395" s="275"/>
      <c r="B395" s="224"/>
      <c r="C395" s="224"/>
      <c r="D395" s="212"/>
      <c r="E395" s="212"/>
      <c r="F395" s="212"/>
      <c r="G395" s="280"/>
      <c r="H395" s="280"/>
      <c r="I395" s="280"/>
      <c r="J395" s="280"/>
      <c r="K395" s="280"/>
      <c r="L395" s="280"/>
      <c r="M395" s="280"/>
      <c r="N395" s="280"/>
      <c r="O395" s="280"/>
      <c r="P395" s="280"/>
      <c r="Q395" s="280"/>
      <c r="R395" s="280"/>
      <c r="S395" s="280"/>
      <c r="T395" s="280"/>
      <c r="U395" s="280"/>
      <c r="V395" s="280"/>
      <c r="W395" s="280"/>
      <c r="X395" s="280"/>
      <c r="Y395" s="280"/>
      <c r="Z395" s="280"/>
      <c r="AA395" s="280"/>
      <c r="AB395" s="275"/>
      <c r="AC395" s="275"/>
      <c r="AD395" s="275"/>
      <c r="AE395" s="275"/>
      <c r="AF395" s="275"/>
      <c r="AG395" s="275"/>
      <c r="AH395" s="275"/>
      <c r="AI395" s="275"/>
      <c r="AJ395" s="275"/>
      <c r="AK395" s="275"/>
      <c r="AL395" s="275"/>
      <c r="AM395" s="275"/>
      <c r="AN395" s="275"/>
      <c r="AO395" s="275"/>
      <c r="AP395" s="275"/>
      <c r="AQ395" s="275"/>
    </row>
    <row r="396" spans="1:43" ht="15">
      <c r="A396" s="275"/>
      <c r="B396" s="224"/>
      <c r="C396" s="224"/>
      <c r="D396" s="212"/>
      <c r="E396" s="212"/>
      <c r="F396" s="212"/>
      <c r="G396" s="280"/>
      <c r="H396" s="280"/>
      <c r="I396" s="280"/>
      <c r="J396" s="280"/>
      <c r="K396" s="280"/>
      <c r="L396" s="280"/>
      <c r="M396" s="280"/>
      <c r="N396" s="280"/>
      <c r="O396" s="280"/>
      <c r="P396" s="280"/>
      <c r="Q396" s="280"/>
      <c r="R396" s="280"/>
      <c r="S396" s="280"/>
      <c r="T396" s="280"/>
      <c r="U396" s="280"/>
      <c r="V396" s="280"/>
      <c r="W396" s="280"/>
      <c r="X396" s="280"/>
      <c r="Y396" s="280"/>
      <c r="Z396" s="280"/>
      <c r="AA396" s="280"/>
      <c r="AB396" s="275"/>
      <c r="AC396" s="275"/>
      <c r="AD396" s="275"/>
      <c r="AE396" s="275"/>
      <c r="AF396" s="275"/>
      <c r="AG396" s="275"/>
      <c r="AH396" s="275"/>
      <c r="AI396" s="275"/>
      <c r="AJ396" s="275"/>
      <c r="AK396" s="275"/>
      <c r="AL396" s="275"/>
      <c r="AM396" s="275"/>
      <c r="AN396" s="275"/>
      <c r="AO396" s="275"/>
      <c r="AP396" s="275"/>
      <c r="AQ396" s="275"/>
    </row>
    <row r="397" spans="1:43" ht="15">
      <c r="A397" s="275"/>
      <c r="B397" s="224"/>
      <c r="C397" s="224"/>
      <c r="D397" s="212"/>
      <c r="E397" s="212"/>
      <c r="F397" s="212"/>
      <c r="G397" s="280"/>
      <c r="H397" s="280"/>
      <c r="I397" s="280"/>
      <c r="J397" s="280"/>
      <c r="K397" s="280"/>
      <c r="L397" s="280"/>
      <c r="M397" s="280"/>
      <c r="N397" s="280"/>
      <c r="O397" s="280"/>
      <c r="P397" s="280"/>
      <c r="Q397" s="280"/>
      <c r="R397" s="280"/>
      <c r="S397" s="280"/>
      <c r="T397" s="280"/>
      <c r="U397" s="280"/>
      <c r="V397" s="280"/>
      <c r="W397" s="280"/>
      <c r="X397" s="280"/>
      <c r="Y397" s="280"/>
      <c r="Z397" s="280"/>
      <c r="AA397" s="280"/>
      <c r="AB397" s="275"/>
      <c r="AC397" s="275"/>
      <c r="AD397" s="275"/>
      <c r="AE397" s="275"/>
      <c r="AF397" s="275"/>
      <c r="AG397" s="275"/>
      <c r="AH397" s="275"/>
      <c r="AI397" s="275"/>
      <c r="AJ397" s="275"/>
      <c r="AK397" s="275"/>
      <c r="AL397" s="275"/>
      <c r="AM397" s="275"/>
      <c r="AN397" s="275"/>
      <c r="AO397" s="275"/>
      <c r="AP397" s="275"/>
      <c r="AQ397" s="275"/>
    </row>
    <row r="398" spans="1:43" ht="15">
      <c r="A398" s="275"/>
      <c r="B398" s="224"/>
      <c r="C398" s="224"/>
      <c r="D398" s="212"/>
      <c r="E398" s="212"/>
      <c r="F398" s="212"/>
      <c r="G398" s="280"/>
      <c r="H398" s="280"/>
      <c r="I398" s="280"/>
      <c r="J398" s="280"/>
      <c r="K398" s="280"/>
      <c r="L398" s="280"/>
      <c r="M398" s="280"/>
      <c r="N398" s="280"/>
      <c r="O398" s="280"/>
      <c r="P398" s="280"/>
      <c r="Q398" s="280"/>
      <c r="R398" s="280"/>
      <c r="S398" s="280"/>
      <c r="T398" s="280"/>
      <c r="U398" s="280"/>
      <c r="V398" s="280"/>
      <c r="W398" s="280"/>
      <c r="X398" s="280"/>
      <c r="Y398" s="280"/>
      <c r="Z398" s="280"/>
      <c r="AA398" s="280"/>
      <c r="AB398" s="275"/>
      <c r="AC398" s="275"/>
      <c r="AD398" s="275"/>
      <c r="AE398" s="275"/>
      <c r="AF398" s="275"/>
      <c r="AG398" s="275"/>
      <c r="AH398" s="275"/>
      <c r="AI398" s="275"/>
      <c r="AJ398" s="275"/>
      <c r="AK398" s="275"/>
      <c r="AL398" s="275"/>
      <c r="AM398" s="275"/>
      <c r="AN398" s="275"/>
      <c r="AO398" s="275"/>
      <c r="AP398" s="275"/>
      <c r="AQ398" s="275"/>
    </row>
    <row r="399" spans="1:43" ht="15">
      <c r="A399" s="275"/>
      <c r="B399" s="224"/>
      <c r="C399" s="224"/>
      <c r="D399" s="212"/>
      <c r="E399" s="212"/>
      <c r="F399" s="212"/>
      <c r="G399" s="280"/>
      <c r="H399" s="280"/>
      <c r="I399" s="280"/>
      <c r="J399" s="280"/>
      <c r="K399" s="280"/>
      <c r="L399" s="280"/>
      <c r="M399" s="280"/>
      <c r="N399" s="280"/>
      <c r="O399" s="280"/>
      <c r="P399" s="280"/>
      <c r="Q399" s="280"/>
      <c r="R399" s="280"/>
      <c r="S399" s="280"/>
      <c r="T399" s="280"/>
      <c r="U399" s="280"/>
      <c r="V399" s="280"/>
      <c r="W399" s="280"/>
      <c r="X399" s="280"/>
      <c r="Y399" s="280"/>
      <c r="Z399" s="280"/>
      <c r="AA399" s="280"/>
      <c r="AB399" s="275"/>
      <c r="AC399" s="275"/>
      <c r="AD399" s="275"/>
      <c r="AE399" s="275"/>
      <c r="AF399" s="275"/>
      <c r="AG399" s="275"/>
      <c r="AH399" s="275"/>
      <c r="AI399" s="275"/>
      <c r="AJ399" s="275"/>
      <c r="AK399" s="275"/>
      <c r="AL399" s="275"/>
      <c r="AM399" s="275"/>
      <c r="AN399" s="275"/>
      <c r="AO399" s="275"/>
      <c r="AP399" s="275"/>
      <c r="AQ399" s="275"/>
    </row>
    <row r="400" spans="1:43" ht="15">
      <c r="A400" s="275"/>
      <c r="B400" s="224"/>
      <c r="C400" s="224"/>
      <c r="D400" s="212"/>
      <c r="E400" s="212"/>
      <c r="F400" s="212"/>
      <c r="G400" s="280"/>
      <c r="H400" s="280"/>
      <c r="I400" s="280"/>
      <c r="J400" s="280"/>
      <c r="K400" s="280"/>
      <c r="L400" s="280"/>
      <c r="M400" s="280"/>
      <c r="N400" s="280"/>
      <c r="O400" s="280"/>
      <c r="P400" s="280"/>
      <c r="Q400" s="280"/>
      <c r="R400" s="280"/>
      <c r="S400" s="280"/>
      <c r="T400" s="280"/>
      <c r="U400" s="280"/>
      <c r="V400" s="280"/>
      <c r="W400" s="280"/>
      <c r="X400" s="280"/>
      <c r="Y400" s="280"/>
      <c r="Z400" s="280"/>
      <c r="AA400" s="280"/>
      <c r="AB400" s="275"/>
      <c r="AC400" s="275"/>
      <c r="AD400" s="275"/>
      <c r="AE400" s="275"/>
      <c r="AF400" s="275"/>
      <c r="AG400" s="275"/>
      <c r="AH400" s="275"/>
      <c r="AI400" s="275"/>
      <c r="AJ400" s="275"/>
      <c r="AK400" s="275"/>
      <c r="AL400" s="275"/>
      <c r="AM400" s="275"/>
      <c r="AN400" s="275"/>
      <c r="AO400" s="275"/>
      <c r="AP400" s="275"/>
      <c r="AQ400" s="275"/>
    </row>
    <row r="401" spans="1:43" ht="15">
      <c r="A401" s="275"/>
      <c r="B401" s="224"/>
      <c r="C401" s="224"/>
      <c r="D401" s="212"/>
      <c r="E401" s="212"/>
      <c r="F401" s="212"/>
      <c r="G401" s="280"/>
      <c r="H401" s="280"/>
      <c r="I401" s="280"/>
      <c r="J401" s="280"/>
      <c r="K401" s="280"/>
      <c r="L401" s="280"/>
      <c r="M401" s="280"/>
      <c r="N401" s="280"/>
      <c r="O401" s="280"/>
      <c r="P401" s="280"/>
      <c r="Q401" s="280"/>
      <c r="R401" s="280"/>
      <c r="S401" s="280"/>
      <c r="T401" s="280"/>
      <c r="U401" s="280"/>
      <c r="V401" s="280"/>
      <c r="W401" s="280"/>
      <c r="X401" s="280"/>
      <c r="Y401" s="280"/>
      <c r="Z401" s="280"/>
      <c r="AA401" s="280"/>
      <c r="AB401" s="275"/>
      <c r="AC401" s="275"/>
      <c r="AD401" s="275"/>
      <c r="AE401" s="275"/>
      <c r="AF401" s="275"/>
      <c r="AG401" s="275"/>
      <c r="AH401" s="275"/>
      <c r="AI401" s="275"/>
      <c r="AJ401" s="275"/>
      <c r="AK401" s="275"/>
      <c r="AL401" s="275"/>
      <c r="AM401" s="275"/>
      <c r="AN401" s="275"/>
      <c r="AO401" s="275"/>
      <c r="AP401" s="275"/>
      <c r="AQ401" s="275"/>
    </row>
    <row r="402" spans="1:43" ht="15">
      <c r="A402" s="275"/>
      <c r="B402" s="224"/>
      <c r="C402" s="224"/>
      <c r="D402" s="212"/>
      <c r="E402" s="212"/>
      <c r="F402" s="212"/>
      <c r="G402" s="280"/>
      <c r="H402" s="280"/>
      <c r="I402" s="280"/>
      <c r="J402" s="280"/>
      <c r="K402" s="280"/>
      <c r="L402" s="280"/>
      <c r="M402" s="280"/>
      <c r="N402" s="280"/>
      <c r="O402" s="280"/>
      <c r="P402" s="280"/>
      <c r="Q402" s="280"/>
      <c r="R402" s="280"/>
      <c r="S402" s="280"/>
      <c r="T402" s="280"/>
      <c r="U402" s="280"/>
      <c r="V402" s="280"/>
      <c r="W402" s="280"/>
      <c r="X402" s="280"/>
      <c r="Y402" s="280"/>
      <c r="Z402" s="280"/>
      <c r="AA402" s="280"/>
      <c r="AB402" s="275"/>
      <c r="AC402" s="275"/>
      <c r="AD402" s="275"/>
      <c r="AE402" s="275"/>
      <c r="AF402" s="275"/>
      <c r="AG402" s="275"/>
      <c r="AH402" s="275"/>
      <c r="AI402" s="275"/>
      <c r="AJ402" s="275"/>
      <c r="AK402" s="275"/>
      <c r="AL402" s="275"/>
      <c r="AM402" s="275"/>
      <c r="AN402" s="275"/>
      <c r="AO402" s="275"/>
      <c r="AP402" s="275"/>
      <c r="AQ402" s="275"/>
    </row>
    <row r="403" spans="1:43" ht="15">
      <c r="A403" s="275"/>
      <c r="B403" s="224"/>
      <c r="C403" s="224"/>
      <c r="D403" s="212"/>
      <c r="E403" s="212"/>
      <c r="F403" s="212"/>
      <c r="G403" s="280"/>
      <c r="H403" s="280"/>
      <c r="I403" s="280"/>
      <c r="J403" s="280"/>
      <c r="K403" s="280"/>
      <c r="L403" s="280"/>
      <c r="M403" s="280"/>
      <c r="N403" s="280"/>
      <c r="O403" s="280"/>
      <c r="P403" s="280"/>
      <c r="Q403" s="280"/>
      <c r="R403" s="280"/>
      <c r="S403" s="280"/>
      <c r="T403" s="280"/>
      <c r="U403" s="280"/>
      <c r="V403" s="280"/>
      <c r="W403" s="280"/>
      <c r="X403" s="280"/>
      <c r="Y403" s="280"/>
      <c r="Z403" s="280"/>
      <c r="AA403" s="280"/>
      <c r="AB403" s="275"/>
      <c r="AC403" s="275"/>
      <c r="AD403" s="275"/>
      <c r="AE403" s="275"/>
      <c r="AF403" s="275"/>
      <c r="AG403" s="275"/>
      <c r="AH403" s="275"/>
      <c r="AI403" s="275"/>
      <c r="AJ403" s="275"/>
      <c r="AK403" s="275"/>
      <c r="AL403" s="275"/>
      <c r="AM403" s="275"/>
      <c r="AN403" s="275"/>
      <c r="AO403" s="275"/>
      <c r="AP403" s="275"/>
      <c r="AQ403" s="275"/>
    </row>
    <row r="404" spans="1:43" ht="15">
      <c r="A404" s="275"/>
      <c r="B404" s="224"/>
      <c r="C404" s="224"/>
      <c r="D404" s="212"/>
      <c r="E404" s="212"/>
      <c r="F404" s="212"/>
      <c r="G404" s="280"/>
      <c r="H404" s="280"/>
      <c r="I404" s="280"/>
      <c r="J404" s="280"/>
      <c r="K404" s="280"/>
      <c r="L404" s="280"/>
      <c r="M404" s="280"/>
      <c r="N404" s="280"/>
      <c r="O404" s="280"/>
      <c r="P404" s="280"/>
      <c r="Q404" s="280"/>
      <c r="R404" s="280"/>
      <c r="S404" s="280"/>
      <c r="T404" s="280"/>
      <c r="U404" s="280"/>
      <c r="V404" s="280"/>
      <c r="W404" s="280"/>
      <c r="X404" s="280"/>
      <c r="Y404" s="280"/>
      <c r="Z404" s="280"/>
      <c r="AA404" s="280"/>
      <c r="AB404" s="275"/>
      <c r="AC404" s="275"/>
      <c r="AD404" s="275"/>
      <c r="AE404" s="275"/>
      <c r="AF404" s="275"/>
      <c r="AG404" s="275"/>
      <c r="AH404" s="275"/>
      <c r="AI404" s="275"/>
      <c r="AJ404" s="275"/>
      <c r="AK404" s="275"/>
      <c r="AL404" s="275"/>
      <c r="AM404" s="275"/>
      <c r="AN404" s="275"/>
      <c r="AO404" s="275"/>
      <c r="AP404" s="275"/>
      <c r="AQ404" s="275"/>
    </row>
    <row r="405" spans="1:43" ht="15">
      <c r="A405" s="275"/>
      <c r="B405" s="224"/>
      <c r="C405" s="224"/>
      <c r="D405" s="212"/>
      <c r="E405" s="212"/>
      <c r="F405" s="212"/>
      <c r="G405" s="280"/>
      <c r="H405" s="280"/>
      <c r="I405" s="280"/>
      <c r="J405" s="280"/>
      <c r="K405" s="280"/>
      <c r="L405" s="280"/>
      <c r="M405" s="280"/>
      <c r="N405" s="280"/>
      <c r="O405" s="280"/>
      <c r="P405" s="280"/>
      <c r="Q405" s="280"/>
      <c r="R405" s="280"/>
      <c r="S405" s="280"/>
      <c r="T405" s="280"/>
      <c r="U405" s="280"/>
      <c r="V405" s="280"/>
      <c r="W405" s="280"/>
      <c r="X405" s="280"/>
      <c r="Y405" s="280"/>
      <c r="Z405" s="280"/>
      <c r="AA405" s="280"/>
      <c r="AB405" s="275"/>
      <c r="AC405" s="275"/>
      <c r="AD405" s="275"/>
      <c r="AE405" s="275"/>
      <c r="AF405" s="275"/>
      <c r="AG405" s="275"/>
      <c r="AH405" s="275"/>
      <c r="AI405" s="275"/>
      <c r="AJ405" s="275"/>
      <c r="AK405" s="275"/>
      <c r="AL405" s="275"/>
      <c r="AM405" s="275"/>
      <c r="AN405" s="275"/>
      <c r="AO405" s="275"/>
      <c r="AP405" s="275"/>
      <c r="AQ405" s="275"/>
    </row>
    <row r="406" spans="1:43" ht="15">
      <c r="A406" s="275"/>
      <c r="B406" s="224"/>
      <c r="C406" s="224"/>
      <c r="D406" s="212"/>
      <c r="E406" s="212"/>
      <c r="F406" s="212"/>
      <c r="G406" s="280"/>
      <c r="H406" s="280"/>
      <c r="I406" s="280"/>
      <c r="J406" s="280"/>
      <c r="K406" s="280"/>
      <c r="L406" s="280"/>
      <c r="M406" s="280"/>
      <c r="N406" s="280"/>
      <c r="O406" s="280"/>
      <c r="P406" s="280"/>
      <c r="Q406" s="280"/>
      <c r="R406" s="280"/>
      <c r="S406" s="280"/>
      <c r="T406" s="280"/>
      <c r="U406" s="280"/>
      <c r="V406" s="280"/>
      <c r="W406" s="280"/>
      <c r="X406" s="280"/>
      <c r="Y406" s="280"/>
      <c r="Z406" s="280"/>
      <c r="AA406" s="280"/>
      <c r="AB406" s="275"/>
      <c r="AC406" s="275"/>
      <c r="AD406" s="275"/>
      <c r="AE406" s="275"/>
      <c r="AF406" s="275"/>
      <c r="AG406" s="275"/>
      <c r="AH406" s="275"/>
      <c r="AI406" s="275"/>
      <c r="AJ406" s="275"/>
      <c r="AK406" s="275"/>
      <c r="AL406" s="275"/>
      <c r="AM406" s="275"/>
      <c r="AN406" s="275"/>
      <c r="AO406" s="275"/>
      <c r="AP406" s="275"/>
      <c r="AQ406" s="275"/>
    </row>
    <row r="407" spans="1:43" ht="15">
      <c r="A407" s="275"/>
      <c r="B407" s="224"/>
      <c r="C407" s="224"/>
      <c r="D407" s="212"/>
      <c r="E407" s="212"/>
      <c r="F407" s="212"/>
      <c r="G407" s="280"/>
      <c r="H407" s="280"/>
      <c r="I407" s="280"/>
      <c r="J407" s="280"/>
      <c r="K407" s="280"/>
      <c r="L407" s="280"/>
      <c r="M407" s="280"/>
      <c r="N407" s="280"/>
      <c r="O407" s="280"/>
      <c r="P407" s="280"/>
      <c r="Q407" s="280"/>
      <c r="R407" s="280"/>
      <c r="S407" s="280"/>
      <c r="T407" s="280"/>
      <c r="U407" s="280"/>
      <c r="V407" s="280"/>
      <c r="W407" s="280"/>
      <c r="X407" s="280"/>
      <c r="Y407" s="280"/>
      <c r="Z407" s="280"/>
      <c r="AA407" s="280"/>
      <c r="AB407" s="275"/>
      <c r="AC407" s="275"/>
      <c r="AD407" s="275"/>
      <c r="AE407" s="275"/>
      <c r="AF407" s="275"/>
      <c r="AG407" s="275"/>
      <c r="AH407" s="275"/>
      <c r="AI407" s="275"/>
      <c r="AJ407" s="275"/>
      <c r="AK407" s="275"/>
      <c r="AL407" s="275"/>
      <c r="AM407" s="275"/>
      <c r="AN407" s="275"/>
      <c r="AO407" s="275"/>
      <c r="AP407" s="275"/>
      <c r="AQ407" s="275"/>
    </row>
    <row r="408" spans="1:43" ht="15">
      <c r="A408" s="275"/>
      <c r="B408" s="224"/>
      <c r="C408" s="224"/>
      <c r="D408" s="212"/>
      <c r="E408" s="212"/>
      <c r="F408" s="212"/>
      <c r="G408" s="280"/>
      <c r="H408" s="280"/>
      <c r="I408" s="280"/>
      <c r="J408" s="280"/>
      <c r="K408" s="280"/>
      <c r="L408" s="280"/>
      <c r="M408" s="280"/>
      <c r="N408" s="280"/>
      <c r="O408" s="280"/>
      <c r="P408" s="280"/>
      <c r="Q408" s="280"/>
      <c r="R408" s="280"/>
      <c r="S408" s="280"/>
      <c r="T408" s="280"/>
      <c r="U408" s="280"/>
      <c r="V408" s="280"/>
      <c r="W408" s="280"/>
      <c r="X408" s="280"/>
      <c r="Y408" s="280"/>
      <c r="Z408" s="280"/>
      <c r="AA408" s="280"/>
      <c r="AB408" s="275"/>
      <c r="AC408" s="275"/>
      <c r="AD408" s="275"/>
      <c r="AE408" s="275"/>
      <c r="AF408" s="275"/>
      <c r="AG408" s="275"/>
      <c r="AH408" s="275"/>
      <c r="AI408" s="275"/>
      <c r="AJ408" s="275"/>
      <c r="AK408" s="275"/>
      <c r="AL408" s="275"/>
      <c r="AM408" s="275"/>
      <c r="AN408" s="275"/>
      <c r="AO408" s="275"/>
      <c r="AP408" s="275"/>
      <c r="AQ408" s="275"/>
    </row>
    <row r="409" spans="1:43" ht="15">
      <c r="A409" s="275"/>
      <c r="B409" s="224"/>
      <c r="C409" s="224"/>
      <c r="D409" s="212"/>
      <c r="E409" s="212"/>
      <c r="F409" s="212"/>
      <c r="G409" s="280"/>
      <c r="H409" s="280"/>
      <c r="I409" s="280"/>
      <c r="J409" s="280"/>
      <c r="K409" s="280"/>
      <c r="L409" s="280"/>
      <c r="M409" s="280"/>
      <c r="N409" s="280"/>
      <c r="O409" s="280"/>
      <c r="P409" s="280"/>
      <c r="Q409" s="280"/>
      <c r="R409" s="280"/>
      <c r="S409" s="280"/>
      <c r="T409" s="280"/>
      <c r="U409" s="280"/>
      <c r="V409" s="280"/>
      <c r="W409" s="280"/>
      <c r="X409" s="280"/>
      <c r="Y409" s="280"/>
      <c r="Z409" s="280"/>
      <c r="AA409" s="280"/>
      <c r="AB409" s="275"/>
      <c r="AC409" s="275"/>
      <c r="AD409" s="275"/>
      <c r="AE409" s="275"/>
      <c r="AF409" s="275"/>
      <c r="AG409" s="275"/>
      <c r="AH409" s="275"/>
      <c r="AI409" s="275"/>
      <c r="AJ409" s="275"/>
      <c r="AK409" s="275"/>
      <c r="AL409" s="275"/>
      <c r="AM409" s="275"/>
      <c r="AN409" s="275"/>
      <c r="AO409" s="275"/>
      <c r="AP409" s="275"/>
      <c r="AQ409" s="275"/>
    </row>
    <row r="410" spans="1:43" ht="15">
      <c r="A410" s="275"/>
      <c r="B410" s="224"/>
      <c r="C410" s="224"/>
      <c r="D410" s="212"/>
      <c r="E410" s="212"/>
      <c r="F410" s="212"/>
      <c r="G410" s="280"/>
      <c r="H410" s="280"/>
      <c r="I410" s="280"/>
      <c r="J410" s="280"/>
      <c r="K410" s="280"/>
      <c r="L410" s="280"/>
      <c r="M410" s="280"/>
      <c r="N410" s="280"/>
      <c r="O410" s="280"/>
      <c r="P410" s="280"/>
      <c r="Q410" s="280"/>
      <c r="R410" s="280"/>
      <c r="S410" s="280"/>
      <c r="T410" s="280"/>
      <c r="U410" s="280"/>
      <c r="V410" s="280"/>
      <c r="W410" s="280"/>
      <c r="X410" s="280"/>
      <c r="Y410" s="280"/>
      <c r="Z410" s="280"/>
      <c r="AA410" s="280"/>
      <c r="AB410" s="275"/>
      <c r="AC410" s="275"/>
      <c r="AD410" s="275"/>
      <c r="AE410" s="275"/>
      <c r="AF410" s="275"/>
      <c r="AG410" s="275"/>
      <c r="AH410" s="275"/>
      <c r="AI410" s="275"/>
      <c r="AJ410" s="275"/>
      <c r="AK410" s="275"/>
      <c r="AL410" s="275"/>
      <c r="AM410" s="275"/>
      <c r="AN410" s="275"/>
      <c r="AO410" s="275"/>
      <c r="AP410" s="275"/>
      <c r="AQ410" s="275"/>
    </row>
    <row r="411" spans="1:43" ht="15">
      <c r="A411" s="275"/>
      <c r="B411" s="224"/>
      <c r="C411" s="224"/>
      <c r="D411" s="212"/>
      <c r="E411" s="212"/>
      <c r="F411" s="212"/>
      <c r="G411" s="280"/>
      <c r="H411" s="280"/>
      <c r="I411" s="280"/>
      <c r="J411" s="280"/>
      <c r="K411" s="280"/>
      <c r="L411" s="280"/>
      <c r="M411" s="280"/>
      <c r="N411" s="280"/>
      <c r="O411" s="280"/>
      <c r="P411" s="280"/>
      <c r="Q411" s="280"/>
      <c r="R411" s="280"/>
      <c r="S411" s="280"/>
      <c r="T411" s="280"/>
      <c r="U411" s="280"/>
      <c r="V411" s="280"/>
      <c r="W411" s="280"/>
      <c r="X411" s="280"/>
      <c r="Y411" s="280"/>
      <c r="Z411" s="280"/>
      <c r="AA411" s="280"/>
      <c r="AB411" s="275"/>
      <c r="AC411" s="275"/>
      <c r="AD411" s="275"/>
      <c r="AE411" s="275"/>
      <c r="AF411" s="275"/>
      <c r="AG411" s="275"/>
      <c r="AH411" s="275"/>
      <c r="AI411" s="275"/>
      <c r="AJ411" s="275"/>
      <c r="AK411" s="275"/>
      <c r="AL411" s="275"/>
      <c r="AM411" s="275"/>
      <c r="AN411" s="275"/>
      <c r="AO411" s="275"/>
      <c r="AP411" s="275"/>
      <c r="AQ411" s="275"/>
    </row>
    <row r="412" spans="1:43" ht="15">
      <c r="A412" s="275"/>
      <c r="B412" s="224"/>
      <c r="C412" s="224"/>
      <c r="D412" s="212"/>
      <c r="E412" s="212"/>
      <c r="F412" s="212"/>
      <c r="G412" s="280"/>
      <c r="H412" s="280"/>
      <c r="I412" s="280"/>
      <c r="J412" s="280"/>
      <c r="K412" s="280"/>
      <c r="L412" s="280"/>
      <c r="M412" s="280"/>
      <c r="N412" s="280"/>
      <c r="O412" s="280"/>
      <c r="P412" s="280"/>
      <c r="Q412" s="280"/>
      <c r="R412" s="280"/>
      <c r="S412" s="280"/>
      <c r="T412" s="280"/>
      <c r="U412" s="280"/>
      <c r="V412" s="280"/>
      <c r="W412" s="280"/>
      <c r="X412" s="280"/>
      <c r="Y412" s="280"/>
      <c r="Z412" s="280"/>
      <c r="AA412" s="280"/>
      <c r="AB412" s="275"/>
      <c r="AC412" s="275"/>
      <c r="AD412" s="275"/>
      <c r="AE412" s="275"/>
      <c r="AF412" s="275"/>
      <c r="AG412" s="275"/>
      <c r="AH412" s="275"/>
      <c r="AI412" s="275"/>
      <c r="AJ412" s="275"/>
      <c r="AK412" s="275"/>
      <c r="AL412" s="275"/>
      <c r="AM412" s="275"/>
      <c r="AN412" s="275"/>
      <c r="AO412" s="275"/>
      <c r="AP412" s="275"/>
      <c r="AQ412" s="275"/>
    </row>
    <row r="413" spans="1:43" ht="15">
      <c r="A413" s="275"/>
      <c r="B413" s="224"/>
      <c r="C413" s="224"/>
      <c r="D413" s="212"/>
      <c r="E413" s="212"/>
      <c r="F413" s="212"/>
      <c r="G413" s="280"/>
      <c r="H413" s="280"/>
      <c r="I413" s="280"/>
      <c r="J413" s="280"/>
      <c r="K413" s="280"/>
      <c r="L413" s="280"/>
      <c r="M413" s="280"/>
      <c r="N413" s="280"/>
      <c r="O413" s="280"/>
      <c r="P413" s="280"/>
      <c r="Q413" s="280"/>
      <c r="R413" s="280"/>
      <c r="S413" s="280"/>
      <c r="T413" s="280"/>
      <c r="U413" s="280"/>
      <c r="V413" s="280"/>
      <c r="W413" s="280"/>
      <c r="X413" s="280"/>
      <c r="Y413" s="280"/>
      <c r="Z413" s="280"/>
      <c r="AA413" s="280"/>
      <c r="AB413" s="275"/>
      <c r="AC413" s="275"/>
      <c r="AD413" s="275"/>
      <c r="AE413" s="275"/>
      <c r="AF413" s="275"/>
      <c r="AG413" s="275"/>
      <c r="AH413" s="275"/>
      <c r="AI413" s="275"/>
      <c r="AJ413" s="275"/>
      <c r="AK413" s="275"/>
      <c r="AL413" s="275"/>
      <c r="AM413" s="275"/>
      <c r="AN413" s="275"/>
      <c r="AO413" s="275"/>
      <c r="AP413" s="275"/>
      <c r="AQ413" s="275"/>
    </row>
    <row r="414" spans="1:43" ht="15">
      <c r="A414" s="275"/>
      <c r="B414" s="224"/>
      <c r="C414" s="224"/>
      <c r="D414" s="212"/>
      <c r="E414" s="212"/>
      <c r="F414" s="212"/>
      <c r="G414" s="280"/>
      <c r="H414" s="280"/>
      <c r="I414" s="280"/>
      <c r="J414" s="280"/>
      <c r="K414" s="280"/>
      <c r="L414" s="280"/>
      <c r="M414" s="280"/>
      <c r="N414" s="280"/>
      <c r="O414" s="280"/>
      <c r="P414" s="280"/>
      <c r="Q414" s="280"/>
      <c r="R414" s="280"/>
      <c r="S414" s="280"/>
      <c r="T414" s="280"/>
      <c r="U414" s="280"/>
      <c r="V414" s="280"/>
      <c r="W414" s="280"/>
      <c r="X414" s="280"/>
      <c r="Y414" s="280"/>
      <c r="Z414" s="280"/>
      <c r="AA414" s="280"/>
      <c r="AB414" s="275"/>
      <c r="AC414" s="275"/>
      <c r="AD414" s="275"/>
      <c r="AE414" s="275"/>
      <c r="AF414" s="275"/>
      <c r="AG414" s="275"/>
      <c r="AH414" s="275"/>
      <c r="AI414" s="275"/>
      <c r="AJ414" s="275"/>
      <c r="AK414" s="275"/>
      <c r="AL414" s="275"/>
      <c r="AM414" s="275"/>
      <c r="AN414" s="275"/>
      <c r="AO414" s="275"/>
      <c r="AP414" s="275"/>
      <c r="AQ414" s="275"/>
    </row>
    <row r="415" spans="1:43" ht="15">
      <c r="A415" s="275"/>
      <c r="B415" s="224"/>
      <c r="C415" s="224"/>
      <c r="D415" s="212"/>
      <c r="E415" s="212"/>
      <c r="F415" s="212"/>
      <c r="G415" s="280"/>
      <c r="H415" s="280"/>
      <c r="I415" s="280"/>
      <c r="J415" s="280"/>
      <c r="K415" s="280"/>
      <c r="L415" s="280"/>
      <c r="M415" s="280"/>
      <c r="N415" s="280"/>
      <c r="O415" s="280"/>
      <c r="P415" s="280"/>
      <c r="Q415" s="280"/>
      <c r="R415" s="280"/>
      <c r="S415" s="280"/>
      <c r="T415" s="280"/>
      <c r="U415" s="280"/>
      <c r="V415" s="280"/>
      <c r="W415" s="280"/>
      <c r="X415" s="280"/>
      <c r="Y415" s="280"/>
      <c r="Z415" s="280"/>
      <c r="AA415" s="280"/>
      <c r="AB415" s="275"/>
      <c r="AC415" s="275"/>
      <c r="AD415" s="275"/>
      <c r="AE415" s="275"/>
      <c r="AF415" s="275"/>
      <c r="AG415" s="275"/>
      <c r="AH415" s="275"/>
      <c r="AI415" s="275"/>
      <c r="AJ415" s="275"/>
      <c r="AK415" s="275"/>
      <c r="AL415" s="275"/>
      <c r="AM415" s="275"/>
      <c r="AN415" s="275"/>
      <c r="AO415" s="275"/>
      <c r="AP415" s="275"/>
      <c r="AQ415" s="275"/>
    </row>
    <row r="416" spans="1:43" ht="15">
      <c r="A416" s="275"/>
      <c r="B416" s="224"/>
      <c r="C416" s="224"/>
      <c r="D416" s="212"/>
      <c r="E416" s="212"/>
      <c r="F416" s="212"/>
      <c r="G416" s="280"/>
      <c r="H416" s="280"/>
      <c r="I416" s="280"/>
      <c r="J416" s="280"/>
      <c r="K416" s="280"/>
      <c r="L416" s="280"/>
      <c r="M416" s="280"/>
      <c r="N416" s="280"/>
      <c r="O416" s="280"/>
      <c r="P416" s="280"/>
      <c r="Q416" s="280"/>
      <c r="R416" s="280"/>
      <c r="S416" s="280"/>
      <c r="T416" s="280"/>
      <c r="U416" s="280"/>
      <c r="V416" s="280"/>
      <c r="W416" s="280"/>
      <c r="X416" s="280"/>
      <c r="Y416" s="280"/>
      <c r="Z416" s="280"/>
      <c r="AA416" s="280"/>
      <c r="AB416" s="275"/>
      <c r="AC416" s="275"/>
      <c r="AD416" s="275"/>
      <c r="AE416" s="275"/>
      <c r="AF416" s="275"/>
      <c r="AG416" s="275"/>
      <c r="AH416" s="275"/>
      <c r="AI416" s="275"/>
      <c r="AJ416" s="275"/>
      <c r="AK416" s="275"/>
      <c r="AL416" s="275"/>
      <c r="AM416" s="275"/>
      <c r="AN416" s="275"/>
      <c r="AO416" s="275"/>
      <c r="AP416" s="275"/>
      <c r="AQ416" s="275"/>
    </row>
    <row r="417" spans="1:43" ht="15">
      <c r="A417" s="275"/>
      <c r="B417" s="224"/>
      <c r="C417" s="224"/>
      <c r="D417" s="212"/>
      <c r="E417" s="212"/>
      <c r="F417" s="212"/>
      <c r="G417" s="280"/>
      <c r="H417" s="280"/>
      <c r="I417" s="280"/>
      <c r="J417" s="280"/>
      <c r="K417" s="280"/>
      <c r="L417" s="280"/>
      <c r="M417" s="280"/>
      <c r="N417" s="280"/>
      <c r="O417" s="280"/>
      <c r="P417" s="280"/>
      <c r="Q417" s="280"/>
      <c r="R417" s="280"/>
      <c r="S417" s="280"/>
      <c r="T417" s="280"/>
      <c r="U417" s="280"/>
      <c r="V417" s="280"/>
      <c r="W417" s="280"/>
      <c r="X417" s="280"/>
      <c r="Y417" s="280"/>
      <c r="Z417" s="280"/>
      <c r="AA417" s="280"/>
      <c r="AB417" s="275"/>
      <c r="AC417" s="275"/>
      <c r="AD417" s="275"/>
      <c r="AE417" s="275"/>
      <c r="AF417" s="275"/>
      <c r="AG417" s="275"/>
      <c r="AH417" s="275"/>
      <c r="AI417" s="275"/>
      <c r="AJ417" s="275"/>
      <c r="AK417" s="275"/>
      <c r="AL417" s="275"/>
      <c r="AM417" s="275"/>
      <c r="AN417" s="275"/>
      <c r="AO417" s="275"/>
      <c r="AP417" s="275"/>
      <c r="AQ417" s="275"/>
    </row>
    <row r="418" spans="1:43" ht="15">
      <c r="A418" s="275"/>
      <c r="B418" s="224"/>
      <c r="C418" s="224"/>
      <c r="D418" s="212"/>
      <c r="E418" s="212"/>
      <c r="F418" s="212"/>
      <c r="G418" s="280"/>
      <c r="H418" s="280"/>
      <c r="I418" s="280"/>
      <c r="J418" s="280"/>
      <c r="K418" s="280"/>
      <c r="L418" s="280"/>
      <c r="M418" s="280"/>
      <c r="N418" s="280"/>
      <c r="O418" s="280"/>
      <c r="P418" s="280"/>
      <c r="Q418" s="280"/>
      <c r="R418" s="280"/>
      <c r="S418" s="280"/>
      <c r="T418" s="280"/>
      <c r="U418" s="280"/>
      <c r="V418" s="280"/>
      <c r="W418" s="280"/>
      <c r="X418" s="280"/>
      <c r="Y418" s="280"/>
      <c r="Z418" s="280"/>
      <c r="AA418" s="280"/>
      <c r="AB418" s="275"/>
      <c r="AC418" s="275"/>
      <c r="AD418" s="275"/>
      <c r="AE418" s="275"/>
      <c r="AF418" s="275"/>
      <c r="AG418" s="275"/>
      <c r="AH418" s="275"/>
      <c r="AI418" s="275"/>
      <c r="AJ418" s="275"/>
      <c r="AK418" s="275"/>
      <c r="AL418" s="275"/>
      <c r="AM418" s="275"/>
      <c r="AN418" s="275"/>
      <c r="AO418" s="275"/>
      <c r="AP418" s="275"/>
      <c r="AQ418" s="275"/>
    </row>
    <row r="419" spans="1:43" ht="15">
      <c r="A419" s="275"/>
      <c r="B419" s="224"/>
      <c r="C419" s="224"/>
      <c r="D419" s="212"/>
      <c r="E419" s="212"/>
      <c r="F419" s="212"/>
      <c r="G419" s="280"/>
      <c r="H419" s="280"/>
      <c r="I419" s="280"/>
      <c r="J419" s="280"/>
      <c r="K419" s="280"/>
      <c r="L419" s="280"/>
      <c r="M419" s="280"/>
      <c r="N419" s="280"/>
      <c r="O419" s="280"/>
      <c r="P419" s="280"/>
      <c r="Q419" s="280"/>
      <c r="R419" s="280"/>
      <c r="S419" s="280"/>
      <c r="T419" s="280"/>
      <c r="U419" s="280"/>
      <c r="V419" s="280"/>
      <c r="W419" s="280"/>
      <c r="X419" s="280"/>
      <c r="Y419" s="280"/>
      <c r="Z419" s="280"/>
      <c r="AA419" s="280"/>
      <c r="AB419" s="275"/>
      <c r="AC419" s="275"/>
      <c r="AD419" s="275"/>
      <c r="AE419" s="275"/>
      <c r="AF419" s="275"/>
      <c r="AG419" s="275"/>
      <c r="AH419" s="275"/>
      <c r="AI419" s="275"/>
      <c r="AJ419" s="275"/>
      <c r="AK419" s="275"/>
      <c r="AL419" s="275"/>
      <c r="AM419" s="275"/>
      <c r="AN419" s="275"/>
      <c r="AO419" s="275"/>
      <c r="AP419" s="275"/>
      <c r="AQ419" s="275"/>
    </row>
    <row r="420" spans="1:43" ht="15">
      <c r="A420" s="275"/>
      <c r="B420" s="224"/>
      <c r="C420" s="224"/>
      <c r="D420" s="212"/>
      <c r="E420" s="212"/>
      <c r="F420" s="212"/>
      <c r="G420" s="280"/>
      <c r="H420" s="280"/>
      <c r="I420" s="280"/>
      <c r="J420" s="280"/>
      <c r="K420" s="280"/>
      <c r="L420" s="280"/>
      <c r="M420" s="280"/>
      <c r="N420" s="280"/>
      <c r="O420" s="280"/>
      <c r="P420" s="280"/>
      <c r="Q420" s="280"/>
      <c r="R420" s="280"/>
      <c r="S420" s="280"/>
      <c r="T420" s="280"/>
      <c r="U420" s="280"/>
      <c r="V420" s="280"/>
      <c r="W420" s="280"/>
      <c r="X420" s="280"/>
      <c r="Y420" s="280"/>
      <c r="Z420" s="280"/>
      <c r="AA420" s="280"/>
      <c r="AB420" s="275"/>
      <c r="AC420" s="275"/>
      <c r="AD420" s="275"/>
      <c r="AE420" s="275"/>
      <c r="AF420" s="275"/>
      <c r="AG420" s="275"/>
      <c r="AH420" s="275"/>
      <c r="AI420" s="275"/>
      <c r="AJ420" s="275"/>
      <c r="AK420" s="275"/>
      <c r="AL420" s="275"/>
      <c r="AM420" s="275"/>
      <c r="AN420" s="275"/>
      <c r="AO420" s="275"/>
      <c r="AP420" s="275"/>
      <c r="AQ420" s="275"/>
    </row>
    <row r="421" spans="1:43" ht="15">
      <c r="A421" s="275"/>
      <c r="B421" s="224"/>
      <c r="C421" s="224"/>
      <c r="D421" s="212"/>
      <c r="E421" s="212"/>
      <c r="F421" s="212"/>
      <c r="G421" s="280"/>
      <c r="H421" s="280"/>
      <c r="I421" s="280"/>
      <c r="J421" s="280"/>
      <c r="K421" s="280"/>
      <c r="L421" s="280"/>
      <c r="M421" s="280"/>
      <c r="N421" s="280"/>
      <c r="O421" s="280"/>
      <c r="P421" s="280"/>
      <c r="Q421" s="280"/>
      <c r="R421" s="280"/>
      <c r="S421" s="280"/>
      <c r="T421" s="280"/>
      <c r="U421" s="280"/>
      <c r="V421" s="280"/>
      <c r="W421" s="280"/>
      <c r="X421" s="280"/>
      <c r="Y421" s="280"/>
      <c r="Z421" s="280"/>
      <c r="AA421" s="280"/>
      <c r="AB421" s="275"/>
      <c r="AC421" s="275"/>
      <c r="AD421" s="275"/>
      <c r="AE421" s="275"/>
      <c r="AF421" s="275"/>
      <c r="AG421" s="275"/>
      <c r="AH421" s="275"/>
      <c r="AI421" s="275"/>
      <c r="AJ421" s="275"/>
      <c r="AK421" s="275"/>
      <c r="AL421" s="275"/>
      <c r="AM421" s="275"/>
      <c r="AN421" s="275"/>
      <c r="AO421" s="275"/>
      <c r="AP421" s="275"/>
      <c r="AQ421" s="275"/>
    </row>
    <row r="422" spans="1:43" ht="15">
      <c r="A422" s="275"/>
      <c r="B422" s="224"/>
      <c r="C422" s="224"/>
      <c r="D422" s="212"/>
      <c r="E422" s="212"/>
      <c r="F422" s="212"/>
      <c r="G422" s="280"/>
      <c r="H422" s="280"/>
      <c r="I422" s="280"/>
      <c r="J422" s="280"/>
      <c r="K422" s="280"/>
      <c r="L422" s="280"/>
      <c r="M422" s="280"/>
      <c r="N422" s="280"/>
      <c r="O422" s="280"/>
      <c r="P422" s="280"/>
      <c r="Q422" s="280"/>
      <c r="R422" s="280"/>
      <c r="S422" s="280"/>
      <c r="T422" s="280"/>
      <c r="U422" s="280"/>
      <c r="V422" s="280"/>
      <c r="W422" s="280"/>
      <c r="X422" s="280"/>
      <c r="Y422" s="280"/>
      <c r="Z422" s="280"/>
      <c r="AA422" s="280"/>
      <c r="AB422" s="275"/>
      <c r="AC422" s="275"/>
      <c r="AD422" s="275"/>
      <c r="AE422" s="275"/>
      <c r="AF422" s="275"/>
      <c r="AG422" s="275"/>
      <c r="AH422" s="275"/>
      <c r="AI422" s="275"/>
      <c r="AJ422" s="275"/>
      <c r="AK422" s="275"/>
      <c r="AL422" s="275"/>
      <c r="AM422" s="275"/>
      <c r="AN422" s="275"/>
      <c r="AO422" s="275"/>
      <c r="AP422" s="275"/>
      <c r="AQ422" s="275"/>
    </row>
    <row r="423" spans="1:43" ht="15">
      <c r="A423" s="275"/>
      <c r="B423" s="224"/>
      <c r="C423" s="224"/>
      <c r="D423" s="212"/>
      <c r="E423" s="212"/>
      <c r="F423" s="212"/>
      <c r="G423" s="280"/>
      <c r="H423" s="280"/>
      <c r="I423" s="280"/>
      <c r="J423" s="280"/>
      <c r="K423" s="280"/>
      <c r="L423" s="280"/>
      <c r="M423" s="280"/>
      <c r="N423" s="280"/>
      <c r="O423" s="280"/>
      <c r="P423" s="280"/>
      <c r="Q423" s="280"/>
      <c r="R423" s="280"/>
      <c r="S423" s="280"/>
      <c r="T423" s="280"/>
      <c r="U423" s="280"/>
      <c r="V423" s="280"/>
      <c r="W423" s="280"/>
      <c r="X423" s="280"/>
      <c r="Y423" s="280"/>
      <c r="Z423" s="280"/>
      <c r="AA423" s="280"/>
      <c r="AB423" s="275"/>
      <c r="AC423" s="275"/>
      <c r="AD423" s="275"/>
      <c r="AE423" s="275"/>
      <c r="AF423" s="275"/>
      <c r="AG423" s="275"/>
      <c r="AH423" s="275"/>
      <c r="AI423" s="275"/>
      <c r="AJ423" s="275"/>
      <c r="AK423" s="275"/>
      <c r="AL423" s="275"/>
      <c r="AM423" s="275"/>
      <c r="AN423" s="275"/>
      <c r="AO423" s="275"/>
      <c r="AP423" s="275"/>
      <c r="AQ423" s="275"/>
    </row>
    <row r="424" spans="1:43" ht="15">
      <c r="A424" s="275"/>
      <c r="B424" s="224"/>
      <c r="C424" s="224"/>
      <c r="D424" s="212"/>
      <c r="E424" s="212"/>
      <c r="F424" s="212"/>
      <c r="G424" s="280"/>
      <c r="H424" s="280"/>
      <c r="I424" s="280"/>
      <c r="J424" s="280"/>
      <c r="K424" s="280"/>
      <c r="L424" s="280"/>
      <c r="M424" s="280"/>
      <c r="N424" s="280"/>
      <c r="O424" s="280"/>
      <c r="P424" s="280"/>
      <c r="Q424" s="280"/>
      <c r="R424" s="280"/>
      <c r="S424" s="280"/>
      <c r="T424" s="280"/>
      <c r="U424" s="280"/>
      <c r="V424" s="280"/>
      <c r="W424" s="280"/>
      <c r="X424" s="280"/>
      <c r="Y424" s="280"/>
      <c r="Z424" s="280"/>
      <c r="AA424" s="280"/>
      <c r="AB424" s="275"/>
      <c r="AC424" s="275"/>
      <c r="AD424" s="275"/>
      <c r="AE424" s="275"/>
      <c r="AF424" s="275"/>
      <c r="AG424" s="275"/>
      <c r="AH424" s="275"/>
      <c r="AI424" s="275"/>
      <c r="AJ424" s="275"/>
      <c r="AK424" s="275"/>
      <c r="AL424" s="275"/>
      <c r="AM424" s="275"/>
      <c r="AN424" s="275"/>
      <c r="AO424" s="275"/>
      <c r="AP424" s="275"/>
      <c r="AQ424" s="275"/>
    </row>
    <row r="425" spans="1:43" ht="15">
      <c r="A425" s="275"/>
      <c r="B425" s="224"/>
      <c r="C425" s="224"/>
      <c r="D425" s="212"/>
      <c r="E425" s="212"/>
      <c r="F425" s="212"/>
      <c r="G425" s="280"/>
      <c r="H425" s="280"/>
      <c r="I425" s="280"/>
      <c r="J425" s="280"/>
      <c r="K425" s="280"/>
      <c r="L425" s="280"/>
      <c r="M425" s="280"/>
      <c r="N425" s="280"/>
      <c r="O425" s="280"/>
      <c r="P425" s="280"/>
      <c r="Q425" s="280"/>
      <c r="R425" s="280"/>
      <c r="S425" s="280"/>
      <c r="T425" s="280"/>
      <c r="U425" s="280"/>
      <c r="V425" s="280"/>
      <c r="W425" s="280"/>
      <c r="X425" s="280"/>
      <c r="Y425" s="280"/>
      <c r="Z425" s="280"/>
      <c r="AA425" s="280"/>
      <c r="AB425" s="275"/>
      <c r="AC425" s="275"/>
      <c r="AD425" s="275"/>
      <c r="AE425" s="275"/>
      <c r="AF425" s="275"/>
      <c r="AG425" s="275"/>
      <c r="AH425" s="275"/>
      <c r="AI425" s="275"/>
      <c r="AJ425" s="275"/>
      <c r="AK425" s="275"/>
      <c r="AL425" s="275"/>
      <c r="AM425" s="275"/>
      <c r="AN425" s="275"/>
      <c r="AO425" s="275"/>
      <c r="AP425" s="275"/>
      <c r="AQ425" s="275"/>
    </row>
    <row r="426" spans="1:43" ht="15">
      <c r="A426" s="275"/>
      <c r="B426" s="224"/>
      <c r="C426" s="224"/>
      <c r="D426" s="212"/>
      <c r="E426" s="212"/>
      <c r="F426" s="212"/>
      <c r="G426" s="280"/>
      <c r="H426" s="280"/>
      <c r="I426" s="280"/>
      <c r="J426" s="280"/>
      <c r="K426" s="280"/>
      <c r="L426" s="280"/>
      <c r="M426" s="280"/>
      <c r="N426" s="280"/>
      <c r="O426" s="280"/>
      <c r="P426" s="280"/>
      <c r="Q426" s="280"/>
      <c r="R426" s="280"/>
      <c r="S426" s="280"/>
      <c r="T426" s="280"/>
      <c r="U426" s="280"/>
      <c r="V426" s="280"/>
      <c r="W426" s="280"/>
      <c r="X426" s="280"/>
      <c r="Y426" s="280"/>
      <c r="Z426" s="280"/>
      <c r="AA426" s="280"/>
      <c r="AB426" s="275"/>
      <c r="AC426" s="275"/>
      <c r="AD426" s="275"/>
      <c r="AE426" s="275"/>
      <c r="AF426" s="275"/>
      <c r="AG426" s="275"/>
      <c r="AH426" s="275"/>
      <c r="AI426" s="275"/>
      <c r="AJ426" s="275"/>
      <c r="AK426" s="275"/>
      <c r="AL426" s="275"/>
      <c r="AM426" s="275"/>
      <c r="AN426" s="275"/>
      <c r="AO426" s="275"/>
      <c r="AP426" s="275"/>
      <c r="AQ426" s="275"/>
    </row>
    <row r="427" spans="1:43" ht="15">
      <c r="A427" s="275"/>
      <c r="B427" s="224"/>
      <c r="C427" s="224"/>
      <c r="D427" s="212"/>
      <c r="E427" s="212"/>
      <c r="F427" s="212"/>
      <c r="G427" s="280"/>
      <c r="H427" s="280"/>
      <c r="I427" s="280"/>
      <c r="J427" s="280"/>
      <c r="K427" s="280"/>
      <c r="L427" s="280"/>
      <c r="M427" s="280"/>
      <c r="N427" s="280"/>
      <c r="O427" s="280"/>
      <c r="P427" s="280"/>
      <c r="Q427" s="280"/>
      <c r="R427" s="280"/>
      <c r="S427" s="280"/>
      <c r="T427" s="280"/>
      <c r="U427" s="280"/>
      <c r="V427" s="280"/>
      <c r="W427" s="280"/>
      <c r="X427" s="280"/>
      <c r="Y427" s="280"/>
      <c r="Z427" s="280"/>
      <c r="AA427" s="280"/>
      <c r="AB427" s="275"/>
      <c r="AC427" s="275"/>
      <c r="AD427" s="275"/>
      <c r="AE427" s="275"/>
      <c r="AF427" s="275"/>
      <c r="AG427" s="275"/>
      <c r="AH427" s="275"/>
      <c r="AI427" s="275"/>
      <c r="AJ427" s="275"/>
      <c r="AK427" s="275"/>
      <c r="AL427" s="275"/>
      <c r="AM427" s="275"/>
      <c r="AN427" s="275"/>
      <c r="AO427" s="275"/>
      <c r="AP427" s="275"/>
      <c r="AQ427" s="275"/>
    </row>
    <row r="428" spans="1:43" ht="15">
      <c r="A428" s="275"/>
      <c r="B428" s="224"/>
      <c r="C428" s="224"/>
      <c r="D428" s="212"/>
      <c r="E428" s="212"/>
      <c r="F428" s="212"/>
      <c r="G428" s="280"/>
      <c r="H428" s="280"/>
      <c r="I428" s="280"/>
      <c r="J428" s="280"/>
      <c r="K428" s="280"/>
      <c r="L428" s="280"/>
      <c r="M428" s="280"/>
      <c r="N428" s="280"/>
      <c r="O428" s="280"/>
      <c r="P428" s="280"/>
      <c r="Q428" s="280"/>
      <c r="R428" s="280"/>
      <c r="S428" s="280"/>
      <c r="T428" s="280"/>
      <c r="U428" s="280"/>
      <c r="V428" s="280"/>
      <c r="W428" s="280"/>
      <c r="X428" s="280"/>
      <c r="Y428" s="280"/>
      <c r="Z428" s="280"/>
      <c r="AA428" s="280"/>
      <c r="AB428" s="275"/>
      <c r="AC428" s="275"/>
      <c r="AD428" s="275"/>
      <c r="AE428" s="275"/>
      <c r="AF428" s="275"/>
      <c r="AG428" s="275"/>
      <c r="AH428" s="275"/>
      <c r="AI428" s="275"/>
      <c r="AJ428" s="275"/>
      <c r="AK428" s="275"/>
      <c r="AL428" s="275"/>
      <c r="AM428" s="275"/>
      <c r="AN428" s="275"/>
      <c r="AO428" s="275"/>
      <c r="AP428" s="275"/>
      <c r="AQ428" s="275"/>
    </row>
    <row r="429" spans="1:43" ht="15">
      <c r="A429" s="275"/>
      <c r="B429" s="224"/>
      <c r="C429" s="224"/>
      <c r="D429" s="212"/>
      <c r="E429" s="212"/>
      <c r="F429" s="212"/>
      <c r="G429" s="280"/>
      <c r="H429" s="280"/>
      <c r="I429" s="280"/>
      <c r="J429" s="280"/>
      <c r="K429" s="280"/>
      <c r="L429" s="280"/>
      <c r="M429" s="280"/>
      <c r="N429" s="280"/>
      <c r="O429" s="280"/>
      <c r="P429" s="280"/>
      <c r="Q429" s="280"/>
      <c r="R429" s="280"/>
      <c r="S429" s="280"/>
      <c r="T429" s="280"/>
      <c r="U429" s="280"/>
      <c r="V429" s="280"/>
      <c r="W429" s="280"/>
      <c r="X429" s="280"/>
      <c r="Y429" s="280"/>
      <c r="Z429" s="280"/>
      <c r="AA429" s="280"/>
      <c r="AB429" s="275"/>
      <c r="AC429" s="275"/>
      <c r="AD429" s="275"/>
      <c r="AE429" s="275"/>
      <c r="AF429" s="275"/>
      <c r="AG429" s="275"/>
      <c r="AH429" s="275"/>
      <c r="AI429" s="275"/>
      <c r="AJ429" s="275"/>
      <c r="AK429" s="275"/>
      <c r="AL429" s="275"/>
      <c r="AM429" s="275"/>
      <c r="AN429" s="275"/>
      <c r="AO429" s="275"/>
      <c r="AP429" s="275"/>
      <c r="AQ429" s="275"/>
    </row>
    <row r="430" spans="1:43" ht="15">
      <c r="A430" s="275"/>
      <c r="B430" s="224"/>
      <c r="C430" s="224"/>
      <c r="D430" s="212"/>
      <c r="E430" s="212"/>
      <c r="F430" s="212"/>
      <c r="G430" s="280"/>
      <c r="H430" s="280"/>
      <c r="I430" s="280"/>
      <c r="J430" s="280"/>
      <c r="K430" s="280"/>
      <c r="L430" s="280"/>
      <c r="M430" s="280"/>
      <c r="N430" s="280"/>
      <c r="O430" s="280"/>
      <c r="P430" s="280"/>
      <c r="Q430" s="280"/>
      <c r="R430" s="280"/>
      <c r="S430" s="280"/>
      <c r="T430" s="280"/>
      <c r="U430" s="280"/>
      <c r="V430" s="280"/>
      <c r="W430" s="280"/>
      <c r="X430" s="280"/>
      <c r="Y430" s="280"/>
      <c r="Z430" s="280"/>
      <c r="AA430" s="280"/>
      <c r="AB430" s="275"/>
      <c r="AC430" s="275"/>
      <c r="AD430" s="275"/>
      <c r="AE430" s="275"/>
      <c r="AF430" s="275"/>
      <c r="AG430" s="275"/>
      <c r="AH430" s="275"/>
      <c r="AI430" s="275"/>
      <c r="AJ430" s="275"/>
      <c r="AK430" s="275"/>
      <c r="AL430" s="275"/>
      <c r="AM430" s="275"/>
      <c r="AN430" s="275"/>
      <c r="AO430" s="275"/>
      <c r="AP430" s="275"/>
      <c r="AQ430" s="275"/>
    </row>
    <row r="431" spans="1:43" ht="15">
      <c r="A431" s="275"/>
      <c r="B431" s="224"/>
      <c r="C431" s="224"/>
      <c r="D431" s="212"/>
      <c r="E431" s="212"/>
      <c r="F431" s="212"/>
      <c r="G431" s="280"/>
      <c r="H431" s="280"/>
      <c r="I431" s="280"/>
      <c r="J431" s="280"/>
      <c r="K431" s="280"/>
      <c r="L431" s="280"/>
      <c r="M431" s="280"/>
      <c r="N431" s="280"/>
      <c r="O431" s="280"/>
      <c r="P431" s="280"/>
      <c r="Q431" s="280"/>
      <c r="R431" s="280"/>
      <c r="S431" s="280"/>
      <c r="T431" s="280"/>
      <c r="U431" s="280"/>
      <c r="V431" s="280"/>
      <c r="W431" s="280"/>
      <c r="X431" s="280"/>
      <c r="Y431" s="280"/>
      <c r="Z431" s="280"/>
      <c r="AA431" s="280"/>
      <c r="AB431" s="275"/>
      <c r="AC431" s="275"/>
      <c r="AD431" s="275"/>
      <c r="AE431" s="275"/>
      <c r="AF431" s="275"/>
      <c r="AG431" s="275"/>
      <c r="AH431" s="275"/>
      <c r="AI431" s="275"/>
      <c r="AJ431" s="275"/>
      <c r="AK431" s="275"/>
      <c r="AL431" s="275"/>
      <c r="AM431" s="275"/>
      <c r="AN431" s="275"/>
      <c r="AO431" s="275"/>
      <c r="AP431" s="275"/>
      <c r="AQ431" s="275"/>
    </row>
    <row r="432" spans="1:43" ht="15">
      <c r="A432" s="275"/>
      <c r="B432" s="224"/>
      <c r="C432" s="224"/>
      <c r="D432" s="212"/>
      <c r="E432" s="212"/>
      <c r="F432" s="212"/>
      <c r="G432" s="280"/>
      <c r="H432" s="280"/>
      <c r="I432" s="280"/>
      <c r="J432" s="280"/>
      <c r="K432" s="280"/>
      <c r="L432" s="280"/>
      <c r="M432" s="280"/>
      <c r="N432" s="280"/>
      <c r="O432" s="280"/>
      <c r="P432" s="280"/>
      <c r="Q432" s="280"/>
      <c r="R432" s="280"/>
      <c r="S432" s="280"/>
      <c r="T432" s="280"/>
      <c r="U432" s="280"/>
      <c r="V432" s="280"/>
      <c r="W432" s="280"/>
      <c r="X432" s="280"/>
      <c r="Y432" s="280"/>
      <c r="Z432" s="280"/>
      <c r="AA432" s="280"/>
      <c r="AB432" s="275"/>
      <c r="AC432" s="275"/>
      <c r="AD432" s="275"/>
      <c r="AE432" s="275"/>
      <c r="AF432" s="275"/>
      <c r="AG432" s="275"/>
      <c r="AH432" s="275"/>
      <c r="AI432" s="275"/>
      <c r="AJ432" s="275"/>
      <c r="AK432" s="275"/>
      <c r="AL432" s="275"/>
      <c r="AM432" s="275"/>
      <c r="AN432" s="275"/>
      <c r="AO432" s="275"/>
      <c r="AP432" s="275"/>
      <c r="AQ432" s="275"/>
    </row>
    <row r="433" spans="1:43" ht="15">
      <c r="A433" s="275"/>
      <c r="B433" s="224"/>
      <c r="C433" s="224"/>
      <c r="D433" s="212"/>
      <c r="E433" s="212"/>
      <c r="F433" s="212"/>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75"/>
      <c r="AC433" s="275"/>
      <c r="AD433" s="275"/>
      <c r="AE433" s="275"/>
      <c r="AF433" s="275"/>
      <c r="AG433" s="275"/>
      <c r="AH433" s="275"/>
      <c r="AI433" s="275"/>
      <c r="AJ433" s="275"/>
      <c r="AK433" s="275"/>
      <c r="AL433" s="275"/>
      <c r="AM433" s="275"/>
      <c r="AN433" s="275"/>
      <c r="AO433" s="275"/>
      <c r="AP433" s="275"/>
      <c r="AQ433" s="275"/>
    </row>
    <row r="434" spans="1:43" ht="15">
      <c r="A434" s="275"/>
      <c r="B434" s="224"/>
      <c r="C434" s="224"/>
      <c r="D434" s="212"/>
      <c r="E434" s="212"/>
      <c r="F434" s="212"/>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75"/>
      <c r="AC434" s="275"/>
      <c r="AD434" s="275"/>
      <c r="AE434" s="275"/>
      <c r="AF434" s="275"/>
      <c r="AG434" s="275"/>
      <c r="AH434" s="275"/>
      <c r="AI434" s="275"/>
      <c r="AJ434" s="275"/>
      <c r="AK434" s="275"/>
      <c r="AL434" s="275"/>
      <c r="AM434" s="275"/>
      <c r="AN434" s="275"/>
      <c r="AO434" s="275"/>
      <c r="AP434" s="275"/>
      <c r="AQ434" s="275"/>
    </row>
    <row r="435" spans="1:43" ht="15">
      <c r="A435" s="275"/>
      <c r="B435" s="224"/>
      <c r="C435" s="224"/>
      <c r="D435" s="212"/>
      <c r="E435" s="212"/>
      <c r="F435" s="212"/>
      <c r="G435" s="280"/>
      <c r="H435" s="280"/>
      <c r="I435" s="280"/>
      <c r="J435" s="280"/>
      <c r="K435" s="280"/>
      <c r="L435" s="280"/>
      <c r="M435" s="280"/>
      <c r="N435" s="280"/>
      <c r="O435" s="280"/>
      <c r="P435" s="280"/>
      <c r="Q435" s="280"/>
      <c r="R435" s="280"/>
      <c r="S435" s="280"/>
      <c r="T435" s="280"/>
      <c r="U435" s="280"/>
      <c r="V435" s="280"/>
      <c r="W435" s="280"/>
      <c r="X435" s="280"/>
      <c r="Y435" s="280"/>
      <c r="Z435" s="280"/>
      <c r="AA435" s="280"/>
      <c r="AB435" s="275"/>
      <c r="AC435" s="275"/>
      <c r="AD435" s="275"/>
      <c r="AE435" s="275"/>
      <c r="AF435" s="275"/>
      <c r="AG435" s="275"/>
      <c r="AH435" s="275"/>
      <c r="AI435" s="275"/>
      <c r="AJ435" s="275"/>
      <c r="AK435" s="275"/>
      <c r="AL435" s="275"/>
      <c r="AM435" s="275"/>
      <c r="AN435" s="275"/>
      <c r="AO435" s="275"/>
      <c r="AP435" s="275"/>
      <c r="AQ435" s="275"/>
    </row>
    <row r="436" spans="1:43" ht="15">
      <c r="A436" s="275"/>
      <c r="B436" s="224"/>
      <c r="C436" s="224"/>
      <c r="D436" s="212"/>
      <c r="E436" s="212"/>
      <c r="F436" s="212"/>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75"/>
      <c r="AC436" s="275"/>
      <c r="AD436" s="275"/>
      <c r="AE436" s="275"/>
      <c r="AF436" s="275"/>
      <c r="AG436" s="275"/>
      <c r="AH436" s="275"/>
      <c r="AI436" s="275"/>
      <c r="AJ436" s="275"/>
      <c r="AK436" s="275"/>
      <c r="AL436" s="275"/>
      <c r="AM436" s="275"/>
      <c r="AN436" s="275"/>
      <c r="AO436" s="275"/>
      <c r="AP436" s="275"/>
      <c r="AQ436" s="275"/>
    </row>
    <row r="437" spans="1:43" ht="15">
      <c r="A437" s="275"/>
      <c r="B437" s="224"/>
      <c r="C437" s="224"/>
      <c r="D437" s="212"/>
      <c r="E437" s="212"/>
      <c r="F437" s="212"/>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75"/>
      <c r="AC437" s="275"/>
      <c r="AD437" s="275"/>
      <c r="AE437" s="275"/>
      <c r="AF437" s="275"/>
      <c r="AG437" s="275"/>
      <c r="AH437" s="275"/>
      <c r="AI437" s="275"/>
      <c r="AJ437" s="275"/>
      <c r="AK437" s="275"/>
      <c r="AL437" s="275"/>
      <c r="AM437" s="275"/>
      <c r="AN437" s="275"/>
      <c r="AO437" s="275"/>
      <c r="AP437" s="275"/>
      <c r="AQ437" s="275"/>
    </row>
    <row r="438" spans="1:43" ht="15">
      <c r="A438" s="275"/>
      <c r="B438" s="224"/>
      <c r="C438" s="224"/>
      <c r="D438" s="212"/>
      <c r="E438" s="212"/>
      <c r="F438" s="212"/>
      <c r="G438" s="280"/>
      <c r="H438" s="280"/>
      <c r="I438" s="280"/>
      <c r="J438" s="280"/>
      <c r="K438" s="280"/>
      <c r="L438" s="280"/>
      <c r="M438" s="280"/>
      <c r="N438" s="280"/>
      <c r="O438" s="280"/>
      <c r="P438" s="280"/>
      <c r="Q438" s="280"/>
      <c r="R438" s="280"/>
      <c r="S438" s="280"/>
      <c r="T438" s="280"/>
      <c r="U438" s="280"/>
      <c r="V438" s="280"/>
      <c r="W438" s="280"/>
      <c r="X438" s="280"/>
      <c r="Y438" s="280"/>
      <c r="Z438" s="280"/>
      <c r="AA438" s="280"/>
      <c r="AB438" s="275"/>
      <c r="AC438" s="275"/>
      <c r="AD438" s="275"/>
      <c r="AE438" s="275"/>
      <c r="AF438" s="275"/>
      <c r="AG438" s="275"/>
      <c r="AH438" s="275"/>
      <c r="AI438" s="275"/>
      <c r="AJ438" s="275"/>
      <c r="AK438" s="275"/>
      <c r="AL438" s="275"/>
      <c r="AM438" s="275"/>
      <c r="AN438" s="275"/>
      <c r="AO438" s="275"/>
      <c r="AP438" s="275"/>
      <c r="AQ438" s="275"/>
    </row>
    <row r="439" spans="1:43" ht="15">
      <c r="A439" s="275"/>
      <c r="B439" s="224"/>
      <c r="C439" s="224"/>
      <c r="D439" s="212"/>
      <c r="E439" s="212"/>
      <c r="F439" s="212"/>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75"/>
      <c r="AC439" s="275"/>
      <c r="AD439" s="275"/>
      <c r="AE439" s="275"/>
      <c r="AF439" s="275"/>
      <c r="AG439" s="275"/>
      <c r="AH439" s="275"/>
      <c r="AI439" s="275"/>
      <c r="AJ439" s="275"/>
      <c r="AK439" s="275"/>
      <c r="AL439" s="275"/>
      <c r="AM439" s="275"/>
      <c r="AN439" s="275"/>
      <c r="AO439" s="275"/>
      <c r="AP439" s="275"/>
      <c r="AQ439" s="275"/>
    </row>
    <row r="440" spans="1:43" ht="15">
      <c r="A440" s="275"/>
      <c r="B440" s="224"/>
      <c r="C440" s="224"/>
      <c r="D440" s="212"/>
      <c r="E440" s="212"/>
      <c r="F440" s="212"/>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75"/>
      <c r="AC440" s="275"/>
      <c r="AD440" s="275"/>
      <c r="AE440" s="275"/>
      <c r="AF440" s="275"/>
      <c r="AG440" s="275"/>
      <c r="AH440" s="275"/>
      <c r="AI440" s="275"/>
      <c r="AJ440" s="275"/>
      <c r="AK440" s="275"/>
      <c r="AL440" s="275"/>
      <c r="AM440" s="275"/>
      <c r="AN440" s="275"/>
      <c r="AO440" s="275"/>
      <c r="AP440" s="275"/>
      <c r="AQ440" s="275"/>
    </row>
    <row r="441" spans="1:43" ht="15">
      <c r="A441" s="275"/>
      <c r="B441" s="224"/>
      <c r="C441" s="224"/>
      <c r="D441" s="212"/>
      <c r="E441" s="212"/>
      <c r="F441" s="212"/>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75"/>
      <c r="AC441" s="275"/>
      <c r="AD441" s="275"/>
      <c r="AE441" s="275"/>
      <c r="AF441" s="275"/>
      <c r="AG441" s="275"/>
      <c r="AH441" s="275"/>
      <c r="AI441" s="275"/>
      <c r="AJ441" s="275"/>
      <c r="AK441" s="275"/>
      <c r="AL441" s="275"/>
      <c r="AM441" s="275"/>
      <c r="AN441" s="275"/>
      <c r="AO441" s="275"/>
      <c r="AP441" s="275"/>
      <c r="AQ441" s="275"/>
    </row>
    <row r="442" spans="1:43" ht="15">
      <c r="A442" s="275"/>
      <c r="B442" s="224"/>
      <c r="C442" s="224"/>
      <c r="D442" s="212"/>
      <c r="E442" s="212"/>
      <c r="F442" s="212"/>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75"/>
      <c r="AC442" s="275"/>
      <c r="AD442" s="275"/>
      <c r="AE442" s="275"/>
      <c r="AF442" s="275"/>
      <c r="AG442" s="275"/>
      <c r="AH442" s="275"/>
      <c r="AI442" s="275"/>
      <c r="AJ442" s="275"/>
      <c r="AK442" s="275"/>
      <c r="AL442" s="275"/>
      <c r="AM442" s="275"/>
      <c r="AN442" s="275"/>
      <c r="AO442" s="275"/>
      <c r="AP442" s="275"/>
      <c r="AQ442" s="275"/>
    </row>
    <row r="443" spans="1:43" ht="15">
      <c r="A443" s="275"/>
      <c r="B443" s="224"/>
      <c r="C443" s="224"/>
      <c r="D443" s="212"/>
      <c r="E443" s="212"/>
      <c r="F443" s="212"/>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75"/>
      <c r="AC443" s="275"/>
      <c r="AD443" s="275"/>
      <c r="AE443" s="275"/>
      <c r="AF443" s="275"/>
      <c r="AG443" s="275"/>
      <c r="AH443" s="275"/>
      <c r="AI443" s="275"/>
      <c r="AJ443" s="275"/>
      <c r="AK443" s="275"/>
      <c r="AL443" s="275"/>
      <c r="AM443" s="275"/>
      <c r="AN443" s="275"/>
      <c r="AO443" s="275"/>
      <c r="AP443" s="275"/>
      <c r="AQ443" s="275"/>
    </row>
    <row r="444" spans="1:43" ht="15">
      <c r="A444" s="275"/>
      <c r="B444" s="224"/>
      <c r="C444" s="224"/>
      <c r="D444" s="212"/>
      <c r="E444" s="212"/>
      <c r="F444" s="212"/>
      <c r="G444" s="280"/>
      <c r="H444" s="280"/>
      <c r="I444" s="280"/>
      <c r="J444" s="280"/>
      <c r="K444" s="280"/>
      <c r="L444" s="280"/>
      <c r="M444" s="280"/>
      <c r="N444" s="280"/>
      <c r="O444" s="280"/>
      <c r="P444" s="280"/>
      <c r="Q444" s="280"/>
      <c r="R444" s="280"/>
      <c r="S444" s="280"/>
      <c r="T444" s="280"/>
      <c r="U444" s="280"/>
      <c r="V444" s="280"/>
      <c r="W444" s="280"/>
      <c r="X444" s="280"/>
      <c r="Y444" s="280"/>
      <c r="Z444" s="280"/>
      <c r="AA444" s="280"/>
      <c r="AB444" s="275"/>
      <c r="AC444" s="275"/>
      <c r="AD444" s="275"/>
      <c r="AE444" s="275"/>
      <c r="AF444" s="275"/>
      <c r="AG444" s="275"/>
      <c r="AH444" s="275"/>
      <c r="AI444" s="275"/>
      <c r="AJ444" s="275"/>
      <c r="AK444" s="275"/>
      <c r="AL444" s="275"/>
      <c r="AM444" s="275"/>
      <c r="AN444" s="275"/>
      <c r="AO444" s="275"/>
      <c r="AP444" s="275"/>
      <c r="AQ444" s="275"/>
    </row>
    <row r="445" spans="1:43" ht="15">
      <c r="A445" s="275"/>
      <c r="B445" s="224"/>
      <c r="C445" s="224"/>
      <c r="D445" s="212"/>
      <c r="E445" s="212"/>
      <c r="F445" s="212"/>
      <c r="G445" s="280"/>
      <c r="H445" s="280"/>
      <c r="I445" s="280"/>
      <c r="J445" s="280"/>
      <c r="K445" s="280"/>
      <c r="L445" s="280"/>
      <c r="M445" s="280"/>
      <c r="N445" s="280"/>
      <c r="O445" s="280"/>
      <c r="P445" s="280"/>
      <c r="Q445" s="280"/>
      <c r="R445" s="280"/>
      <c r="S445" s="280"/>
      <c r="T445" s="280"/>
      <c r="U445" s="280"/>
      <c r="V445" s="280"/>
      <c r="W445" s="280"/>
      <c r="X445" s="280"/>
      <c r="Y445" s="280"/>
      <c r="Z445" s="280"/>
      <c r="AA445" s="280"/>
      <c r="AB445" s="275"/>
      <c r="AC445" s="275"/>
      <c r="AD445" s="275"/>
      <c r="AE445" s="275"/>
      <c r="AF445" s="275"/>
      <c r="AG445" s="275"/>
      <c r="AH445" s="275"/>
      <c r="AI445" s="275"/>
      <c r="AJ445" s="275"/>
      <c r="AK445" s="275"/>
      <c r="AL445" s="275"/>
      <c r="AM445" s="275"/>
      <c r="AN445" s="275"/>
      <c r="AO445" s="275"/>
      <c r="AP445" s="275"/>
      <c r="AQ445" s="275"/>
    </row>
    <row r="446" spans="1:43" ht="15">
      <c r="A446" s="275"/>
      <c r="B446" s="224"/>
      <c r="C446" s="224"/>
      <c r="D446" s="212"/>
      <c r="E446" s="212"/>
      <c r="F446" s="212"/>
      <c r="G446" s="280"/>
      <c r="H446" s="280"/>
      <c r="I446" s="280"/>
      <c r="J446" s="280"/>
      <c r="K446" s="280"/>
      <c r="L446" s="280"/>
      <c r="M446" s="280"/>
      <c r="N446" s="280"/>
      <c r="O446" s="280"/>
      <c r="P446" s="280"/>
      <c r="Q446" s="280"/>
      <c r="R446" s="280"/>
      <c r="S446" s="280"/>
      <c r="T446" s="280"/>
      <c r="U446" s="280"/>
      <c r="V446" s="280"/>
      <c r="W446" s="280"/>
      <c r="X446" s="280"/>
      <c r="Y446" s="280"/>
      <c r="Z446" s="280"/>
      <c r="AA446" s="280"/>
      <c r="AB446" s="275"/>
      <c r="AC446" s="275"/>
      <c r="AD446" s="275"/>
      <c r="AE446" s="275"/>
      <c r="AF446" s="275"/>
      <c r="AG446" s="275"/>
      <c r="AH446" s="275"/>
      <c r="AI446" s="275"/>
      <c r="AJ446" s="275"/>
      <c r="AK446" s="275"/>
      <c r="AL446" s="275"/>
      <c r="AM446" s="275"/>
      <c r="AN446" s="275"/>
      <c r="AO446" s="275"/>
      <c r="AP446" s="275"/>
      <c r="AQ446" s="275"/>
    </row>
    <row r="447" spans="1:43" ht="15">
      <c r="A447" s="275"/>
      <c r="B447" s="224"/>
      <c r="C447" s="224"/>
      <c r="D447" s="212"/>
      <c r="E447" s="212"/>
      <c r="F447" s="212"/>
      <c r="G447" s="280"/>
      <c r="H447" s="280"/>
      <c r="I447" s="280"/>
      <c r="J447" s="280"/>
      <c r="K447" s="280"/>
      <c r="L447" s="280"/>
      <c r="M447" s="280"/>
      <c r="N447" s="280"/>
      <c r="O447" s="280"/>
      <c r="P447" s="280"/>
      <c r="Q447" s="280"/>
      <c r="R447" s="280"/>
      <c r="S447" s="280"/>
      <c r="T447" s="280"/>
      <c r="U447" s="280"/>
      <c r="V447" s="280"/>
      <c r="W447" s="280"/>
      <c r="X447" s="280"/>
      <c r="Y447" s="280"/>
      <c r="Z447" s="280"/>
      <c r="AA447" s="280"/>
      <c r="AB447" s="275"/>
      <c r="AC447" s="275"/>
      <c r="AD447" s="275"/>
      <c r="AE447" s="275"/>
      <c r="AF447" s="275"/>
      <c r="AG447" s="275"/>
      <c r="AH447" s="275"/>
      <c r="AI447" s="275"/>
      <c r="AJ447" s="275"/>
      <c r="AK447" s="275"/>
      <c r="AL447" s="275"/>
      <c r="AM447" s="275"/>
      <c r="AN447" s="275"/>
      <c r="AO447" s="275"/>
      <c r="AP447" s="275"/>
      <c r="AQ447" s="275"/>
    </row>
    <row r="448" spans="1:43" ht="15">
      <c r="A448" s="275"/>
      <c r="B448" s="224"/>
      <c r="C448" s="224"/>
      <c r="D448" s="212"/>
      <c r="E448" s="212"/>
      <c r="F448" s="212"/>
      <c r="G448" s="280"/>
      <c r="H448" s="280"/>
      <c r="I448" s="280"/>
      <c r="J448" s="280"/>
      <c r="K448" s="280"/>
      <c r="L448" s="280"/>
      <c r="M448" s="280"/>
      <c r="N448" s="280"/>
      <c r="O448" s="280"/>
      <c r="P448" s="280"/>
      <c r="Q448" s="280"/>
      <c r="R448" s="280"/>
      <c r="S448" s="280"/>
      <c r="T448" s="280"/>
      <c r="U448" s="280"/>
      <c r="V448" s="280"/>
      <c r="W448" s="280"/>
      <c r="X448" s="280"/>
      <c r="Y448" s="280"/>
      <c r="Z448" s="280"/>
      <c r="AA448" s="280"/>
      <c r="AB448" s="275"/>
      <c r="AC448" s="275"/>
      <c r="AD448" s="275"/>
      <c r="AE448" s="275"/>
      <c r="AF448" s="275"/>
      <c r="AG448" s="275"/>
      <c r="AH448" s="275"/>
      <c r="AI448" s="275"/>
      <c r="AJ448" s="275"/>
      <c r="AK448" s="275"/>
      <c r="AL448" s="275"/>
      <c r="AM448" s="275"/>
      <c r="AN448" s="275"/>
      <c r="AO448" s="275"/>
      <c r="AP448" s="275"/>
      <c r="AQ448" s="275"/>
    </row>
    <row r="449" spans="1:43" ht="15">
      <c r="A449" s="275"/>
      <c r="B449" s="224"/>
      <c r="C449" s="224"/>
      <c r="D449" s="212"/>
      <c r="E449" s="212"/>
      <c r="F449" s="212"/>
      <c r="G449" s="280"/>
      <c r="H449" s="280"/>
      <c r="I449" s="280"/>
      <c r="J449" s="280"/>
      <c r="K449" s="280"/>
      <c r="L449" s="280"/>
      <c r="M449" s="280"/>
      <c r="N449" s="280"/>
      <c r="O449" s="280"/>
      <c r="P449" s="280"/>
      <c r="Q449" s="280"/>
      <c r="R449" s="280"/>
      <c r="S449" s="280"/>
      <c r="T449" s="280"/>
      <c r="U449" s="280"/>
      <c r="V449" s="280"/>
      <c r="W449" s="280"/>
      <c r="X449" s="280"/>
      <c r="Y449" s="280"/>
      <c r="Z449" s="280"/>
      <c r="AA449" s="280"/>
      <c r="AB449" s="275"/>
      <c r="AC449" s="275"/>
      <c r="AD449" s="275"/>
      <c r="AE449" s="275"/>
      <c r="AF449" s="275"/>
      <c r="AG449" s="275"/>
      <c r="AH449" s="275"/>
      <c r="AI449" s="275"/>
      <c r="AJ449" s="275"/>
      <c r="AK449" s="275"/>
      <c r="AL449" s="275"/>
      <c r="AM449" s="275"/>
      <c r="AN449" s="275"/>
      <c r="AO449" s="275"/>
      <c r="AP449" s="275"/>
      <c r="AQ449" s="275"/>
    </row>
    <row r="450" spans="1:43" ht="15">
      <c r="A450" s="275"/>
      <c r="B450" s="224"/>
      <c r="C450" s="224"/>
      <c r="D450" s="212"/>
      <c r="E450" s="212"/>
      <c r="F450" s="212"/>
      <c r="G450" s="280"/>
      <c r="H450" s="280"/>
      <c r="I450" s="280"/>
      <c r="J450" s="280"/>
      <c r="K450" s="280"/>
      <c r="L450" s="280"/>
      <c r="M450" s="280"/>
      <c r="N450" s="280"/>
      <c r="O450" s="280"/>
      <c r="P450" s="280"/>
      <c r="Q450" s="280"/>
      <c r="R450" s="280"/>
      <c r="S450" s="280"/>
      <c r="T450" s="280"/>
      <c r="U450" s="280"/>
      <c r="V450" s="280"/>
      <c r="W450" s="280"/>
      <c r="X450" s="280"/>
      <c r="Y450" s="280"/>
      <c r="Z450" s="280"/>
      <c r="AA450" s="280"/>
      <c r="AB450" s="275"/>
      <c r="AC450" s="275"/>
      <c r="AD450" s="275"/>
      <c r="AE450" s="275"/>
      <c r="AF450" s="275"/>
      <c r="AG450" s="275"/>
      <c r="AH450" s="275"/>
      <c r="AI450" s="275"/>
      <c r="AJ450" s="275"/>
      <c r="AK450" s="275"/>
      <c r="AL450" s="275"/>
      <c r="AM450" s="275"/>
      <c r="AN450" s="275"/>
      <c r="AO450" s="275"/>
      <c r="AP450" s="275"/>
      <c r="AQ450" s="275"/>
    </row>
    <row r="451" spans="1:43" ht="15">
      <c r="A451" s="275"/>
      <c r="B451" s="224"/>
      <c r="C451" s="224"/>
      <c r="D451" s="212"/>
      <c r="E451" s="212"/>
      <c r="F451" s="212"/>
      <c r="G451" s="280"/>
      <c r="H451" s="280"/>
      <c r="I451" s="280"/>
      <c r="J451" s="280"/>
      <c r="K451" s="280"/>
      <c r="L451" s="280"/>
      <c r="M451" s="280"/>
      <c r="N451" s="280"/>
      <c r="O451" s="280"/>
      <c r="P451" s="280"/>
      <c r="Q451" s="280"/>
      <c r="R451" s="280"/>
      <c r="S451" s="280"/>
      <c r="T451" s="280"/>
      <c r="U451" s="280"/>
      <c r="V451" s="280"/>
      <c r="W451" s="280"/>
      <c r="X451" s="280"/>
      <c r="Y451" s="280"/>
      <c r="Z451" s="280"/>
      <c r="AA451" s="280"/>
      <c r="AB451" s="275"/>
      <c r="AC451" s="275"/>
      <c r="AD451" s="275"/>
      <c r="AE451" s="275"/>
      <c r="AF451" s="275"/>
      <c r="AG451" s="275"/>
      <c r="AH451" s="275"/>
      <c r="AI451" s="275"/>
      <c r="AJ451" s="275"/>
      <c r="AK451" s="275"/>
      <c r="AL451" s="275"/>
      <c r="AM451" s="275"/>
      <c r="AN451" s="275"/>
      <c r="AO451" s="275"/>
      <c r="AP451" s="275"/>
      <c r="AQ451" s="275"/>
    </row>
    <row r="452" spans="1:43" ht="15">
      <c r="A452" s="275"/>
      <c r="B452" s="224"/>
      <c r="C452" s="224"/>
      <c r="D452" s="212"/>
      <c r="E452" s="212"/>
      <c r="F452" s="212"/>
      <c r="G452" s="280"/>
      <c r="H452" s="280"/>
      <c r="I452" s="280"/>
      <c r="J452" s="280"/>
      <c r="K452" s="280"/>
      <c r="L452" s="280"/>
      <c r="M452" s="280"/>
      <c r="N452" s="280"/>
      <c r="O452" s="280"/>
      <c r="P452" s="280"/>
      <c r="Q452" s="280"/>
      <c r="R452" s="280"/>
      <c r="S452" s="280"/>
      <c r="T452" s="280"/>
      <c r="U452" s="280"/>
      <c r="V452" s="280"/>
      <c r="W452" s="280"/>
      <c r="X452" s="280"/>
      <c r="Y452" s="280"/>
      <c r="Z452" s="280"/>
      <c r="AA452" s="280"/>
      <c r="AB452" s="275"/>
      <c r="AC452" s="275"/>
      <c r="AD452" s="275"/>
      <c r="AE452" s="275"/>
      <c r="AF452" s="275"/>
      <c r="AG452" s="275"/>
      <c r="AH452" s="275"/>
      <c r="AI452" s="275"/>
      <c r="AJ452" s="275"/>
      <c r="AK452" s="275"/>
      <c r="AL452" s="275"/>
      <c r="AM452" s="275"/>
      <c r="AN452" s="275"/>
      <c r="AO452" s="275"/>
      <c r="AP452" s="275"/>
      <c r="AQ452" s="275"/>
    </row>
    <row r="453" spans="1:43" ht="15">
      <c r="A453" s="275"/>
      <c r="B453" s="224"/>
      <c r="C453" s="224"/>
      <c r="D453" s="212"/>
      <c r="E453" s="212"/>
      <c r="F453" s="212"/>
      <c r="G453" s="280"/>
      <c r="H453" s="280"/>
      <c r="I453" s="280"/>
      <c r="J453" s="280"/>
      <c r="K453" s="280"/>
      <c r="L453" s="280"/>
      <c r="M453" s="280"/>
      <c r="N453" s="280"/>
      <c r="O453" s="280"/>
      <c r="P453" s="280"/>
      <c r="Q453" s="280"/>
      <c r="R453" s="280"/>
      <c r="S453" s="280"/>
      <c r="T453" s="280"/>
      <c r="U453" s="280"/>
      <c r="V453" s="280"/>
      <c r="W453" s="280"/>
      <c r="X453" s="280"/>
      <c r="Y453" s="280"/>
      <c r="Z453" s="280"/>
      <c r="AA453" s="280"/>
      <c r="AB453" s="275"/>
      <c r="AC453" s="275"/>
      <c r="AD453" s="275"/>
      <c r="AE453" s="275"/>
      <c r="AF453" s="275"/>
      <c r="AG453" s="275"/>
      <c r="AH453" s="275"/>
      <c r="AI453" s="275"/>
      <c r="AJ453" s="275"/>
      <c r="AK453" s="275"/>
      <c r="AL453" s="275"/>
      <c r="AM453" s="275"/>
      <c r="AN453" s="275"/>
      <c r="AO453" s="275"/>
      <c r="AP453" s="275"/>
      <c r="AQ453" s="275"/>
    </row>
    <row r="454" spans="1:43" ht="15">
      <c r="A454" s="275"/>
      <c r="B454" s="224"/>
      <c r="C454" s="224"/>
      <c r="D454" s="212"/>
      <c r="E454" s="212"/>
      <c r="F454" s="212"/>
      <c r="G454" s="280"/>
      <c r="H454" s="280"/>
      <c r="I454" s="280"/>
      <c r="J454" s="280"/>
      <c r="K454" s="280"/>
      <c r="L454" s="280"/>
      <c r="M454" s="280"/>
      <c r="N454" s="280"/>
      <c r="O454" s="280"/>
      <c r="P454" s="280"/>
      <c r="Q454" s="280"/>
      <c r="R454" s="280"/>
      <c r="S454" s="280"/>
      <c r="T454" s="280"/>
      <c r="U454" s="280"/>
      <c r="V454" s="280"/>
      <c r="W454" s="280"/>
      <c r="X454" s="280"/>
      <c r="Y454" s="280"/>
      <c r="Z454" s="280"/>
      <c r="AA454" s="280"/>
      <c r="AB454" s="275"/>
      <c r="AC454" s="275"/>
      <c r="AD454" s="275"/>
      <c r="AE454" s="275"/>
      <c r="AF454" s="275"/>
      <c r="AG454" s="275"/>
      <c r="AH454" s="275"/>
      <c r="AI454" s="275"/>
      <c r="AJ454" s="275"/>
      <c r="AK454" s="275"/>
      <c r="AL454" s="275"/>
      <c r="AM454" s="275"/>
      <c r="AN454" s="275"/>
      <c r="AO454" s="275"/>
      <c r="AP454" s="275"/>
      <c r="AQ454" s="275"/>
    </row>
    <row r="455" spans="1:43" ht="15">
      <c r="A455" s="275"/>
      <c r="B455" s="224"/>
      <c r="C455" s="224"/>
      <c r="D455" s="212"/>
      <c r="E455" s="212"/>
      <c r="F455" s="212"/>
      <c r="G455" s="280"/>
      <c r="H455" s="280"/>
      <c r="I455" s="280"/>
      <c r="J455" s="280"/>
      <c r="K455" s="280"/>
      <c r="L455" s="280"/>
      <c r="M455" s="280"/>
      <c r="N455" s="280"/>
      <c r="O455" s="280"/>
      <c r="P455" s="280"/>
      <c r="Q455" s="280"/>
      <c r="R455" s="280"/>
      <c r="S455" s="280"/>
      <c r="T455" s="280"/>
      <c r="U455" s="280"/>
      <c r="V455" s="280"/>
      <c r="W455" s="280"/>
      <c r="X455" s="280"/>
      <c r="Y455" s="280"/>
      <c r="Z455" s="280"/>
      <c r="AA455" s="280"/>
      <c r="AB455" s="275"/>
      <c r="AC455" s="275"/>
      <c r="AD455" s="275"/>
      <c r="AE455" s="275"/>
      <c r="AF455" s="275"/>
      <c r="AG455" s="275"/>
      <c r="AH455" s="275"/>
      <c r="AI455" s="275"/>
      <c r="AJ455" s="275"/>
      <c r="AK455" s="275"/>
      <c r="AL455" s="275"/>
      <c r="AM455" s="275"/>
      <c r="AN455" s="275"/>
      <c r="AO455" s="275"/>
      <c r="AP455" s="275"/>
      <c r="AQ455" s="275"/>
    </row>
    <row r="456" spans="1:43" ht="15">
      <c r="A456" s="275"/>
      <c r="B456" s="224"/>
      <c r="C456" s="224"/>
      <c r="D456" s="212"/>
      <c r="E456" s="212"/>
      <c r="F456" s="212"/>
      <c r="G456" s="280"/>
      <c r="H456" s="280"/>
      <c r="I456" s="280"/>
      <c r="J456" s="280"/>
      <c r="K456" s="280"/>
      <c r="L456" s="280"/>
      <c r="M456" s="280"/>
      <c r="N456" s="280"/>
      <c r="O456" s="280"/>
      <c r="P456" s="280"/>
      <c r="Q456" s="280"/>
      <c r="R456" s="280"/>
      <c r="S456" s="280"/>
      <c r="T456" s="280"/>
      <c r="U456" s="280"/>
      <c r="V456" s="280"/>
      <c r="W456" s="280"/>
      <c r="X456" s="280"/>
      <c r="Y456" s="280"/>
      <c r="Z456" s="280"/>
      <c r="AA456" s="280"/>
      <c r="AB456" s="275"/>
      <c r="AC456" s="275"/>
      <c r="AD456" s="275"/>
      <c r="AE456" s="275"/>
      <c r="AF456" s="275"/>
      <c r="AG456" s="275"/>
      <c r="AH456" s="275"/>
      <c r="AI456" s="275"/>
      <c r="AJ456" s="275"/>
      <c r="AK456" s="275"/>
      <c r="AL456" s="275"/>
      <c r="AM456" s="275"/>
      <c r="AN456" s="275"/>
      <c r="AO456" s="275"/>
      <c r="AP456" s="275"/>
      <c r="AQ456" s="275"/>
    </row>
    <row r="457" spans="1:43" ht="15">
      <c r="A457" s="275"/>
      <c r="B457" s="224"/>
      <c r="C457" s="224"/>
      <c r="D457" s="212"/>
      <c r="E457" s="212"/>
      <c r="F457" s="212"/>
      <c r="G457" s="280"/>
      <c r="H457" s="280"/>
      <c r="I457" s="280"/>
      <c r="J457" s="280"/>
      <c r="K457" s="280"/>
      <c r="L457" s="280"/>
      <c r="M457" s="280"/>
      <c r="N457" s="280"/>
      <c r="O457" s="280"/>
      <c r="P457" s="280"/>
      <c r="Q457" s="280"/>
      <c r="R457" s="280"/>
      <c r="S457" s="280"/>
      <c r="T457" s="280"/>
      <c r="U457" s="280"/>
      <c r="V457" s="280"/>
      <c r="W457" s="280"/>
      <c r="X457" s="280"/>
      <c r="Y457" s="280"/>
      <c r="Z457" s="280"/>
      <c r="AA457" s="280"/>
      <c r="AB457" s="275"/>
      <c r="AC457" s="275"/>
      <c r="AD457" s="275"/>
      <c r="AE457" s="275"/>
      <c r="AF457" s="275"/>
      <c r="AG457" s="275"/>
      <c r="AH457" s="275"/>
      <c r="AI457" s="275"/>
      <c r="AJ457" s="275"/>
      <c r="AK457" s="275"/>
      <c r="AL457" s="275"/>
      <c r="AM457" s="275"/>
      <c r="AN457" s="275"/>
      <c r="AO457" s="275"/>
      <c r="AP457" s="275"/>
      <c r="AQ457" s="275"/>
    </row>
    <row r="458" spans="1:43" ht="15">
      <c r="A458" s="275"/>
      <c r="B458" s="224"/>
      <c r="C458" s="224"/>
      <c r="D458" s="212"/>
      <c r="E458" s="212"/>
      <c r="F458" s="212"/>
      <c r="G458" s="280"/>
      <c r="H458" s="280"/>
      <c r="I458" s="280"/>
      <c r="J458" s="280"/>
      <c r="K458" s="280"/>
      <c r="L458" s="280"/>
      <c r="M458" s="280"/>
      <c r="N458" s="280"/>
      <c r="O458" s="280"/>
      <c r="P458" s="280"/>
      <c r="Q458" s="280"/>
      <c r="R458" s="280"/>
      <c r="S458" s="280"/>
      <c r="T458" s="280"/>
      <c r="U458" s="280"/>
      <c r="V458" s="280"/>
      <c r="W458" s="280"/>
      <c r="X458" s="280"/>
      <c r="Y458" s="280"/>
      <c r="Z458" s="280"/>
      <c r="AA458" s="280"/>
      <c r="AB458" s="275"/>
      <c r="AC458" s="275"/>
      <c r="AD458" s="275"/>
      <c r="AE458" s="275"/>
      <c r="AF458" s="275"/>
      <c r="AG458" s="275"/>
      <c r="AH458" s="275"/>
      <c r="AI458" s="275"/>
      <c r="AJ458" s="275"/>
      <c r="AK458" s="275"/>
      <c r="AL458" s="275"/>
      <c r="AM458" s="275"/>
      <c r="AN458" s="275"/>
      <c r="AO458" s="275"/>
      <c r="AP458" s="275"/>
      <c r="AQ458" s="275"/>
    </row>
    <row r="459" spans="1:43" ht="15">
      <c r="A459" s="275"/>
      <c r="B459" s="224"/>
      <c r="C459" s="224"/>
      <c r="D459" s="212"/>
      <c r="E459" s="212"/>
      <c r="F459" s="212"/>
      <c r="G459" s="280"/>
      <c r="H459" s="280"/>
      <c r="I459" s="280"/>
      <c r="J459" s="280"/>
      <c r="K459" s="280"/>
      <c r="L459" s="280"/>
      <c r="M459" s="280"/>
      <c r="N459" s="280"/>
      <c r="O459" s="280"/>
      <c r="P459" s="280"/>
      <c r="Q459" s="280"/>
      <c r="R459" s="280"/>
      <c r="S459" s="280"/>
      <c r="T459" s="280"/>
      <c r="U459" s="280"/>
      <c r="V459" s="280"/>
      <c r="W459" s="280"/>
      <c r="X459" s="280"/>
      <c r="Y459" s="280"/>
      <c r="Z459" s="280"/>
      <c r="AA459" s="280"/>
      <c r="AB459" s="275"/>
      <c r="AC459" s="275"/>
      <c r="AD459" s="275"/>
      <c r="AE459" s="275"/>
      <c r="AF459" s="275"/>
      <c r="AG459" s="275"/>
      <c r="AH459" s="275"/>
      <c r="AI459" s="275"/>
      <c r="AJ459" s="275"/>
      <c r="AK459" s="275"/>
      <c r="AL459" s="275"/>
      <c r="AM459" s="275"/>
      <c r="AN459" s="275"/>
      <c r="AO459" s="275"/>
      <c r="AP459" s="275"/>
      <c r="AQ459" s="275"/>
    </row>
    <row r="460" spans="1:43" ht="15">
      <c r="A460" s="275"/>
      <c r="B460" s="224"/>
      <c r="C460" s="224"/>
      <c r="D460" s="212"/>
      <c r="E460" s="212"/>
      <c r="F460" s="212"/>
      <c r="G460" s="280"/>
      <c r="H460" s="280"/>
      <c r="I460" s="280"/>
      <c r="J460" s="280"/>
      <c r="K460" s="280"/>
      <c r="L460" s="280"/>
      <c r="M460" s="280"/>
      <c r="N460" s="280"/>
      <c r="O460" s="280"/>
      <c r="P460" s="280"/>
      <c r="Q460" s="280"/>
      <c r="R460" s="280"/>
      <c r="S460" s="280"/>
      <c r="T460" s="280"/>
      <c r="U460" s="280"/>
      <c r="V460" s="280"/>
      <c r="W460" s="280"/>
      <c r="X460" s="280"/>
      <c r="Y460" s="280"/>
      <c r="Z460" s="280"/>
      <c r="AA460" s="280"/>
      <c r="AB460" s="275"/>
      <c r="AC460" s="275"/>
      <c r="AD460" s="275"/>
      <c r="AE460" s="275"/>
      <c r="AF460" s="275"/>
      <c r="AG460" s="275"/>
      <c r="AH460" s="275"/>
      <c r="AI460" s="275"/>
      <c r="AJ460" s="275"/>
      <c r="AK460" s="275"/>
      <c r="AL460" s="275"/>
      <c r="AM460" s="275"/>
      <c r="AN460" s="275"/>
      <c r="AO460" s="275"/>
      <c r="AP460" s="275"/>
      <c r="AQ460" s="275"/>
    </row>
    <row r="461" spans="1:43" ht="15">
      <c r="A461" s="275"/>
      <c r="B461" s="224"/>
      <c r="C461" s="224"/>
      <c r="D461" s="212"/>
      <c r="E461" s="212"/>
      <c r="F461" s="212"/>
      <c r="G461" s="280"/>
      <c r="H461" s="280"/>
      <c r="I461" s="280"/>
      <c r="J461" s="280"/>
      <c r="K461" s="280"/>
      <c r="L461" s="280"/>
      <c r="M461" s="280"/>
      <c r="N461" s="280"/>
      <c r="O461" s="280"/>
      <c r="P461" s="280"/>
      <c r="Q461" s="280"/>
      <c r="R461" s="280"/>
      <c r="S461" s="280"/>
      <c r="T461" s="280"/>
      <c r="U461" s="280"/>
      <c r="V461" s="280"/>
      <c r="W461" s="280"/>
      <c r="X461" s="280"/>
      <c r="Y461" s="280"/>
      <c r="Z461" s="280"/>
      <c r="AA461" s="280"/>
      <c r="AB461" s="275"/>
      <c r="AC461" s="275"/>
      <c r="AD461" s="275"/>
      <c r="AE461" s="275"/>
      <c r="AF461" s="275"/>
      <c r="AG461" s="275"/>
      <c r="AH461" s="275"/>
      <c r="AI461" s="275"/>
      <c r="AJ461" s="275"/>
      <c r="AK461" s="275"/>
      <c r="AL461" s="275"/>
      <c r="AM461" s="275"/>
      <c r="AN461" s="275"/>
      <c r="AO461" s="275"/>
      <c r="AP461" s="275"/>
      <c r="AQ461" s="275"/>
    </row>
    <row r="462" spans="1:43" ht="15">
      <c r="A462" s="275"/>
      <c r="B462" s="224"/>
      <c r="C462" s="224"/>
      <c r="D462" s="212"/>
      <c r="E462" s="212"/>
      <c r="F462" s="212"/>
      <c r="G462" s="280"/>
      <c r="H462" s="280"/>
      <c r="I462" s="280"/>
      <c r="J462" s="280"/>
      <c r="K462" s="280"/>
      <c r="L462" s="280"/>
      <c r="M462" s="280"/>
      <c r="N462" s="280"/>
      <c r="O462" s="280"/>
      <c r="P462" s="280"/>
      <c r="Q462" s="280"/>
      <c r="R462" s="280"/>
      <c r="S462" s="280"/>
      <c r="T462" s="280"/>
      <c r="U462" s="280"/>
      <c r="V462" s="280"/>
      <c r="W462" s="280"/>
      <c r="X462" s="280"/>
      <c r="Y462" s="280"/>
      <c r="Z462" s="280"/>
      <c r="AA462" s="280"/>
      <c r="AB462" s="275"/>
      <c r="AC462" s="275"/>
      <c r="AD462" s="275"/>
      <c r="AE462" s="275"/>
      <c r="AF462" s="275"/>
      <c r="AG462" s="275"/>
      <c r="AH462" s="275"/>
      <c r="AI462" s="275"/>
      <c r="AJ462" s="275"/>
      <c r="AK462" s="275"/>
      <c r="AL462" s="275"/>
      <c r="AM462" s="275"/>
      <c r="AN462" s="275"/>
      <c r="AO462" s="275"/>
      <c r="AP462" s="275"/>
      <c r="AQ462" s="275"/>
    </row>
    <row r="463" spans="1:43" ht="15">
      <c r="A463" s="275"/>
      <c r="B463" s="224"/>
      <c r="C463" s="224"/>
      <c r="D463" s="212"/>
      <c r="E463" s="212"/>
      <c r="F463" s="212"/>
      <c r="G463" s="280"/>
      <c r="H463" s="280"/>
      <c r="I463" s="280"/>
      <c r="J463" s="280"/>
      <c r="K463" s="280"/>
      <c r="L463" s="280"/>
      <c r="M463" s="280"/>
      <c r="N463" s="280"/>
      <c r="O463" s="280"/>
      <c r="P463" s="280"/>
      <c r="Q463" s="280"/>
      <c r="R463" s="280"/>
      <c r="S463" s="280"/>
      <c r="T463" s="280"/>
      <c r="U463" s="280"/>
      <c r="V463" s="280"/>
      <c r="W463" s="280"/>
      <c r="X463" s="280"/>
      <c r="Y463" s="280"/>
      <c r="Z463" s="280"/>
      <c r="AA463" s="280"/>
      <c r="AB463" s="275"/>
      <c r="AC463" s="275"/>
      <c r="AD463" s="275"/>
      <c r="AE463" s="275"/>
      <c r="AF463" s="275"/>
      <c r="AG463" s="275"/>
      <c r="AH463" s="275"/>
      <c r="AI463" s="275"/>
      <c r="AJ463" s="275"/>
      <c r="AK463" s="275"/>
      <c r="AL463" s="275"/>
      <c r="AM463" s="275"/>
      <c r="AN463" s="275"/>
      <c r="AO463" s="275"/>
      <c r="AP463" s="275"/>
      <c r="AQ463" s="275"/>
    </row>
    <row r="464" spans="1:43" ht="15">
      <c r="A464" s="275"/>
      <c r="B464" s="224"/>
      <c r="C464" s="224"/>
      <c r="D464" s="212"/>
      <c r="E464" s="212"/>
      <c r="F464" s="212"/>
      <c r="G464" s="280"/>
      <c r="H464" s="280"/>
      <c r="I464" s="280"/>
      <c r="J464" s="280"/>
      <c r="K464" s="280"/>
      <c r="L464" s="280"/>
      <c r="M464" s="280"/>
      <c r="N464" s="280"/>
      <c r="O464" s="280"/>
      <c r="P464" s="280"/>
      <c r="Q464" s="280"/>
      <c r="R464" s="280"/>
      <c r="S464" s="280"/>
      <c r="T464" s="280"/>
      <c r="U464" s="280"/>
      <c r="V464" s="280"/>
      <c r="W464" s="280"/>
      <c r="X464" s="280"/>
      <c r="Y464" s="280"/>
      <c r="Z464" s="280"/>
      <c r="AA464" s="280"/>
      <c r="AB464" s="275"/>
      <c r="AC464" s="275"/>
      <c r="AD464" s="275"/>
      <c r="AE464" s="275"/>
      <c r="AF464" s="275"/>
      <c r="AG464" s="275"/>
      <c r="AH464" s="275"/>
      <c r="AI464" s="275"/>
      <c r="AJ464" s="275"/>
      <c r="AK464" s="275"/>
      <c r="AL464" s="275"/>
      <c r="AM464" s="275"/>
      <c r="AN464" s="275"/>
      <c r="AO464" s="275"/>
      <c r="AP464" s="275"/>
      <c r="AQ464" s="275"/>
    </row>
    <row r="465" spans="1:43" ht="15">
      <c r="A465" s="275"/>
      <c r="B465" s="224"/>
      <c r="C465" s="224"/>
      <c r="D465" s="212"/>
      <c r="E465" s="212"/>
      <c r="F465" s="212"/>
      <c r="G465" s="280"/>
      <c r="H465" s="280"/>
      <c r="I465" s="280"/>
      <c r="J465" s="280"/>
      <c r="K465" s="280"/>
      <c r="L465" s="280"/>
      <c r="M465" s="280"/>
      <c r="N465" s="280"/>
      <c r="O465" s="280"/>
      <c r="P465" s="280"/>
      <c r="Q465" s="280"/>
      <c r="R465" s="280"/>
      <c r="S465" s="280"/>
      <c r="T465" s="280"/>
      <c r="U465" s="280"/>
      <c r="V465" s="280"/>
      <c r="W465" s="280"/>
      <c r="X465" s="280"/>
      <c r="Y465" s="280"/>
      <c r="Z465" s="280"/>
      <c r="AA465" s="280"/>
      <c r="AB465" s="275"/>
      <c r="AC465" s="275"/>
      <c r="AD465" s="275"/>
      <c r="AE465" s="275"/>
      <c r="AF465" s="275"/>
      <c r="AG465" s="275"/>
      <c r="AH465" s="275"/>
      <c r="AI465" s="275"/>
      <c r="AJ465" s="275"/>
      <c r="AK465" s="275"/>
      <c r="AL465" s="275"/>
      <c r="AM465" s="275"/>
      <c r="AN465" s="275"/>
      <c r="AO465" s="275"/>
      <c r="AP465" s="275"/>
      <c r="AQ465" s="275"/>
    </row>
    <row r="466" spans="1:43" ht="15">
      <c r="A466" s="275"/>
      <c r="B466" s="224"/>
      <c r="C466" s="224"/>
      <c r="D466" s="212"/>
      <c r="E466" s="212"/>
      <c r="F466" s="212"/>
      <c r="G466" s="280"/>
      <c r="H466" s="280"/>
      <c r="I466" s="280"/>
      <c r="J466" s="280"/>
      <c r="K466" s="280"/>
      <c r="L466" s="280"/>
      <c r="M466" s="280"/>
      <c r="N466" s="280"/>
      <c r="O466" s="280"/>
      <c r="P466" s="280"/>
      <c r="Q466" s="280"/>
      <c r="R466" s="280"/>
      <c r="S466" s="280"/>
      <c r="T466" s="280"/>
      <c r="U466" s="280"/>
      <c r="V466" s="280"/>
      <c r="W466" s="280"/>
      <c r="X466" s="280"/>
      <c r="Y466" s="280"/>
      <c r="Z466" s="280"/>
      <c r="AA466" s="280"/>
      <c r="AB466" s="275"/>
      <c r="AC466" s="275"/>
      <c r="AD466" s="275"/>
      <c r="AE466" s="275"/>
      <c r="AF466" s="275"/>
      <c r="AG466" s="275"/>
      <c r="AH466" s="275"/>
      <c r="AI466" s="275"/>
      <c r="AJ466" s="275"/>
      <c r="AK466" s="275"/>
      <c r="AL466" s="275"/>
      <c r="AM466" s="275"/>
      <c r="AN466" s="275"/>
      <c r="AO466" s="275"/>
      <c r="AP466" s="275"/>
      <c r="AQ466" s="275"/>
    </row>
    <row r="467" spans="1:43" ht="15">
      <c r="A467" s="275"/>
      <c r="B467" s="224"/>
      <c r="C467" s="224"/>
      <c r="D467" s="212"/>
      <c r="E467" s="212"/>
      <c r="F467" s="212"/>
      <c r="G467" s="280"/>
      <c r="H467" s="280"/>
      <c r="I467" s="280"/>
      <c r="J467" s="280"/>
      <c r="K467" s="280"/>
      <c r="L467" s="280"/>
      <c r="M467" s="280"/>
      <c r="N467" s="280"/>
      <c r="O467" s="280"/>
      <c r="P467" s="280"/>
      <c r="Q467" s="280"/>
      <c r="R467" s="280"/>
      <c r="S467" s="280"/>
      <c r="T467" s="280"/>
      <c r="U467" s="280"/>
      <c r="V467" s="280"/>
      <c r="W467" s="280"/>
      <c r="X467" s="280"/>
      <c r="Y467" s="280"/>
      <c r="Z467" s="280"/>
      <c r="AA467" s="280"/>
      <c r="AB467" s="275"/>
      <c r="AC467" s="275"/>
      <c r="AD467" s="275"/>
      <c r="AE467" s="275"/>
      <c r="AF467" s="275"/>
      <c r="AG467" s="275"/>
      <c r="AH467" s="275"/>
      <c r="AI467" s="275"/>
      <c r="AJ467" s="275"/>
      <c r="AK467" s="275"/>
      <c r="AL467" s="275"/>
      <c r="AM467" s="275"/>
      <c r="AN467" s="275"/>
      <c r="AO467" s="275"/>
      <c r="AP467" s="275"/>
      <c r="AQ467" s="275"/>
    </row>
    <row r="468" spans="1:43" ht="15">
      <c r="A468" s="275"/>
      <c r="B468" s="224"/>
      <c r="C468" s="224"/>
      <c r="D468" s="212"/>
      <c r="E468" s="212"/>
      <c r="F468" s="212"/>
      <c r="G468" s="280"/>
      <c r="H468" s="280"/>
      <c r="I468" s="280"/>
      <c r="J468" s="280"/>
      <c r="K468" s="280"/>
      <c r="L468" s="280"/>
      <c r="M468" s="280"/>
      <c r="N468" s="280"/>
      <c r="O468" s="280"/>
      <c r="P468" s="280"/>
      <c r="Q468" s="280"/>
      <c r="R468" s="280"/>
      <c r="S468" s="280"/>
      <c r="T468" s="280"/>
      <c r="U468" s="280"/>
      <c r="V468" s="280"/>
      <c r="W468" s="280"/>
      <c r="X468" s="280"/>
      <c r="Y468" s="280"/>
      <c r="Z468" s="280"/>
      <c r="AA468" s="280"/>
      <c r="AB468" s="275"/>
      <c r="AC468" s="275"/>
      <c r="AD468" s="275"/>
      <c r="AE468" s="275"/>
      <c r="AF468" s="275"/>
      <c r="AG468" s="275"/>
      <c r="AH468" s="275"/>
      <c r="AI468" s="275"/>
      <c r="AJ468" s="275"/>
      <c r="AK468" s="275"/>
      <c r="AL468" s="275"/>
      <c r="AM468" s="275"/>
      <c r="AN468" s="275"/>
      <c r="AO468" s="275"/>
      <c r="AP468" s="275"/>
      <c r="AQ468" s="275"/>
    </row>
    <row r="469" spans="1:43" ht="15">
      <c r="A469" s="275"/>
      <c r="B469" s="224"/>
      <c r="C469" s="224"/>
      <c r="D469" s="212"/>
      <c r="E469" s="212"/>
      <c r="F469" s="212"/>
      <c r="G469" s="280"/>
      <c r="H469" s="280"/>
      <c r="I469" s="280"/>
      <c r="J469" s="280"/>
      <c r="K469" s="280"/>
      <c r="L469" s="280"/>
      <c r="M469" s="280"/>
      <c r="N469" s="280"/>
      <c r="O469" s="280"/>
      <c r="P469" s="280"/>
      <c r="Q469" s="280"/>
      <c r="R469" s="280"/>
      <c r="S469" s="280"/>
      <c r="T469" s="280"/>
      <c r="U469" s="280"/>
      <c r="V469" s="280"/>
      <c r="W469" s="280"/>
      <c r="X469" s="280"/>
      <c r="Y469" s="280"/>
      <c r="Z469" s="280"/>
      <c r="AA469" s="280"/>
      <c r="AB469" s="275"/>
      <c r="AC469" s="275"/>
      <c r="AD469" s="275"/>
      <c r="AE469" s="275"/>
      <c r="AF469" s="275"/>
      <c r="AG469" s="275"/>
      <c r="AH469" s="275"/>
      <c r="AI469" s="275"/>
      <c r="AJ469" s="275"/>
      <c r="AK469" s="275"/>
      <c r="AL469" s="275"/>
      <c r="AM469" s="275"/>
      <c r="AN469" s="275"/>
      <c r="AO469" s="275"/>
      <c r="AP469" s="275"/>
      <c r="AQ469" s="275"/>
    </row>
    <row r="470" spans="1:43" ht="15">
      <c r="A470" s="275"/>
      <c r="B470" s="224"/>
      <c r="C470" s="224"/>
      <c r="D470" s="212"/>
      <c r="E470" s="212"/>
      <c r="F470" s="212"/>
      <c r="G470" s="280"/>
      <c r="H470" s="280"/>
      <c r="I470" s="280"/>
      <c r="J470" s="280"/>
      <c r="K470" s="280"/>
      <c r="L470" s="280"/>
      <c r="M470" s="280"/>
      <c r="N470" s="280"/>
      <c r="O470" s="280"/>
      <c r="P470" s="280"/>
      <c r="Q470" s="280"/>
      <c r="R470" s="280"/>
      <c r="S470" s="280"/>
      <c r="T470" s="280"/>
      <c r="U470" s="280"/>
      <c r="V470" s="280"/>
      <c r="W470" s="280"/>
      <c r="X470" s="280"/>
      <c r="Y470" s="280"/>
      <c r="Z470" s="280"/>
      <c r="AA470" s="280"/>
      <c r="AB470" s="275"/>
      <c r="AC470" s="275"/>
      <c r="AD470" s="275"/>
      <c r="AE470" s="275"/>
      <c r="AF470" s="275"/>
      <c r="AG470" s="275"/>
      <c r="AH470" s="275"/>
      <c r="AI470" s="275"/>
      <c r="AJ470" s="275"/>
      <c r="AK470" s="275"/>
      <c r="AL470" s="275"/>
      <c r="AM470" s="275"/>
      <c r="AN470" s="275"/>
      <c r="AO470" s="275"/>
      <c r="AP470" s="275"/>
      <c r="AQ470" s="275"/>
    </row>
    <row r="471" spans="1:43" ht="15">
      <c r="A471" s="275"/>
      <c r="B471" s="224"/>
      <c r="C471" s="224"/>
      <c r="D471" s="212"/>
      <c r="E471" s="212"/>
      <c r="F471" s="212"/>
      <c r="G471" s="280"/>
      <c r="H471" s="280"/>
      <c r="I471" s="280"/>
      <c r="J471" s="280"/>
      <c r="K471" s="280"/>
      <c r="L471" s="280"/>
      <c r="M471" s="280"/>
      <c r="N471" s="280"/>
      <c r="O471" s="280"/>
      <c r="P471" s="280"/>
      <c r="Q471" s="280"/>
      <c r="R471" s="280"/>
      <c r="S471" s="280"/>
      <c r="T471" s="280"/>
      <c r="U471" s="280"/>
      <c r="V471" s="280"/>
      <c r="W471" s="280"/>
      <c r="X471" s="280"/>
      <c r="Y471" s="280"/>
      <c r="Z471" s="280"/>
      <c r="AA471" s="280"/>
      <c r="AB471" s="275"/>
      <c r="AC471" s="275"/>
      <c r="AD471" s="275"/>
      <c r="AE471" s="275"/>
      <c r="AF471" s="275"/>
      <c r="AG471" s="275"/>
      <c r="AH471" s="275"/>
      <c r="AI471" s="275"/>
      <c r="AJ471" s="275"/>
      <c r="AK471" s="275"/>
      <c r="AL471" s="275"/>
      <c r="AM471" s="275"/>
      <c r="AN471" s="275"/>
      <c r="AO471" s="275"/>
      <c r="AP471" s="275"/>
      <c r="AQ471" s="275"/>
    </row>
    <row r="472" spans="1:43" ht="15">
      <c r="A472" s="275"/>
      <c r="B472" s="224"/>
      <c r="C472" s="224"/>
      <c r="D472" s="212"/>
      <c r="E472" s="212"/>
      <c r="F472" s="212"/>
      <c r="G472" s="280"/>
      <c r="H472" s="280"/>
      <c r="I472" s="280"/>
      <c r="J472" s="280"/>
      <c r="K472" s="280"/>
      <c r="L472" s="280"/>
      <c r="M472" s="280"/>
      <c r="N472" s="280"/>
      <c r="O472" s="280"/>
      <c r="P472" s="280"/>
      <c r="Q472" s="280"/>
      <c r="R472" s="280"/>
      <c r="S472" s="280"/>
      <c r="T472" s="280"/>
      <c r="U472" s="280"/>
      <c r="V472" s="280"/>
      <c r="W472" s="280"/>
      <c r="X472" s="280"/>
      <c r="Y472" s="280"/>
      <c r="Z472" s="280"/>
      <c r="AA472" s="280"/>
      <c r="AB472" s="275"/>
      <c r="AC472" s="275"/>
      <c r="AD472" s="275"/>
      <c r="AE472" s="275"/>
      <c r="AF472" s="275"/>
      <c r="AG472" s="275"/>
      <c r="AH472" s="275"/>
      <c r="AI472" s="275"/>
      <c r="AJ472" s="275"/>
      <c r="AK472" s="275"/>
      <c r="AL472" s="275"/>
      <c r="AM472" s="275"/>
      <c r="AN472" s="275"/>
      <c r="AO472" s="275"/>
      <c r="AP472" s="275"/>
      <c r="AQ472" s="275"/>
    </row>
    <row r="473" spans="1:43" ht="15">
      <c r="A473" s="275"/>
      <c r="B473" s="224"/>
      <c r="C473" s="224"/>
      <c r="D473" s="212"/>
      <c r="E473" s="212"/>
      <c r="F473" s="212"/>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75"/>
      <c r="AC473" s="275"/>
      <c r="AD473" s="275"/>
      <c r="AE473" s="275"/>
      <c r="AF473" s="275"/>
      <c r="AG473" s="275"/>
      <c r="AH473" s="275"/>
      <c r="AI473" s="275"/>
      <c r="AJ473" s="275"/>
      <c r="AK473" s="275"/>
      <c r="AL473" s="275"/>
      <c r="AM473" s="275"/>
      <c r="AN473" s="275"/>
      <c r="AO473" s="275"/>
      <c r="AP473" s="275"/>
      <c r="AQ473" s="275"/>
    </row>
    <row r="474" spans="1:43" ht="15">
      <c r="A474" s="275"/>
      <c r="B474" s="224"/>
      <c r="C474" s="224"/>
      <c r="D474" s="212"/>
      <c r="E474" s="212"/>
      <c r="F474" s="212"/>
      <c r="G474" s="280"/>
      <c r="H474" s="280"/>
      <c r="I474" s="280"/>
      <c r="J474" s="280"/>
      <c r="K474" s="280"/>
      <c r="L474" s="280"/>
      <c r="M474" s="280"/>
      <c r="N474" s="280"/>
      <c r="O474" s="280"/>
      <c r="P474" s="280"/>
      <c r="Q474" s="280"/>
      <c r="R474" s="280"/>
      <c r="S474" s="280"/>
      <c r="T474" s="280"/>
      <c r="U474" s="280"/>
      <c r="V474" s="280"/>
      <c r="W474" s="280"/>
      <c r="X474" s="280"/>
      <c r="Y474" s="280"/>
      <c r="Z474" s="280"/>
      <c r="AA474" s="280"/>
      <c r="AB474" s="275"/>
      <c r="AC474" s="275"/>
      <c r="AD474" s="275"/>
      <c r="AE474" s="275"/>
      <c r="AF474" s="275"/>
      <c r="AG474" s="275"/>
      <c r="AH474" s="275"/>
      <c r="AI474" s="275"/>
      <c r="AJ474" s="275"/>
      <c r="AK474" s="275"/>
      <c r="AL474" s="275"/>
      <c r="AM474" s="275"/>
      <c r="AN474" s="275"/>
      <c r="AO474" s="275"/>
      <c r="AP474" s="275"/>
      <c r="AQ474" s="275"/>
    </row>
    <row r="475" spans="1:43" ht="15">
      <c r="A475" s="275"/>
      <c r="B475" s="224"/>
      <c r="C475" s="224"/>
      <c r="D475" s="212"/>
      <c r="E475" s="212"/>
      <c r="F475" s="212"/>
      <c r="G475" s="280"/>
      <c r="H475" s="280"/>
      <c r="I475" s="280"/>
      <c r="J475" s="280"/>
      <c r="K475" s="280"/>
      <c r="L475" s="280"/>
      <c r="M475" s="280"/>
      <c r="N475" s="280"/>
      <c r="O475" s="280"/>
      <c r="P475" s="280"/>
      <c r="Q475" s="280"/>
      <c r="R475" s="280"/>
      <c r="S475" s="280"/>
      <c r="T475" s="280"/>
      <c r="U475" s="280"/>
      <c r="V475" s="280"/>
      <c r="W475" s="280"/>
      <c r="X475" s="280"/>
      <c r="Y475" s="280"/>
      <c r="Z475" s="280"/>
      <c r="AA475" s="280"/>
      <c r="AB475" s="275"/>
      <c r="AC475" s="275"/>
      <c r="AD475" s="275"/>
      <c r="AE475" s="275"/>
      <c r="AF475" s="275"/>
      <c r="AG475" s="275"/>
      <c r="AH475" s="275"/>
      <c r="AI475" s="275"/>
      <c r="AJ475" s="275"/>
      <c r="AK475" s="275"/>
      <c r="AL475" s="275"/>
      <c r="AM475" s="275"/>
      <c r="AN475" s="275"/>
      <c r="AO475" s="275"/>
      <c r="AP475" s="275"/>
      <c r="AQ475" s="275"/>
    </row>
    <row r="476" spans="1:43" ht="15">
      <c r="A476" s="275"/>
      <c r="B476" s="224"/>
      <c r="C476" s="224"/>
      <c r="D476" s="212"/>
      <c r="E476" s="212"/>
      <c r="F476" s="212"/>
      <c r="G476" s="280"/>
      <c r="H476" s="280"/>
      <c r="I476" s="280"/>
      <c r="J476" s="280"/>
      <c r="K476" s="280"/>
      <c r="L476" s="280"/>
      <c r="M476" s="280"/>
      <c r="N476" s="280"/>
      <c r="O476" s="280"/>
      <c r="P476" s="280"/>
      <c r="Q476" s="280"/>
      <c r="R476" s="280"/>
      <c r="S476" s="280"/>
      <c r="T476" s="280"/>
      <c r="U476" s="280"/>
      <c r="V476" s="280"/>
      <c r="W476" s="280"/>
      <c r="X476" s="280"/>
      <c r="Y476" s="280"/>
      <c r="Z476" s="280"/>
      <c r="AA476" s="280"/>
      <c r="AB476" s="275"/>
      <c r="AC476" s="275"/>
      <c r="AD476" s="275"/>
      <c r="AE476" s="275"/>
      <c r="AF476" s="275"/>
      <c r="AG476" s="275"/>
      <c r="AH476" s="275"/>
      <c r="AI476" s="275"/>
      <c r="AJ476" s="275"/>
      <c r="AK476" s="275"/>
      <c r="AL476" s="275"/>
      <c r="AM476" s="275"/>
      <c r="AN476" s="275"/>
      <c r="AO476" s="275"/>
      <c r="AP476" s="275"/>
      <c r="AQ476" s="275"/>
    </row>
    <row r="477" spans="1:43" ht="15">
      <c r="A477" s="275"/>
      <c r="B477" s="224"/>
      <c r="C477" s="224"/>
      <c r="D477" s="212"/>
      <c r="E477" s="212"/>
      <c r="F477" s="212"/>
      <c r="G477" s="280"/>
      <c r="H477" s="280"/>
      <c r="I477" s="280"/>
      <c r="J477" s="280"/>
      <c r="K477" s="280"/>
      <c r="L477" s="280"/>
      <c r="M477" s="280"/>
      <c r="N477" s="280"/>
      <c r="O477" s="280"/>
      <c r="P477" s="280"/>
      <c r="Q477" s="280"/>
      <c r="R477" s="280"/>
      <c r="S477" s="280"/>
      <c r="T477" s="280"/>
      <c r="U477" s="280"/>
      <c r="V477" s="280"/>
      <c r="W477" s="280"/>
      <c r="X477" s="280"/>
      <c r="Y477" s="280"/>
      <c r="Z477" s="280"/>
      <c r="AA477" s="280"/>
      <c r="AB477" s="275"/>
      <c r="AC477" s="275"/>
      <c r="AD477" s="275"/>
      <c r="AE477" s="275"/>
      <c r="AF477" s="275"/>
      <c r="AG477" s="275"/>
      <c r="AH477" s="275"/>
      <c r="AI477" s="275"/>
      <c r="AJ477" s="275"/>
      <c r="AK477" s="275"/>
      <c r="AL477" s="275"/>
      <c r="AM477" s="275"/>
      <c r="AN477" s="275"/>
      <c r="AO477" s="275"/>
      <c r="AP477" s="275"/>
      <c r="AQ477" s="275"/>
    </row>
    <row r="478" spans="1:43" ht="15">
      <c r="A478" s="275"/>
      <c r="B478" s="224"/>
      <c r="C478" s="224"/>
      <c r="D478" s="212"/>
      <c r="E478" s="212"/>
      <c r="F478" s="212"/>
      <c r="G478" s="280"/>
      <c r="H478" s="280"/>
      <c r="I478" s="280"/>
      <c r="J478" s="280"/>
      <c r="K478" s="280"/>
      <c r="L478" s="280"/>
      <c r="M478" s="280"/>
      <c r="N478" s="280"/>
      <c r="O478" s="280"/>
      <c r="P478" s="280"/>
      <c r="Q478" s="280"/>
      <c r="R478" s="280"/>
      <c r="S478" s="280"/>
      <c r="T478" s="280"/>
      <c r="U478" s="280"/>
      <c r="V478" s="280"/>
      <c r="W478" s="280"/>
      <c r="X478" s="280"/>
      <c r="Y478" s="280"/>
      <c r="Z478" s="280"/>
      <c r="AA478" s="280"/>
      <c r="AB478" s="275"/>
      <c r="AC478" s="275"/>
      <c r="AD478" s="275"/>
      <c r="AE478" s="275"/>
      <c r="AF478" s="275"/>
      <c r="AG478" s="275"/>
      <c r="AH478" s="275"/>
      <c r="AI478" s="275"/>
      <c r="AJ478" s="275"/>
      <c r="AK478" s="275"/>
      <c r="AL478" s="275"/>
      <c r="AM478" s="275"/>
      <c r="AN478" s="275"/>
      <c r="AO478" s="275"/>
      <c r="AP478" s="275"/>
      <c r="AQ478" s="275"/>
    </row>
    <row r="479" spans="1:43" ht="15">
      <c r="A479" s="275"/>
      <c r="B479" s="224"/>
      <c r="C479" s="224"/>
      <c r="D479" s="212"/>
      <c r="E479" s="212"/>
      <c r="F479" s="212"/>
      <c r="G479" s="280"/>
      <c r="H479" s="280"/>
      <c r="I479" s="280"/>
      <c r="J479" s="280"/>
      <c r="K479" s="280"/>
      <c r="L479" s="280"/>
      <c r="M479" s="280"/>
      <c r="N479" s="280"/>
      <c r="O479" s="280"/>
      <c r="P479" s="280"/>
      <c r="Q479" s="280"/>
      <c r="R479" s="280"/>
      <c r="S479" s="280"/>
      <c r="T479" s="280"/>
      <c r="U479" s="280"/>
      <c r="V479" s="280"/>
      <c r="W479" s="280"/>
      <c r="X479" s="280"/>
      <c r="Y479" s="280"/>
      <c r="Z479" s="280"/>
      <c r="AA479" s="280"/>
      <c r="AB479" s="275"/>
      <c r="AC479" s="275"/>
      <c r="AD479" s="275"/>
      <c r="AE479" s="275"/>
      <c r="AF479" s="275"/>
      <c r="AG479" s="275"/>
      <c r="AH479" s="275"/>
      <c r="AI479" s="275"/>
      <c r="AJ479" s="275"/>
      <c r="AK479" s="275"/>
      <c r="AL479" s="275"/>
      <c r="AM479" s="275"/>
      <c r="AN479" s="275"/>
      <c r="AO479" s="275"/>
      <c r="AP479" s="275"/>
      <c r="AQ479" s="275"/>
    </row>
    <row r="480" spans="1:43" ht="15">
      <c r="A480" s="275"/>
      <c r="B480" s="224"/>
      <c r="C480" s="224"/>
      <c r="D480" s="212"/>
      <c r="E480" s="212"/>
      <c r="F480" s="212"/>
      <c r="G480" s="280"/>
      <c r="H480" s="280"/>
      <c r="I480" s="280"/>
      <c r="J480" s="280"/>
      <c r="K480" s="280"/>
      <c r="L480" s="280"/>
      <c r="M480" s="280"/>
      <c r="N480" s="280"/>
      <c r="O480" s="280"/>
      <c r="P480" s="280"/>
      <c r="Q480" s="280"/>
      <c r="R480" s="280"/>
      <c r="S480" s="280"/>
      <c r="T480" s="280"/>
      <c r="U480" s="280"/>
      <c r="V480" s="280"/>
      <c r="W480" s="280"/>
      <c r="X480" s="280"/>
      <c r="Y480" s="280"/>
      <c r="Z480" s="280"/>
      <c r="AA480" s="280"/>
      <c r="AB480" s="275"/>
      <c r="AC480" s="275"/>
      <c r="AD480" s="275"/>
      <c r="AE480" s="275"/>
      <c r="AF480" s="275"/>
      <c r="AG480" s="275"/>
      <c r="AH480" s="275"/>
      <c r="AI480" s="275"/>
      <c r="AJ480" s="275"/>
      <c r="AK480" s="275"/>
      <c r="AL480" s="275"/>
      <c r="AM480" s="275"/>
      <c r="AN480" s="275"/>
      <c r="AO480" s="275"/>
      <c r="AP480" s="275"/>
      <c r="AQ480" s="275"/>
    </row>
    <row r="481" spans="1:43" ht="15">
      <c r="A481" s="275"/>
      <c r="B481" s="224"/>
      <c r="C481" s="224"/>
      <c r="D481" s="212"/>
      <c r="E481" s="212"/>
      <c r="F481" s="212"/>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75"/>
      <c r="AC481" s="275"/>
      <c r="AD481" s="275"/>
      <c r="AE481" s="275"/>
      <c r="AF481" s="275"/>
      <c r="AG481" s="275"/>
      <c r="AH481" s="275"/>
      <c r="AI481" s="275"/>
      <c r="AJ481" s="275"/>
      <c r="AK481" s="275"/>
      <c r="AL481" s="275"/>
      <c r="AM481" s="275"/>
      <c r="AN481" s="275"/>
      <c r="AO481" s="275"/>
      <c r="AP481" s="275"/>
      <c r="AQ481" s="275"/>
    </row>
    <row r="482" spans="1:43" ht="15">
      <c r="A482" s="275"/>
      <c r="B482" s="224"/>
      <c r="C482" s="224"/>
      <c r="D482" s="212"/>
      <c r="E482" s="212"/>
      <c r="F482" s="212"/>
      <c r="G482" s="280"/>
      <c r="H482" s="280"/>
      <c r="I482" s="280"/>
      <c r="J482" s="280"/>
      <c r="K482" s="280"/>
      <c r="L482" s="280"/>
      <c r="M482" s="280"/>
      <c r="N482" s="280"/>
      <c r="O482" s="280"/>
      <c r="P482" s="280"/>
      <c r="Q482" s="280"/>
      <c r="R482" s="280"/>
      <c r="S482" s="280"/>
      <c r="T482" s="280"/>
      <c r="U482" s="280"/>
      <c r="V482" s="280"/>
      <c r="W482" s="280"/>
      <c r="X482" s="280"/>
      <c r="Y482" s="280"/>
      <c r="Z482" s="280"/>
      <c r="AA482" s="280"/>
      <c r="AB482" s="275"/>
      <c r="AC482" s="275"/>
      <c r="AD482" s="275"/>
      <c r="AE482" s="275"/>
      <c r="AF482" s="275"/>
      <c r="AG482" s="275"/>
      <c r="AH482" s="275"/>
      <c r="AI482" s="275"/>
      <c r="AJ482" s="275"/>
      <c r="AK482" s="275"/>
      <c r="AL482" s="275"/>
      <c r="AM482" s="275"/>
      <c r="AN482" s="275"/>
      <c r="AO482" s="275"/>
      <c r="AP482" s="275"/>
      <c r="AQ482" s="275"/>
    </row>
    <row r="483" spans="1:43" ht="15">
      <c r="A483" s="275"/>
      <c r="B483" s="224"/>
      <c r="C483" s="224"/>
      <c r="D483" s="212"/>
      <c r="E483" s="212"/>
      <c r="F483" s="212"/>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75"/>
      <c r="AC483" s="275"/>
      <c r="AD483" s="275"/>
      <c r="AE483" s="275"/>
      <c r="AF483" s="275"/>
      <c r="AG483" s="275"/>
      <c r="AH483" s="275"/>
      <c r="AI483" s="275"/>
      <c r="AJ483" s="275"/>
      <c r="AK483" s="275"/>
      <c r="AL483" s="275"/>
      <c r="AM483" s="275"/>
      <c r="AN483" s="275"/>
      <c r="AO483" s="275"/>
      <c r="AP483" s="275"/>
      <c r="AQ483" s="275"/>
    </row>
    <row r="484" spans="1:43" ht="15">
      <c r="A484" s="275"/>
      <c r="B484" s="224"/>
      <c r="C484" s="224"/>
      <c r="D484" s="212"/>
      <c r="E484" s="212"/>
      <c r="F484" s="212"/>
      <c r="G484" s="280"/>
      <c r="H484" s="280"/>
      <c r="I484" s="280"/>
      <c r="J484" s="280"/>
      <c r="K484" s="280"/>
      <c r="L484" s="280"/>
      <c r="M484" s="280"/>
      <c r="N484" s="280"/>
      <c r="O484" s="280"/>
      <c r="P484" s="280"/>
      <c r="Q484" s="280"/>
      <c r="R484" s="280"/>
      <c r="S484" s="280"/>
      <c r="T484" s="280"/>
      <c r="U484" s="280"/>
      <c r="V484" s="280"/>
      <c r="W484" s="280"/>
      <c r="X484" s="280"/>
      <c r="Y484" s="280"/>
      <c r="Z484" s="280"/>
      <c r="AA484" s="280"/>
      <c r="AB484" s="275"/>
      <c r="AC484" s="275"/>
      <c r="AD484" s="275"/>
      <c r="AE484" s="275"/>
      <c r="AF484" s="275"/>
      <c r="AG484" s="275"/>
      <c r="AH484" s="275"/>
      <c r="AI484" s="275"/>
      <c r="AJ484" s="275"/>
      <c r="AK484" s="275"/>
      <c r="AL484" s="275"/>
      <c r="AM484" s="275"/>
      <c r="AN484" s="275"/>
      <c r="AO484" s="275"/>
      <c r="AP484" s="275"/>
      <c r="AQ484" s="275"/>
    </row>
    <row r="485" spans="1:43" ht="15">
      <c r="A485" s="275"/>
      <c r="B485" s="224"/>
      <c r="C485" s="224"/>
      <c r="D485" s="212"/>
      <c r="E485" s="212"/>
      <c r="F485" s="212"/>
      <c r="G485" s="280"/>
      <c r="H485" s="280"/>
      <c r="I485" s="280"/>
      <c r="J485" s="280"/>
      <c r="K485" s="280"/>
      <c r="L485" s="280"/>
      <c r="M485" s="280"/>
      <c r="N485" s="280"/>
      <c r="O485" s="280"/>
      <c r="P485" s="280"/>
      <c r="Q485" s="280"/>
      <c r="R485" s="280"/>
      <c r="S485" s="280"/>
      <c r="T485" s="280"/>
      <c r="U485" s="280"/>
      <c r="V485" s="280"/>
      <c r="W485" s="280"/>
      <c r="X485" s="280"/>
      <c r="Y485" s="280"/>
      <c r="Z485" s="280"/>
      <c r="AA485" s="280"/>
      <c r="AB485" s="275"/>
      <c r="AC485" s="275"/>
      <c r="AD485" s="275"/>
      <c r="AE485" s="275"/>
      <c r="AF485" s="275"/>
      <c r="AG485" s="275"/>
      <c r="AH485" s="275"/>
      <c r="AI485" s="275"/>
      <c r="AJ485" s="275"/>
      <c r="AK485" s="275"/>
      <c r="AL485" s="275"/>
      <c r="AM485" s="275"/>
      <c r="AN485" s="275"/>
      <c r="AO485" s="275"/>
      <c r="AP485" s="275"/>
      <c r="AQ485" s="275"/>
    </row>
    <row r="486" spans="1:43" ht="15">
      <c r="A486" s="275"/>
      <c r="B486" s="224"/>
      <c r="C486" s="224"/>
      <c r="D486" s="212"/>
      <c r="E486" s="212"/>
      <c r="F486" s="212"/>
      <c r="G486" s="280"/>
      <c r="H486" s="280"/>
      <c r="I486" s="280"/>
      <c r="J486" s="280"/>
      <c r="K486" s="280"/>
      <c r="L486" s="280"/>
      <c r="M486" s="280"/>
      <c r="N486" s="280"/>
      <c r="O486" s="280"/>
      <c r="P486" s="280"/>
      <c r="Q486" s="280"/>
      <c r="R486" s="280"/>
      <c r="S486" s="280"/>
      <c r="T486" s="280"/>
      <c r="U486" s="280"/>
      <c r="V486" s="280"/>
      <c r="W486" s="280"/>
      <c r="X486" s="280"/>
      <c r="Y486" s="280"/>
      <c r="Z486" s="280"/>
      <c r="AA486" s="280"/>
      <c r="AB486" s="275"/>
      <c r="AC486" s="275"/>
      <c r="AD486" s="275"/>
      <c r="AE486" s="275"/>
      <c r="AF486" s="275"/>
      <c r="AG486" s="275"/>
      <c r="AH486" s="275"/>
      <c r="AI486" s="275"/>
      <c r="AJ486" s="275"/>
      <c r="AK486" s="275"/>
      <c r="AL486" s="275"/>
      <c r="AM486" s="275"/>
      <c r="AN486" s="275"/>
      <c r="AO486" s="275"/>
      <c r="AP486" s="275"/>
      <c r="AQ486" s="275"/>
    </row>
    <row r="487" spans="1:43" ht="15">
      <c r="A487" s="275"/>
      <c r="B487" s="224"/>
      <c r="C487" s="224"/>
      <c r="D487" s="212"/>
      <c r="E487" s="212"/>
      <c r="F487" s="212"/>
      <c r="G487" s="280"/>
      <c r="H487" s="280"/>
      <c r="I487" s="280"/>
      <c r="J487" s="280"/>
      <c r="K487" s="280"/>
      <c r="L487" s="280"/>
      <c r="M487" s="280"/>
      <c r="N487" s="280"/>
      <c r="O487" s="280"/>
      <c r="P487" s="280"/>
      <c r="Q487" s="280"/>
      <c r="R487" s="280"/>
      <c r="S487" s="280"/>
      <c r="T487" s="280"/>
      <c r="U487" s="280"/>
      <c r="V487" s="280"/>
      <c r="W487" s="280"/>
      <c r="X487" s="280"/>
      <c r="Y487" s="280"/>
      <c r="Z487" s="280"/>
      <c r="AA487" s="280"/>
      <c r="AB487" s="275"/>
      <c r="AC487" s="275"/>
      <c r="AD487" s="275"/>
      <c r="AE487" s="275"/>
      <c r="AF487" s="275"/>
      <c r="AG487" s="275"/>
      <c r="AH487" s="275"/>
      <c r="AI487" s="275"/>
      <c r="AJ487" s="275"/>
      <c r="AK487" s="275"/>
      <c r="AL487" s="275"/>
      <c r="AM487" s="275"/>
      <c r="AN487" s="275"/>
      <c r="AO487" s="275"/>
      <c r="AP487" s="275"/>
      <c r="AQ487" s="275"/>
    </row>
    <row r="488" spans="1:43" ht="15">
      <c r="A488" s="275"/>
      <c r="B488" s="224"/>
      <c r="C488" s="224"/>
      <c r="D488" s="212"/>
      <c r="E488" s="212"/>
      <c r="F488" s="212"/>
      <c r="G488" s="280"/>
      <c r="H488" s="280"/>
      <c r="I488" s="280"/>
      <c r="J488" s="280"/>
      <c r="K488" s="280"/>
      <c r="L488" s="280"/>
      <c r="M488" s="280"/>
      <c r="N488" s="280"/>
      <c r="O488" s="280"/>
      <c r="P488" s="280"/>
      <c r="Q488" s="280"/>
      <c r="R488" s="280"/>
      <c r="S488" s="280"/>
      <c r="T488" s="280"/>
      <c r="U488" s="280"/>
      <c r="V488" s="280"/>
      <c r="W488" s="280"/>
      <c r="X488" s="280"/>
      <c r="Y488" s="280"/>
      <c r="Z488" s="280"/>
      <c r="AA488" s="280"/>
      <c r="AB488" s="275"/>
      <c r="AC488" s="275"/>
      <c r="AD488" s="275"/>
      <c r="AE488" s="275"/>
      <c r="AF488" s="275"/>
      <c r="AG488" s="275"/>
      <c r="AH488" s="275"/>
      <c r="AI488" s="275"/>
      <c r="AJ488" s="275"/>
      <c r="AK488" s="275"/>
      <c r="AL488" s="275"/>
      <c r="AM488" s="275"/>
      <c r="AN488" s="275"/>
      <c r="AO488" s="275"/>
      <c r="AP488" s="275"/>
      <c r="AQ488" s="275"/>
    </row>
    <row r="489" spans="1:43" ht="15">
      <c r="A489" s="275"/>
      <c r="B489" s="224"/>
      <c r="C489" s="224"/>
      <c r="D489" s="212"/>
      <c r="E489" s="212"/>
      <c r="F489" s="212"/>
      <c r="G489" s="280"/>
      <c r="H489" s="280"/>
      <c r="I489" s="280"/>
      <c r="J489" s="280"/>
      <c r="K489" s="280"/>
      <c r="L489" s="280"/>
      <c r="M489" s="280"/>
      <c r="N489" s="280"/>
      <c r="O489" s="280"/>
      <c r="P489" s="280"/>
      <c r="Q489" s="280"/>
      <c r="R489" s="280"/>
      <c r="S489" s="280"/>
      <c r="T489" s="280"/>
      <c r="U489" s="280"/>
      <c r="V489" s="280"/>
      <c r="W489" s="280"/>
      <c r="X489" s="280"/>
      <c r="Y489" s="280"/>
      <c r="Z489" s="280"/>
      <c r="AA489" s="280"/>
      <c r="AB489" s="275"/>
      <c r="AC489" s="275"/>
      <c r="AD489" s="275"/>
      <c r="AE489" s="275"/>
      <c r="AF489" s="275"/>
      <c r="AG489" s="275"/>
      <c r="AH489" s="275"/>
      <c r="AI489" s="275"/>
      <c r="AJ489" s="275"/>
      <c r="AK489" s="275"/>
      <c r="AL489" s="275"/>
      <c r="AM489" s="275"/>
      <c r="AN489" s="275"/>
      <c r="AO489" s="275"/>
      <c r="AP489" s="275"/>
      <c r="AQ489" s="275"/>
    </row>
    <row r="490" spans="1:43" ht="15">
      <c r="A490" s="275"/>
      <c r="B490" s="224"/>
      <c r="C490" s="224"/>
      <c r="D490" s="212"/>
      <c r="E490" s="212"/>
      <c r="F490" s="212"/>
      <c r="G490" s="280"/>
      <c r="H490" s="280"/>
      <c r="I490" s="280"/>
      <c r="J490" s="280"/>
      <c r="K490" s="280"/>
      <c r="L490" s="280"/>
      <c r="M490" s="280"/>
      <c r="N490" s="280"/>
      <c r="O490" s="280"/>
      <c r="P490" s="280"/>
      <c r="Q490" s="280"/>
      <c r="R490" s="280"/>
      <c r="S490" s="280"/>
      <c r="T490" s="280"/>
      <c r="U490" s="280"/>
      <c r="V490" s="280"/>
      <c r="W490" s="280"/>
      <c r="X490" s="280"/>
      <c r="Y490" s="280"/>
      <c r="Z490" s="280"/>
      <c r="AA490" s="280"/>
      <c r="AB490" s="275"/>
      <c r="AC490" s="275"/>
      <c r="AD490" s="275"/>
      <c r="AE490" s="275"/>
      <c r="AF490" s="275"/>
      <c r="AG490" s="275"/>
      <c r="AH490" s="275"/>
      <c r="AI490" s="275"/>
      <c r="AJ490" s="275"/>
      <c r="AK490" s="275"/>
      <c r="AL490" s="275"/>
      <c r="AM490" s="275"/>
      <c r="AN490" s="275"/>
      <c r="AO490" s="275"/>
      <c r="AP490" s="275"/>
      <c r="AQ490" s="275"/>
    </row>
    <row r="491" spans="1:43" ht="15">
      <c r="A491" s="275"/>
      <c r="B491" s="224"/>
      <c r="C491" s="224"/>
      <c r="D491" s="212"/>
      <c r="E491" s="212"/>
      <c r="F491" s="212"/>
      <c r="G491" s="280"/>
      <c r="H491" s="280"/>
      <c r="I491" s="280"/>
      <c r="J491" s="280"/>
      <c r="K491" s="280"/>
      <c r="L491" s="280"/>
      <c r="M491" s="280"/>
      <c r="N491" s="280"/>
      <c r="O491" s="280"/>
      <c r="P491" s="280"/>
      <c r="Q491" s="280"/>
      <c r="R491" s="280"/>
      <c r="S491" s="280"/>
      <c r="T491" s="280"/>
      <c r="U491" s="280"/>
      <c r="V491" s="280"/>
      <c r="W491" s="280"/>
      <c r="X491" s="280"/>
      <c r="Y491" s="280"/>
      <c r="Z491" s="280"/>
      <c r="AA491" s="280"/>
      <c r="AB491" s="275"/>
      <c r="AC491" s="275"/>
      <c r="AD491" s="275"/>
      <c r="AE491" s="275"/>
      <c r="AF491" s="275"/>
      <c r="AG491" s="275"/>
      <c r="AH491" s="275"/>
      <c r="AI491" s="275"/>
      <c r="AJ491" s="275"/>
      <c r="AK491" s="275"/>
      <c r="AL491" s="275"/>
      <c r="AM491" s="275"/>
      <c r="AN491" s="275"/>
      <c r="AO491" s="275"/>
      <c r="AP491" s="275"/>
      <c r="AQ491" s="275"/>
    </row>
    <row r="492" spans="1:43" ht="15">
      <c r="A492" s="275"/>
      <c r="B492" s="224"/>
      <c r="C492" s="224"/>
      <c r="D492" s="212"/>
      <c r="E492" s="212"/>
      <c r="F492" s="212"/>
      <c r="G492" s="280"/>
      <c r="H492" s="280"/>
      <c r="I492" s="280"/>
      <c r="J492" s="280"/>
      <c r="K492" s="280"/>
      <c r="L492" s="280"/>
      <c r="M492" s="280"/>
      <c r="N492" s="280"/>
      <c r="O492" s="280"/>
      <c r="P492" s="280"/>
      <c r="Q492" s="280"/>
      <c r="R492" s="280"/>
      <c r="S492" s="280"/>
      <c r="T492" s="280"/>
      <c r="U492" s="280"/>
      <c r="V492" s="280"/>
      <c r="W492" s="280"/>
      <c r="X492" s="280"/>
      <c r="Y492" s="280"/>
      <c r="Z492" s="280"/>
      <c r="AA492" s="280"/>
      <c r="AB492" s="275"/>
      <c r="AC492" s="275"/>
      <c r="AD492" s="275"/>
      <c r="AE492" s="275"/>
      <c r="AF492" s="275"/>
      <c r="AG492" s="275"/>
      <c r="AH492" s="275"/>
      <c r="AI492" s="275"/>
      <c r="AJ492" s="275"/>
      <c r="AK492" s="275"/>
      <c r="AL492" s="275"/>
      <c r="AM492" s="275"/>
      <c r="AN492" s="275"/>
      <c r="AO492" s="275"/>
      <c r="AP492" s="275"/>
      <c r="AQ492" s="275"/>
    </row>
    <row r="493" spans="1:43" ht="15">
      <c r="A493" s="275"/>
      <c r="B493" s="224"/>
      <c r="C493" s="224"/>
      <c r="D493" s="212"/>
      <c r="E493" s="212"/>
      <c r="F493" s="212"/>
      <c r="G493" s="280"/>
      <c r="H493" s="280"/>
      <c r="I493" s="280"/>
      <c r="J493" s="280"/>
      <c r="K493" s="280"/>
      <c r="L493" s="280"/>
      <c r="M493" s="280"/>
      <c r="N493" s="280"/>
      <c r="O493" s="280"/>
      <c r="P493" s="280"/>
      <c r="Q493" s="280"/>
      <c r="R493" s="280"/>
      <c r="S493" s="280"/>
      <c r="T493" s="280"/>
      <c r="U493" s="280"/>
      <c r="V493" s="280"/>
      <c r="W493" s="280"/>
      <c r="X493" s="280"/>
      <c r="Y493" s="280"/>
      <c r="Z493" s="280"/>
      <c r="AA493" s="280"/>
      <c r="AB493" s="275"/>
      <c r="AC493" s="275"/>
      <c r="AD493" s="275"/>
      <c r="AE493" s="275"/>
      <c r="AF493" s="275"/>
      <c r="AG493" s="275"/>
      <c r="AH493" s="275"/>
      <c r="AI493" s="275"/>
      <c r="AJ493" s="275"/>
      <c r="AK493" s="275"/>
      <c r="AL493" s="275"/>
      <c r="AM493" s="275"/>
      <c r="AN493" s="275"/>
      <c r="AO493" s="275"/>
      <c r="AP493" s="275"/>
      <c r="AQ493" s="275"/>
    </row>
    <row r="494" spans="1:43" ht="15">
      <c r="A494" s="275"/>
      <c r="B494" s="224"/>
      <c r="C494" s="224"/>
      <c r="D494" s="212"/>
      <c r="E494" s="212"/>
      <c r="F494" s="212"/>
      <c r="G494" s="280"/>
      <c r="H494" s="280"/>
      <c r="I494" s="280"/>
      <c r="J494" s="280"/>
      <c r="K494" s="280"/>
      <c r="L494" s="280"/>
      <c r="M494" s="280"/>
      <c r="N494" s="280"/>
      <c r="O494" s="280"/>
      <c r="P494" s="280"/>
      <c r="Q494" s="280"/>
      <c r="R494" s="280"/>
      <c r="S494" s="280"/>
      <c r="T494" s="280"/>
      <c r="U494" s="280"/>
      <c r="V494" s="280"/>
      <c r="W494" s="280"/>
      <c r="X494" s="280"/>
      <c r="Y494" s="280"/>
      <c r="Z494" s="280"/>
      <c r="AA494" s="280"/>
      <c r="AB494" s="275"/>
      <c r="AC494" s="275"/>
      <c r="AD494" s="275"/>
      <c r="AE494" s="275"/>
      <c r="AF494" s="275"/>
      <c r="AG494" s="275"/>
      <c r="AH494" s="275"/>
      <c r="AI494" s="275"/>
      <c r="AJ494" s="275"/>
      <c r="AK494" s="275"/>
      <c r="AL494" s="275"/>
      <c r="AM494" s="275"/>
      <c r="AN494" s="275"/>
      <c r="AO494" s="275"/>
      <c r="AP494" s="275"/>
      <c r="AQ494" s="275"/>
    </row>
    <row r="495" spans="1:43" ht="15">
      <c r="A495" s="275"/>
      <c r="B495" s="224"/>
      <c r="C495" s="224"/>
      <c r="D495" s="212"/>
      <c r="E495" s="212"/>
      <c r="F495" s="212"/>
      <c r="G495" s="280"/>
      <c r="H495" s="280"/>
      <c r="I495" s="280"/>
      <c r="J495" s="280"/>
      <c r="K495" s="280"/>
      <c r="L495" s="280"/>
      <c r="M495" s="280"/>
      <c r="N495" s="280"/>
      <c r="O495" s="280"/>
      <c r="P495" s="280"/>
      <c r="Q495" s="280"/>
      <c r="R495" s="280"/>
      <c r="S495" s="280"/>
      <c r="T495" s="280"/>
      <c r="U495" s="280"/>
      <c r="V495" s="280"/>
      <c r="W495" s="280"/>
      <c r="X495" s="280"/>
      <c r="Y495" s="280"/>
      <c r="Z495" s="280"/>
      <c r="AA495" s="280"/>
      <c r="AB495" s="275"/>
      <c r="AC495" s="275"/>
      <c r="AD495" s="275"/>
      <c r="AE495" s="275"/>
      <c r="AF495" s="275"/>
      <c r="AG495" s="275"/>
      <c r="AH495" s="275"/>
      <c r="AI495" s="275"/>
      <c r="AJ495" s="275"/>
      <c r="AK495" s="275"/>
      <c r="AL495" s="275"/>
      <c r="AM495" s="275"/>
      <c r="AN495" s="275"/>
      <c r="AO495" s="275"/>
      <c r="AP495" s="275"/>
      <c r="AQ495" s="275"/>
    </row>
    <row r="496" spans="1:43" ht="15">
      <c r="A496" s="275"/>
      <c r="B496" s="224"/>
      <c r="C496" s="224"/>
      <c r="D496" s="212"/>
      <c r="E496" s="212"/>
      <c r="F496" s="212"/>
      <c r="G496" s="280"/>
      <c r="H496" s="280"/>
      <c r="I496" s="280"/>
      <c r="J496" s="280"/>
      <c r="K496" s="280"/>
      <c r="L496" s="280"/>
      <c r="M496" s="280"/>
      <c r="N496" s="280"/>
      <c r="O496" s="280"/>
      <c r="P496" s="280"/>
      <c r="Q496" s="280"/>
      <c r="R496" s="280"/>
      <c r="S496" s="280"/>
      <c r="T496" s="280"/>
      <c r="U496" s="280"/>
      <c r="V496" s="280"/>
      <c r="W496" s="280"/>
      <c r="X496" s="280"/>
      <c r="Y496" s="280"/>
      <c r="Z496" s="280"/>
      <c r="AA496" s="280"/>
      <c r="AB496" s="275"/>
      <c r="AC496" s="275"/>
      <c r="AD496" s="275"/>
      <c r="AE496" s="275"/>
      <c r="AF496" s="275"/>
      <c r="AG496" s="275"/>
      <c r="AH496" s="275"/>
      <c r="AI496" s="275"/>
      <c r="AJ496" s="275"/>
      <c r="AK496" s="275"/>
      <c r="AL496" s="275"/>
      <c r="AM496" s="275"/>
      <c r="AN496" s="275"/>
      <c r="AO496" s="275"/>
      <c r="AP496" s="275"/>
      <c r="AQ496" s="275"/>
    </row>
    <row r="497" spans="1:43" ht="15">
      <c r="A497" s="275"/>
      <c r="B497" s="224"/>
      <c r="C497" s="224"/>
      <c r="D497" s="212"/>
      <c r="E497" s="212"/>
      <c r="F497" s="212"/>
      <c r="G497" s="280"/>
      <c r="H497" s="280"/>
      <c r="I497" s="280"/>
      <c r="J497" s="280"/>
      <c r="K497" s="280"/>
      <c r="L497" s="280"/>
      <c r="M497" s="280"/>
      <c r="N497" s="280"/>
      <c r="O497" s="280"/>
      <c r="P497" s="280"/>
      <c r="Q497" s="280"/>
      <c r="R497" s="280"/>
      <c r="S497" s="280"/>
      <c r="T497" s="280"/>
      <c r="U497" s="280"/>
      <c r="V497" s="280"/>
      <c r="W497" s="280"/>
      <c r="X497" s="280"/>
      <c r="Y497" s="280"/>
      <c r="Z497" s="280"/>
      <c r="AA497" s="280"/>
      <c r="AB497" s="275"/>
      <c r="AC497" s="275"/>
      <c r="AD497" s="275"/>
      <c r="AE497" s="275"/>
      <c r="AF497" s="275"/>
      <c r="AG497" s="275"/>
      <c r="AH497" s="275"/>
      <c r="AI497" s="275"/>
      <c r="AJ497" s="275"/>
      <c r="AK497" s="275"/>
      <c r="AL497" s="275"/>
      <c r="AM497" s="275"/>
      <c r="AN497" s="275"/>
      <c r="AO497" s="275"/>
      <c r="AP497" s="275"/>
      <c r="AQ497" s="275"/>
    </row>
    <row r="498" spans="1:43" ht="15">
      <c r="A498" s="275"/>
      <c r="B498" s="224"/>
      <c r="C498" s="224"/>
      <c r="D498" s="212"/>
      <c r="E498" s="212"/>
      <c r="F498" s="212"/>
      <c r="G498" s="280"/>
      <c r="H498" s="280"/>
      <c r="I498" s="280"/>
      <c r="J498" s="280"/>
      <c r="K498" s="280"/>
      <c r="L498" s="280"/>
      <c r="M498" s="280"/>
      <c r="N498" s="280"/>
      <c r="O498" s="280"/>
      <c r="P498" s="280"/>
      <c r="Q498" s="280"/>
      <c r="R498" s="280"/>
      <c r="S498" s="280"/>
      <c r="T498" s="280"/>
      <c r="U498" s="280"/>
      <c r="V498" s="280"/>
      <c r="W498" s="280"/>
      <c r="X498" s="280"/>
      <c r="Y498" s="280"/>
      <c r="Z498" s="280"/>
      <c r="AA498" s="280"/>
      <c r="AB498" s="275"/>
      <c r="AC498" s="275"/>
      <c r="AD498" s="275"/>
      <c r="AE498" s="275"/>
      <c r="AF498" s="275"/>
      <c r="AG498" s="275"/>
      <c r="AH498" s="275"/>
      <c r="AI498" s="275"/>
      <c r="AJ498" s="275"/>
      <c r="AK498" s="275"/>
      <c r="AL498" s="275"/>
      <c r="AM498" s="275"/>
      <c r="AN498" s="275"/>
      <c r="AO498" s="275"/>
      <c r="AP498" s="275"/>
      <c r="AQ498" s="275"/>
    </row>
    <row r="499" spans="1:43" ht="15">
      <c r="A499" s="275"/>
      <c r="B499" s="224"/>
      <c r="C499" s="224"/>
      <c r="D499" s="212"/>
      <c r="E499" s="212"/>
      <c r="F499" s="212"/>
      <c r="G499" s="280"/>
      <c r="H499" s="280"/>
      <c r="I499" s="280"/>
      <c r="J499" s="280"/>
      <c r="K499" s="280"/>
      <c r="L499" s="280"/>
      <c r="M499" s="280"/>
      <c r="N499" s="280"/>
      <c r="O499" s="280"/>
      <c r="P499" s="280"/>
      <c r="Q499" s="280"/>
      <c r="R499" s="280"/>
      <c r="S499" s="280"/>
      <c r="T499" s="280"/>
      <c r="U499" s="280"/>
      <c r="V499" s="280"/>
      <c r="W499" s="280"/>
      <c r="X499" s="280"/>
      <c r="Y499" s="280"/>
      <c r="Z499" s="280"/>
      <c r="AA499" s="280"/>
      <c r="AB499" s="275"/>
      <c r="AC499" s="275"/>
      <c r="AD499" s="275"/>
      <c r="AE499" s="275"/>
      <c r="AF499" s="275"/>
      <c r="AG499" s="275"/>
      <c r="AH499" s="275"/>
      <c r="AI499" s="275"/>
      <c r="AJ499" s="275"/>
      <c r="AK499" s="275"/>
      <c r="AL499" s="275"/>
      <c r="AM499" s="275"/>
      <c r="AN499" s="275"/>
      <c r="AO499" s="275"/>
      <c r="AP499" s="275"/>
      <c r="AQ499" s="275"/>
    </row>
    <row r="500" spans="1:43" ht="15">
      <c r="A500" s="275"/>
      <c r="B500" s="224"/>
      <c r="C500" s="224"/>
      <c r="D500" s="212"/>
      <c r="E500" s="212"/>
      <c r="F500" s="212"/>
      <c r="G500" s="280"/>
      <c r="H500" s="280"/>
      <c r="I500" s="280"/>
      <c r="J500" s="280"/>
      <c r="K500" s="280"/>
      <c r="L500" s="280"/>
      <c r="M500" s="280"/>
      <c r="N500" s="280"/>
      <c r="O500" s="280"/>
      <c r="P500" s="280"/>
      <c r="Q500" s="280"/>
      <c r="R500" s="280"/>
      <c r="S500" s="280"/>
      <c r="T500" s="280"/>
      <c r="U500" s="280"/>
      <c r="V500" s="280"/>
      <c r="W500" s="280"/>
      <c r="X500" s="280"/>
      <c r="Y500" s="280"/>
      <c r="Z500" s="280"/>
      <c r="AA500" s="280"/>
      <c r="AB500" s="275"/>
      <c r="AC500" s="275"/>
      <c r="AD500" s="275"/>
      <c r="AE500" s="275"/>
      <c r="AF500" s="275"/>
      <c r="AG500" s="275"/>
      <c r="AH500" s="275"/>
      <c r="AI500" s="275"/>
      <c r="AJ500" s="275"/>
      <c r="AK500" s="275"/>
      <c r="AL500" s="275"/>
      <c r="AM500" s="275"/>
      <c r="AN500" s="275"/>
      <c r="AO500" s="275"/>
      <c r="AP500" s="275"/>
      <c r="AQ500" s="275"/>
    </row>
    <row r="501" spans="1:43" ht="15">
      <c r="A501" s="275"/>
      <c r="B501" s="224"/>
      <c r="C501" s="224"/>
      <c r="D501" s="212"/>
      <c r="E501" s="212"/>
      <c r="F501" s="212"/>
      <c r="G501" s="280"/>
      <c r="H501" s="280"/>
      <c r="I501" s="280"/>
      <c r="J501" s="280"/>
      <c r="K501" s="280"/>
      <c r="L501" s="280"/>
      <c r="M501" s="280"/>
      <c r="N501" s="280"/>
      <c r="O501" s="280"/>
      <c r="P501" s="280"/>
      <c r="Q501" s="280"/>
      <c r="R501" s="280"/>
      <c r="S501" s="280"/>
      <c r="T501" s="280"/>
      <c r="U501" s="280"/>
      <c r="V501" s="280"/>
      <c r="W501" s="280"/>
      <c r="X501" s="280"/>
      <c r="Y501" s="280"/>
      <c r="Z501" s="280"/>
      <c r="AA501" s="280"/>
      <c r="AB501" s="275"/>
      <c r="AC501" s="275"/>
      <c r="AD501" s="275"/>
      <c r="AE501" s="275"/>
      <c r="AF501" s="275"/>
      <c r="AG501" s="275"/>
      <c r="AH501" s="275"/>
      <c r="AI501" s="275"/>
      <c r="AJ501" s="275"/>
      <c r="AK501" s="275"/>
      <c r="AL501" s="275"/>
      <c r="AM501" s="275"/>
      <c r="AN501" s="275"/>
      <c r="AO501" s="275"/>
      <c r="AP501" s="275"/>
      <c r="AQ501" s="275"/>
    </row>
    <row r="502" spans="1:43" ht="15">
      <c r="A502" s="275"/>
      <c r="B502" s="224"/>
      <c r="C502" s="224"/>
      <c r="D502" s="212"/>
      <c r="E502" s="212"/>
      <c r="F502" s="212"/>
      <c r="G502" s="280"/>
      <c r="H502" s="280"/>
      <c r="I502" s="280"/>
      <c r="J502" s="280"/>
      <c r="K502" s="280"/>
      <c r="L502" s="280"/>
      <c r="M502" s="280"/>
      <c r="N502" s="280"/>
      <c r="O502" s="280"/>
      <c r="P502" s="280"/>
      <c r="Q502" s="280"/>
      <c r="R502" s="280"/>
      <c r="S502" s="280"/>
      <c r="T502" s="280"/>
      <c r="U502" s="280"/>
      <c r="V502" s="280"/>
      <c r="W502" s="280"/>
      <c r="X502" s="280"/>
      <c r="Y502" s="280"/>
      <c r="Z502" s="280"/>
      <c r="AA502" s="280"/>
      <c r="AB502" s="275"/>
      <c r="AC502" s="275"/>
      <c r="AD502" s="275"/>
      <c r="AE502" s="275"/>
      <c r="AF502" s="275"/>
      <c r="AG502" s="275"/>
      <c r="AH502" s="275"/>
      <c r="AI502" s="275"/>
      <c r="AJ502" s="275"/>
      <c r="AK502" s="275"/>
      <c r="AL502" s="275"/>
      <c r="AM502" s="275"/>
      <c r="AN502" s="275"/>
      <c r="AO502" s="275"/>
      <c r="AP502" s="275"/>
      <c r="AQ502" s="275"/>
    </row>
    <row r="503" spans="1:43" ht="15">
      <c r="A503" s="275"/>
      <c r="B503" s="224"/>
      <c r="C503" s="224"/>
      <c r="D503" s="212"/>
      <c r="E503" s="212"/>
      <c r="F503" s="212"/>
      <c r="G503" s="280"/>
      <c r="H503" s="280"/>
      <c r="I503" s="280"/>
      <c r="J503" s="280"/>
      <c r="K503" s="280"/>
      <c r="L503" s="280"/>
      <c r="M503" s="280"/>
      <c r="N503" s="280"/>
      <c r="O503" s="280"/>
      <c r="P503" s="280"/>
      <c r="Q503" s="280"/>
      <c r="R503" s="280"/>
      <c r="S503" s="280"/>
      <c r="T503" s="280"/>
      <c r="U503" s="280"/>
      <c r="V503" s="280"/>
      <c r="W503" s="280"/>
      <c r="X503" s="280"/>
      <c r="Y503" s="280"/>
      <c r="Z503" s="280"/>
      <c r="AA503" s="280"/>
      <c r="AB503" s="275"/>
      <c r="AC503" s="275"/>
      <c r="AD503" s="275"/>
      <c r="AE503" s="275"/>
      <c r="AF503" s="275"/>
      <c r="AG503" s="275"/>
      <c r="AH503" s="275"/>
      <c r="AI503" s="275"/>
      <c r="AJ503" s="275"/>
      <c r="AK503" s="275"/>
      <c r="AL503" s="275"/>
      <c r="AM503" s="275"/>
      <c r="AN503" s="275"/>
      <c r="AO503" s="275"/>
      <c r="AP503" s="275"/>
      <c r="AQ503" s="275"/>
    </row>
    <row r="504" spans="1:43" ht="15">
      <c r="A504" s="275"/>
      <c r="B504" s="224"/>
      <c r="C504" s="224"/>
      <c r="D504" s="212"/>
      <c r="E504" s="212"/>
      <c r="F504" s="212"/>
      <c r="G504" s="280"/>
      <c r="H504" s="280"/>
      <c r="I504" s="280"/>
      <c r="J504" s="280"/>
      <c r="K504" s="280"/>
      <c r="L504" s="280"/>
      <c r="M504" s="280"/>
      <c r="N504" s="280"/>
      <c r="O504" s="280"/>
      <c r="P504" s="280"/>
      <c r="Q504" s="280"/>
      <c r="R504" s="280"/>
      <c r="S504" s="280"/>
      <c r="T504" s="280"/>
      <c r="U504" s="280"/>
      <c r="V504" s="280"/>
      <c r="W504" s="280"/>
      <c r="X504" s="280"/>
      <c r="Y504" s="280"/>
      <c r="Z504" s="280"/>
      <c r="AA504" s="280"/>
      <c r="AB504" s="275"/>
      <c r="AC504" s="275"/>
      <c r="AD504" s="275"/>
      <c r="AE504" s="275"/>
      <c r="AF504" s="275"/>
      <c r="AG504" s="275"/>
      <c r="AH504" s="275"/>
      <c r="AI504" s="275"/>
      <c r="AJ504" s="275"/>
      <c r="AK504" s="275"/>
      <c r="AL504" s="275"/>
      <c r="AM504" s="275"/>
      <c r="AN504" s="275"/>
      <c r="AO504" s="275"/>
      <c r="AP504" s="275"/>
      <c r="AQ504" s="275"/>
    </row>
    <row r="505" spans="1:43" ht="15">
      <c r="A505" s="275"/>
      <c r="B505" s="224"/>
      <c r="C505" s="224"/>
      <c r="D505" s="212"/>
      <c r="E505" s="212"/>
      <c r="F505" s="212"/>
      <c r="G505" s="280"/>
      <c r="H505" s="280"/>
      <c r="I505" s="280"/>
      <c r="J505" s="280"/>
      <c r="K505" s="280"/>
      <c r="L505" s="280"/>
      <c r="M505" s="280"/>
      <c r="N505" s="280"/>
      <c r="O505" s="280"/>
      <c r="P505" s="280"/>
      <c r="Q505" s="280"/>
      <c r="R505" s="280"/>
      <c r="S505" s="280"/>
      <c r="T505" s="280"/>
      <c r="U505" s="280"/>
      <c r="V505" s="280"/>
      <c r="W505" s="280"/>
      <c r="X505" s="280"/>
      <c r="Y505" s="280"/>
      <c r="Z505" s="280"/>
      <c r="AA505" s="280"/>
      <c r="AB505" s="275"/>
      <c r="AC505" s="275"/>
      <c r="AD505" s="275"/>
      <c r="AE505" s="275"/>
      <c r="AF505" s="275"/>
      <c r="AG505" s="275"/>
      <c r="AH505" s="275"/>
      <c r="AI505" s="275"/>
      <c r="AJ505" s="275"/>
      <c r="AK505" s="275"/>
      <c r="AL505" s="275"/>
      <c r="AM505" s="275"/>
      <c r="AN505" s="275"/>
      <c r="AO505" s="275"/>
      <c r="AP505" s="275"/>
      <c r="AQ505" s="275"/>
    </row>
    <row r="506" spans="1:43" ht="15">
      <c r="A506" s="275"/>
      <c r="B506" s="224"/>
      <c r="C506" s="224"/>
      <c r="D506" s="212"/>
      <c r="E506" s="212"/>
      <c r="F506" s="212"/>
      <c r="G506" s="280"/>
      <c r="H506" s="280"/>
      <c r="I506" s="280"/>
      <c r="J506" s="280"/>
      <c r="K506" s="280"/>
      <c r="L506" s="280"/>
      <c r="M506" s="280"/>
      <c r="N506" s="280"/>
      <c r="O506" s="280"/>
      <c r="P506" s="280"/>
      <c r="Q506" s="280"/>
      <c r="R506" s="280"/>
      <c r="S506" s="280"/>
      <c r="T506" s="280"/>
      <c r="U506" s="280"/>
      <c r="V506" s="280"/>
      <c r="W506" s="280"/>
      <c r="X506" s="280"/>
      <c r="Y506" s="280"/>
      <c r="Z506" s="280"/>
      <c r="AA506" s="280"/>
      <c r="AB506" s="275"/>
      <c r="AC506" s="275"/>
      <c r="AD506" s="275"/>
      <c r="AE506" s="275"/>
      <c r="AF506" s="275"/>
      <c r="AG506" s="275"/>
      <c r="AH506" s="275"/>
      <c r="AI506" s="275"/>
      <c r="AJ506" s="275"/>
      <c r="AK506" s="275"/>
      <c r="AL506" s="275"/>
      <c r="AM506" s="275"/>
      <c r="AN506" s="275"/>
      <c r="AO506" s="275"/>
      <c r="AP506" s="275"/>
      <c r="AQ506" s="275"/>
    </row>
    <row r="507" spans="1:43" ht="15">
      <c r="A507" s="275"/>
      <c r="B507" s="224"/>
      <c r="C507" s="224"/>
      <c r="D507" s="212"/>
      <c r="E507" s="212"/>
      <c r="F507" s="212"/>
      <c r="G507" s="280"/>
      <c r="H507" s="280"/>
      <c r="I507" s="280"/>
      <c r="J507" s="280"/>
      <c r="K507" s="280"/>
      <c r="L507" s="280"/>
      <c r="M507" s="280"/>
      <c r="N507" s="280"/>
      <c r="O507" s="280"/>
      <c r="P507" s="280"/>
      <c r="Q507" s="280"/>
      <c r="R507" s="280"/>
      <c r="S507" s="280"/>
      <c r="T507" s="280"/>
      <c r="U507" s="280"/>
      <c r="V507" s="280"/>
      <c r="W507" s="280"/>
      <c r="X507" s="280"/>
      <c r="Y507" s="280"/>
      <c r="Z507" s="280"/>
      <c r="AA507" s="280"/>
      <c r="AB507" s="275"/>
      <c r="AC507" s="275"/>
      <c r="AD507" s="275"/>
      <c r="AE507" s="275"/>
      <c r="AF507" s="275"/>
      <c r="AG507" s="275"/>
      <c r="AH507" s="275"/>
      <c r="AI507" s="275"/>
      <c r="AJ507" s="275"/>
      <c r="AK507" s="275"/>
      <c r="AL507" s="275"/>
      <c r="AM507" s="275"/>
      <c r="AN507" s="275"/>
      <c r="AO507" s="275"/>
      <c r="AP507" s="275"/>
      <c r="AQ507" s="275"/>
    </row>
    <row r="508" spans="1:43" ht="15">
      <c r="A508" s="275"/>
      <c r="B508" s="224"/>
      <c r="C508" s="224"/>
      <c r="D508" s="212"/>
      <c r="E508" s="212"/>
      <c r="F508" s="212"/>
      <c r="G508" s="280"/>
      <c r="H508" s="280"/>
      <c r="I508" s="280"/>
      <c r="J508" s="280"/>
      <c r="K508" s="280"/>
      <c r="L508" s="280"/>
      <c r="M508" s="280"/>
      <c r="N508" s="280"/>
      <c r="O508" s="280"/>
      <c r="P508" s="280"/>
      <c r="Q508" s="280"/>
      <c r="R508" s="280"/>
      <c r="S508" s="280"/>
      <c r="T508" s="280"/>
      <c r="U508" s="280"/>
      <c r="V508" s="280"/>
      <c r="W508" s="280"/>
      <c r="X508" s="280"/>
      <c r="Y508" s="280"/>
      <c r="Z508" s="280"/>
      <c r="AA508" s="280"/>
      <c r="AB508" s="275"/>
      <c r="AC508" s="275"/>
      <c r="AD508" s="275"/>
      <c r="AE508" s="275"/>
      <c r="AF508" s="275"/>
      <c r="AG508" s="275"/>
      <c r="AH508" s="275"/>
      <c r="AI508" s="275"/>
      <c r="AJ508" s="275"/>
      <c r="AK508" s="275"/>
      <c r="AL508" s="275"/>
      <c r="AM508" s="275"/>
      <c r="AN508" s="275"/>
      <c r="AO508" s="275"/>
      <c r="AP508" s="275"/>
      <c r="AQ508" s="275"/>
    </row>
    <row r="509" spans="1:43" ht="15">
      <c r="A509" s="275"/>
      <c r="B509" s="224"/>
      <c r="C509" s="224"/>
      <c r="D509" s="212"/>
      <c r="E509" s="212"/>
      <c r="F509" s="212"/>
      <c r="G509" s="280"/>
      <c r="H509" s="280"/>
      <c r="I509" s="280"/>
      <c r="J509" s="280"/>
      <c r="K509" s="280"/>
      <c r="L509" s="280"/>
      <c r="M509" s="280"/>
      <c r="N509" s="280"/>
      <c r="O509" s="280"/>
      <c r="P509" s="280"/>
      <c r="Q509" s="280"/>
      <c r="R509" s="280"/>
      <c r="S509" s="280"/>
      <c r="T509" s="280"/>
      <c r="U509" s="280"/>
      <c r="V509" s="280"/>
      <c r="W509" s="280"/>
      <c r="X509" s="280"/>
      <c r="Y509" s="280"/>
      <c r="Z509" s="280"/>
      <c r="AA509" s="280"/>
      <c r="AB509" s="275"/>
      <c r="AC509" s="275"/>
      <c r="AD509" s="275"/>
      <c r="AE509" s="275"/>
      <c r="AF509" s="275"/>
      <c r="AG509" s="275"/>
      <c r="AH509" s="275"/>
      <c r="AI509" s="275"/>
      <c r="AJ509" s="275"/>
      <c r="AK509" s="275"/>
      <c r="AL509" s="275"/>
      <c r="AM509" s="275"/>
      <c r="AN509" s="275"/>
      <c r="AO509" s="275"/>
      <c r="AP509" s="275"/>
      <c r="AQ509" s="275"/>
    </row>
    <row r="510" spans="1:43" ht="15">
      <c r="A510" s="275"/>
      <c r="B510" s="224"/>
      <c r="C510" s="224"/>
      <c r="D510" s="212"/>
      <c r="E510" s="212"/>
      <c r="F510" s="212"/>
      <c r="G510" s="280"/>
      <c r="H510" s="280"/>
      <c r="I510" s="280"/>
      <c r="J510" s="280"/>
      <c r="K510" s="280"/>
      <c r="L510" s="280"/>
      <c r="M510" s="280"/>
      <c r="N510" s="280"/>
      <c r="O510" s="280"/>
      <c r="P510" s="280"/>
      <c r="Q510" s="280"/>
      <c r="R510" s="280"/>
      <c r="S510" s="280"/>
      <c r="T510" s="280"/>
      <c r="U510" s="280"/>
      <c r="V510" s="280"/>
      <c r="W510" s="280"/>
      <c r="X510" s="280"/>
      <c r="Y510" s="280"/>
      <c r="Z510" s="280"/>
      <c r="AA510" s="280"/>
      <c r="AB510" s="275"/>
      <c r="AC510" s="275"/>
      <c r="AD510" s="275"/>
      <c r="AE510" s="275"/>
      <c r="AF510" s="275"/>
      <c r="AG510" s="275"/>
      <c r="AH510" s="275"/>
      <c r="AI510" s="275"/>
      <c r="AJ510" s="275"/>
      <c r="AK510" s="275"/>
      <c r="AL510" s="275"/>
      <c r="AM510" s="275"/>
      <c r="AN510" s="275"/>
      <c r="AO510" s="275"/>
      <c r="AP510" s="275"/>
      <c r="AQ510" s="275"/>
    </row>
    <row r="511" spans="1:43" ht="15">
      <c r="A511" s="275"/>
      <c r="B511" s="224"/>
      <c r="C511" s="224"/>
      <c r="D511" s="212"/>
      <c r="E511" s="212"/>
      <c r="F511" s="212"/>
      <c r="G511" s="280"/>
      <c r="H511" s="280"/>
      <c r="I511" s="280"/>
      <c r="J511" s="280"/>
      <c r="K511" s="280"/>
      <c r="L511" s="280"/>
      <c r="M511" s="280"/>
      <c r="N511" s="280"/>
      <c r="O511" s="280"/>
      <c r="P511" s="280"/>
      <c r="Q511" s="280"/>
      <c r="R511" s="280"/>
      <c r="S511" s="280"/>
      <c r="T511" s="280"/>
      <c r="U511" s="280"/>
      <c r="V511" s="280"/>
      <c r="W511" s="280"/>
      <c r="X511" s="280"/>
      <c r="Y511" s="280"/>
      <c r="Z511" s="280"/>
      <c r="AA511" s="280"/>
      <c r="AB511" s="275"/>
      <c r="AC511" s="275"/>
      <c r="AD511" s="275"/>
      <c r="AE511" s="275"/>
      <c r="AF511" s="275"/>
      <c r="AG511" s="275"/>
      <c r="AH511" s="275"/>
      <c r="AI511" s="275"/>
      <c r="AJ511" s="275"/>
      <c r="AK511" s="275"/>
      <c r="AL511" s="275"/>
      <c r="AM511" s="275"/>
      <c r="AN511" s="275"/>
      <c r="AO511" s="275"/>
      <c r="AP511" s="275"/>
      <c r="AQ511" s="275"/>
    </row>
    <row r="512" spans="1:43" ht="15">
      <c r="A512" s="275"/>
      <c r="B512" s="224"/>
      <c r="C512" s="224"/>
      <c r="D512" s="212"/>
      <c r="E512" s="212"/>
      <c r="F512" s="212"/>
      <c r="G512" s="280"/>
      <c r="H512" s="280"/>
      <c r="I512" s="280"/>
      <c r="J512" s="280"/>
      <c r="K512" s="280"/>
      <c r="L512" s="280"/>
      <c r="M512" s="280"/>
      <c r="N512" s="280"/>
      <c r="O512" s="280"/>
      <c r="P512" s="280"/>
      <c r="Q512" s="280"/>
      <c r="R512" s="280"/>
      <c r="S512" s="280"/>
      <c r="T512" s="280"/>
      <c r="U512" s="280"/>
      <c r="V512" s="280"/>
      <c r="W512" s="280"/>
      <c r="X512" s="280"/>
      <c r="Y512" s="280"/>
      <c r="Z512" s="280"/>
      <c r="AA512" s="280"/>
      <c r="AB512" s="275"/>
      <c r="AC512" s="275"/>
      <c r="AD512" s="275"/>
      <c r="AE512" s="275"/>
      <c r="AF512" s="275"/>
      <c r="AG512" s="275"/>
      <c r="AH512" s="275"/>
      <c r="AI512" s="275"/>
      <c r="AJ512" s="275"/>
      <c r="AK512" s="275"/>
      <c r="AL512" s="275"/>
      <c r="AM512" s="275"/>
      <c r="AN512" s="275"/>
      <c r="AO512" s="275"/>
      <c r="AP512" s="275"/>
      <c r="AQ512" s="275"/>
    </row>
    <row r="513" spans="1:43" ht="15">
      <c r="A513" s="275"/>
      <c r="B513" s="224"/>
      <c r="C513" s="224"/>
      <c r="D513" s="212"/>
      <c r="E513" s="212"/>
      <c r="F513" s="212"/>
      <c r="G513" s="280"/>
      <c r="H513" s="280"/>
      <c r="I513" s="280"/>
      <c r="J513" s="280"/>
      <c r="K513" s="280"/>
      <c r="L513" s="280"/>
      <c r="M513" s="280"/>
      <c r="N513" s="280"/>
      <c r="O513" s="280"/>
      <c r="P513" s="280"/>
      <c r="Q513" s="280"/>
      <c r="R513" s="280"/>
      <c r="S513" s="280"/>
      <c r="T513" s="280"/>
      <c r="U513" s="280"/>
      <c r="V513" s="280"/>
      <c r="W513" s="280"/>
      <c r="X513" s="280"/>
      <c r="Y513" s="280"/>
      <c r="Z513" s="280"/>
      <c r="AA513" s="280"/>
      <c r="AB513" s="275"/>
      <c r="AC513" s="275"/>
      <c r="AD513" s="275"/>
      <c r="AE513" s="275"/>
      <c r="AF513" s="275"/>
      <c r="AG513" s="275"/>
      <c r="AH513" s="275"/>
      <c r="AI513" s="275"/>
      <c r="AJ513" s="275"/>
      <c r="AK513" s="275"/>
      <c r="AL513" s="275"/>
      <c r="AM513" s="275"/>
      <c r="AN513" s="275"/>
      <c r="AO513" s="275"/>
      <c r="AP513" s="275"/>
      <c r="AQ513" s="275"/>
    </row>
    <row r="514" spans="1:43" ht="15">
      <c r="A514" s="275"/>
      <c r="B514" s="224"/>
      <c r="C514" s="224"/>
      <c r="D514" s="212"/>
      <c r="E514" s="212"/>
      <c r="F514" s="212"/>
      <c r="G514" s="280"/>
      <c r="H514" s="280"/>
      <c r="I514" s="280"/>
      <c r="J514" s="280"/>
      <c r="K514" s="280"/>
      <c r="L514" s="280"/>
      <c r="M514" s="280"/>
      <c r="N514" s="280"/>
      <c r="O514" s="280"/>
      <c r="P514" s="280"/>
      <c r="Q514" s="280"/>
      <c r="R514" s="280"/>
      <c r="S514" s="280"/>
      <c r="T514" s="280"/>
      <c r="U514" s="280"/>
      <c r="V514" s="280"/>
      <c r="W514" s="280"/>
      <c r="X514" s="280"/>
      <c r="Y514" s="280"/>
      <c r="Z514" s="280"/>
      <c r="AA514" s="280"/>
      <c r="AB514" s="275"/>
      <c r="AC514" s="275"/>
      <c r="AD514" s="275"/>
      <c r="AE514" s="275"/>
      <c r="AF514" s="275"/>
      <c r="AG514" s="275"/>
      <c r="AH514" s="275"/>
      <c r="AI514" s="275"/>
      <c r="AJ514" s="275"/>
      <c r="AK514" s="275"/>
      <c r="AL514" s="275"/>
      <c r="AM514" s="275"/>
      <c r="AN514" s="275"/>
      <c r="AO514" s="275"/>
      <c r="AP514" s="275"/>
      <c r="AQ514" s="275"/>
    </row>
    <row r="515" spans="1:43" ht="15">
      <c r="A515" s="275"/>
      <c r="B515" s="224"/>
      <c r="C515" s="224"/>
      <c r="D515" s="212"/>
      <c r="E515" s="212"/>
      <c r="F515" s="212"/>
      <c r="G515" s="280"/>
      <c r="H515" s="280"/>
      <c r="I515" s="280"/>
      <c r="J515" s="280"/>
      <c r="K515" s="280"/>
      <c r="L515" s="280"/>
      <c r="M515" s="280"/>
      <c r="N515" s="280"/>
      <c r="O515" s="280"/>
      <c r="P515" s="280"/>
      <c r="Q515" s="280"/>
      <c r="R515" s="280"/>
      <c r="S515" s="280"/>
      <c r="T515" s="280"/>
      <c r="U515" s="280"/>
      <c r="V515" s="280"/>
      <c r="W515" s="280"/>
      <c r="X515" s="280"/>
      <c r="Y515" s="280"/>
      <c r="Z515" s="280"/>
      <c r="AA515" s="280"/>
      <c r="AB515" s="275"/>
      <c r="AC515" s="275"/>
      <c r="AD515" s="275"/>
      <c r="AE515" s="275"/>
      <c r="AF515" s="275"/>
      <c r="AG515" s="275"/>
      <c r="AH515" s="275"/>
      <c r="AI515" s="275"/>
      <c r="AJ515" s="275"/>
      <c r="AK515" s="275"/>
      <c r="AL515" s="275"/>
      <c r="AM515" s="275"/>
      <c r="AN515" s="275"/>
      <c r="AO515" s="275"/>
      <c r="AP515" s="275"/>
      <c r="AQ515" s="275"/>
    </row>
    <row r="516" spans="1:43" ht="15">
      <c r="A516" s="275"/>
      <c r="B516" s="224"/>
      <c r="C516" s="224"/>
      <c r="D516" s="212"/>
      <c r="E516" s="212"/>
      <c r="F516" s="212"/>
      <c r="G516" s="280"/>
      <c r="H516" s="280"/>
      <c r="I516" s="280"/>
      <c r="J516" s="280"/>
      <c r="K516" s="280"/>
      <c r="L516" s="280"/>
      <c r="M516" s="280"/>
      <c r="N516" s="280"/>
      <c r="O516" s="280"/>
      <c r="P516" s="280"/>
      <c r="Q516" s="280"/>
      <c r="R516" s="280"/>
      <c r="S516" s="280"/>
      <c r="T516" s="280"/>
      <c r="U516" s="280"/>
      <c r="V516" s="280"/>
      <c r="W516" s="280"/>
      <c r="X516" s="280"/>
      <c r="Y516" s="280"/>
      <c r="Z516" s="280"/>
      <c r="AA516" s="280"/>
      <c r="AB516" s="275"/>
      <c r="AC516" s="275"/>
      <c r="AD516" s="275"/>
      <c r="AE516" s="275"/>
      <c r="AF516" s="275"/>
      <c r="AG516" s="275"/>
      <c r="AH516" s="275"/>
      <c r="AI516" s="275"/>
      <c r="AJ516" s="275"/>
      <c r="AK516" s="275"/>
      <c r="AL516" s="275"/>
      <c r="AM516" s="275"/>
      <c r="AN516" s="275"/>
      <c r="AO516" s="275"/>
      <c r="AP516" s="275"/>
      <c r="AQ516" s="275"/>
    </row>
    <row r="517" spans="1:43" ht="15">
      <c r="A517" s="275"/>
      <c r="B517" s="224"/>
      <c r="C517" s="224"/>
      <c r="D517" s="212"/>
      <c r="E517" s="212"/>
      <c r="F517" s="212"/>
      <c r="G517" s="280"/>
      <c r="H517" s="280"/>
      <c r="I517" s="280"/>
      <c r="J517" s="280"/>
      <c r="K517" s="280"/>
      <c r="L517" s="280"/>
      <c r="M517" s="280"/>
      <c r="N517" s="280"/>
      <c r="O517" s="280"/>
      <c r="P517" s="280"/>
      <c r="Q517" s="280"/>
      <c r="R517" s="280"/>
      <c r="S517" s="280"/>
      <c r="T517" s="280"/>
      <c r="U517" s="280"/>
      <c r="V517" s="280"/>
      <c r="W517" s="280"/>
      <c r="X517" s="280"/>
      <c r="Y517" s="280"/>
      <c r="Z517" s="280"/>
      <c r="AA517" s="280"/>
      <c r="AB517" s="275"/>
      <c r="AC517" s="275"/>
      <c r="AD517" s="275"/>
      <c r="AE517" s="275"/>
      <c r="AF517" s="275"/>
      <c r="AG517" s="275"/>
      <c r="AH517" s="275"/>
      <c r="AI517" s="275"/>
      <c r="AJ517" s="275"/>
      <c r="AK517" s="275"/>
      <c r="AL517" s="275"/>
      <c r="AM517" s="275"/>
      <c r="AN517" s="275"/>
      <c r="AO517" s="275"/>
      <c r="AP517" s="275"/>
      <c r="AQ517" s="275"/>
    </row>
    <row r="518" spans="1:43" ht="15">
      <c r="A518" s="275"/>
      <c r="B518" s="224"/>
      <c r="C518" s="224"/>
      <c r="D518" s="212"/>
      <c r="E518" s="212"/>
      <c r="F518" s="212"/>
      <c r="G518" s="280"/>
      <c r="H518" s="280"/>
      <c r="I518" s="280"/>
      <c r="J518" s="280"/>
      <c r="K518" s="280"/>
      <c r="L518" s="280"/>
      <c r="M518" s="280"/>
      <c r="N518" s="280"/>
      <c r="O518" s="280"/>
      <c r="P518" s="280"/>
      <c r="Q518" s="280"/>
      <c r="R518" s="280"/>
      <c r="S518" s="280"/>
      <c r="T518" s="280"/>
      <c r="U518" s="280"/>
      <c r="V518" s="280"/>
      <c r="W518" s="280"/>
      <c r="X518" s="280"/>
      <c r="Y518" s="280"/>
      <c r="Z518" s="280"/>
      <c r="AA518" s="280"/>
      <c r="AB518" s="275"/>
      <c r="AC518" s="275"/>
      <c r="AD518" s="275"/>
      <c r="AE518" s="275"/>
      <c r="AF518" s="275"/>
      <c r="AG518" s="275"/>
      <c r="AH518" s="275"/>
      <c r="AI518" s="275"/>
      <c r="AJ518" s="275"/>
      <c r="AK518" s="275"/>
      <c r="AL518" s="275"/>
      <c r="AM518" s="275"/>
      <c r="AN518" s="275"/>
      <c r="AO518" s="275"/>
      <c r="AP518" s="275"/>
      <c r="AQ518" s="275"/>
    </row>
    <row r="519" spans="1:43" ht="15">
      <c r="A519" s="275"/>
      <c r="B519" s="224"/>
      <c r="C519" s="224"/>
      <c r="D519" s="212"/>
      <c r="E519" s="212"/>
      <c r="F519" s="212"/>
      <c r="G519" s="280"/>
      <c r="H519" s="280"/>
      <c r="I519" s="280"/>
      <c r="J519" s="280"/>
      <c r="K519" s="280"/>
      <c r="L519" s="280"/>
      <c r="M519" s="280"/>
      <c r="N519" s="280"/>
      <c r="O519" s="280"/>
      <c r="P519" s="280"/>
      <c r="Q519" s="280"/>
      <c r="R519" s="280"/>
      <c r="S519" s="280"/>
      <c r="T519" s="280"/>
      <c r="U519" s="280"/>
      <c r="V519" s="280"/>
      <c r="W519" s="280"/>
      <c r="X519" s="280"/>
      <c r="Y519" s="280"/>
      <c r="Z519" s="280"/>
      <c r="AA519" s="280"/>
      <c r="AB519" s="275"/>
      <c r="AC519" s="275"/>
      <c r="AD519" s="275"/>
      <c r="AE519" s="275"/>
      <c r="AF519" s="275"/>
      <c r="AG519" s="275"/>
      <c r="AH519" s="275"/>
      <c r="AI519" s="275"/>
      <c r="AJ519" s="275"/>
      <c r="AK519" s="275"/>
      <c r="AL519" s="275"/>
      <c r="AM519" s="275"/>
      <c r="AN519" s="275"/>
      <c r="AO519" s="275"/>
      <c r="AP519" s="275"/>
      <c r="AQ519" s="275"/>
    </row>
    <row r="520" spans="1:43" ht="15">
      <c r="A520" s="275"/>
      <c r="B520" s="224"/>
      <c r="C520" s="224"/>
      <c r="D520" s="212"/>
      <c r="E520" s="212"/>
      <c r="F520" s="212"/>
      <c r="G520" s="280"/>
      <c r="H520" s="280"/>
      <c r="I520" s="280"/>
      <c r="J520" s="280"/>
      <c r="K520" s="280"/>
      <c r="L520" s="280"/>
      <c r="M520" s="280"/>
      <c r="N520" s="280"/>
      <c r="O520" s="280"/>
      <c r="P520" s="280"/>
      <c r="Q520" s="280"/>
      <c r="R520" s="280"/>
      <c r="S520" s="280"/>
      <c r="T520" s="280"/>
      <c r="U520" s="280"/>
      <c r="V520" s="280"/>
      <c r="W520" s="280"/>
      <c r="X520" s="280"/>
      <c r="Y520" s="280"/>
      <c r="Z520" s="280"/>
      <c r="AA520" s="280"/>
      <c r="AB520" s="275"/>
      <c r="AC520" s="275"/>
      <c r="AD520" s="275"/>
      <c r="AE520" s="275"/>
      <c r="AF520" s="275"/>
      <c r="AG520" s="275"/>
      <c r="AH520" s="275"/>
      <c r="AI520" s="275"/>
      <c r="AJ520" s="275"/>
      <c r="AK520" s="275"/>
      <c r="AL520" s="275"/>
      <c r="AM520" s="275"/>
      <c r="AN520" s="275"/>
      <c r="AO520" s="275"/>
      <c r="AP520" s="275"/>
      <c r="AQ520" s="275"/>
    </row>
    <row r="521" spans="1:43" ht="15">
      <c r="A521" s="275"/>
      <c r="B521" s="224"/>
      <c r="C521" s="224"/>
      <c r="D521" s="212"/>
      <c r="E521" s="212"/>
      <c r="F521" s="212"/>
      <c r="G521" s="280"/>
      <c r="H521" s="280"/>
      <c r="I521" s="280"/>
      <c r="J521" s="280"/>
      <c r="K521" s="280"/>
      <c r="L521" s="280"/>
      <c r="M521" s="280"/>
      <c r="N521" s="280"/>
      <c r="O521" s="280"/>
      <c r="P521" s="280"/>
      <c r="Q521" s="280"/>
      <c r="R521" s="280"/>
      <c r="S521" s="280"/>
      <c r="T521" s="280"/>
      <c r="U521" s="280"/>
      <c r="V521" s="280"/>
      <c r="W521" s="280"/>
      <c r="X521" s="280"/>
      <c r="Y521" s="280"/>
      <c r="Z521" s="280"/>
      <c r="AA521" s="280"/>
      <c r="AB521" s="275"/>
      <c r="AC521" s="275"/>
      <c r="AD521" s="275"/>
      <c r="AE521" s="275"/>
      <c r="AF521" s="275"/>
      <c r="AG521" s="275"/>
      <c r="AH521" s="275"/>
      <c r="AI521" s="275"/>
      <c r="AJ521" s="275"/>
      <c r="AK521" s="275"/>
      <c r="AL521" s="275"/>
      <c r="AM521" s="275"/>
      <c r="AN521" s="275"/>
      <c r="AO521" s="275"/>
      <c r="AP521" s="275"/>
      <c r="AQ521" s="275"/>
    </row>
    <row r="522" spans="1:43" ht="15">
      <c r="A522" s="275"/>
      <c r="B522" s="224"/>
      <c r="C522" s="224"/>
      <c r="D522" s="212"/>
      <c r="E522" s="212"/>
      <c r="F522" s="212"/>
      <c r="G522" s="280"/>
      <c r="H522" s="280"/>
      <c r="I522" s="280"/>
      <c r="J522" s="280"/>
      <c r="K522" s="280"/>
      <c r="L522" s="280"/>
      <c r="M522" s="280"/>
      <c r="N522" s="280"/>
      <c r="O522" s="280"/>
      <c r="P522" s="280"/>
      <c r="Q522" s="280"/>
      <c r="R522" s="280"/>
      <c r="S522" s="280"/>
      <c r="T522" s="280"/>
      <c r="U522" s="280"/>
      <c r="V522" s="280"/>
      <c r="W522" s="280"/>
      <c r="X522" s="280"/>
      <c r="Y522" s="280"/>
      <c r="Z522" s="280"/>
      <c r="AA522" s="280"/>
      <c r="AB522" s="275"/>
      <c r="AC522" s="275"/>
      <c r="AD522" s="275"/>
      <c r="AE522" s="275"/>
      <c r="AF522" s="275"/>
      <c r="AG522" s="275"/>
      <c r="AH522" s="275"/>
      <c r="AI522" s="275"/>
      <c r="AJ522" s="275"/>
      <c r="AK522" s="275"/>
      <c r="AL522" s="275"/>
      <c r="AM522" s="275"/>
      <c r="AN522" s="275"/>
      <c r="AO522" s="275"/>
      <c r="AP522" s="275"/>
      <c r="AQ522" s="275"/>
    </row>
    <row r="523" spans="1:43" ht="15">
      <c r="A523" s="275"/>
      <c r="B523" s="224"/>
      <c r="C523" s="224"/>
      <c r="D523" s="212"/>
      <c r="E523" s="212"/>
      <c r="F523" s="212"/>
      <c r="G523" s="280"/>
      <c r="H523" s="280"/>
      <c r="I523" s="280"/>
      <c r="J523" s="280"/>
      <c r="K523" s="280"/>
      <c r="L523" s="280"/>
      <c r="M523" s="280"/>
      <c r="N523" s="280"/>
      <c r="O523" s="280"/>
      <c r="P523" s="280"/>
      <c r="Q523" s="280"/>
      <c r="R523" s="280"/>
      <c r="S523" s="280"/>
      <c r="T523" s="280"/>
      <c r="U523" s="280"/>
      <c r="V523" s="280"/>
      <c r="W523" s="280"/>
      <c r="X523" s="280"/>
      <c r="Y523" s="280"/>
      <c r="Z523" s="280"/>
      <c r="AA523" s="280"/>
      <c r="AB523" s="275"/>
      <c r="AC523" s="275"/>
      <c r="AD523" s="275"/>
      <c r="AE523" s="275"/>
      <c r="AF523" s="275"/>
      <c r="AG523" s="275"/>
      <c r="AH523" s="275"/>
      <c r="AI523" s="275"/>
      <c r="AJ523" s="275"/>
      <c r="AK523" s="275"/>
      <c r="AL523" s="275"/>
      <c r="AM523" s="275"/>
      <c r="AN523" s="275"/>
      <c r="AO523" s="275"/>
      <c r="AP523" s="275"/>
      <c r="AQ523" s="275"/>
    </row>
    <row r="524" spans="1:43" ht="15">
      <c r="A524" s="275"/>
      <c r="B524" s="224"/>
      <c r="C524" s="224"/>
      <c r="D524" s="212"/>
      <c r="E524" s="212"/>
      <c r="F524" s="212"/>
      <c r="G524" s="280"/>
      <c r="H524" s="280"/>
      <c r="I524" s="280"/>
      <c r="J524" s="280"/>
      <c r="K524" s="280"/>
      <c r="L524" s="280"/>
      <c r="M524" s="280"/>
      <c r="N524" s="280"/>
      <c r="O524" s="280"/>
      <c r="P524" s="280"/>
      <c r="Q524" s="280"/>
      <c r="R524" s="280"/>
      <c r="S524" s="280"/>
      <c r="T524" s="280"/>
      <c r="U524" s="280"/>
      <c r="V524" s="280"/>
      <c r="W524" s="280"/>
      <c r="X524" s="280"/>
      <c r="Y524" s="280"/>
      <c r="Z524" s="280"/>
      <c r="AA524" s="280"/>
      <c r="AB524" s="275"/>
      <c r="AC524" s="275"/>
      <c r="AD524" s="275"/>
      <c r="AE524" s="275"/>
      <c r="AF524" s="275"/>
      <c r="AG524" s="275"/>
      <c r="AH524" s="275"/>
      <c r="AI524" s="275"/>
      <c r="AJ524" s="275"/>
      <c r="AK524" s="275"/>
      <c r="AL524" s="275"/>
      <c r="AM524" s="275"/>
      <c r="AN524" s="275"/>
      <c r="AO524" s="275"/>
      <c r="AP524" s="275"/>
      <c r="AQ524" s="275"/>
    </row>
    <row r="525" spans="1:43" ht="15">
      <c r="A525" s="275"/>
      <c r="B525" s="224"/>
      <c r="C525" s="224"/>
      <c r="D525" s="212"/>
      <c r="E525" s="212"/>
      <c r="F525" s="212"/>
      <c r="G525" s="280"/>
      <c r="H525" s="280"/>
      <c r="I525" s="280"/>
      <c r="J525" s="280"/>
      <c r="K525" s="280"/>
      <c r="L525" s="280"/>
      <c r="M525" s="280"/>
      <c r="N525" s="280"/>
      <c r="O525" s="280"/>
      <c r="P525" s="280"/>
      <c r="Q525" s="280"/>
      <c r="R525" s="280"/>
      <c r="S525" s="280"/>
      <c r="T525" s="280"/>
      <c r="U525" s="280"/>
      <c r="V525" s="280"/>
      <c r="W525" s="280"/>
      <c r="X525" s="280"/>
      <c r="Y525" s="280"/>
      <c r="Z525" s="280"/>
      <c r="AA525" s="280"/>
      <c r="AB525" s="275"/>
      <c r="AC525" s="275"/>
      <c r="AD525" s="275"/>
      <c r="AE525" s="275"/>
      <c r="AF525" s="275"/>
      <c r="AG525" s="275"/>
      <c r="AH525" s="275"/>
      <c r="AI525" s="275"/>
      <c r="AJ525" s="275"/>
      <c r="AK525" s="275"/>
      <c r="AL525" s="275"/>
      <c r="AM525" s="275"/>
      <c r="AN525" s="275"/>
      <c r="AO525" s="275"/>
      <c r="AP525" s="275"/>
      <c r="AQ525" s="275"/>
    </row>
    <row r="526" spans="1:43" ht="15">
      <c r="A526" s="275"/>
      <c r="B526" s="224"/>
      <c r="C526" s="224"/>
      <c r="D526" s="212"/>
      <c r="E526" s="212"/>
      <c r="F526" s="212"/>
      <c r="G526" s="280"/>
      <c r="H526" s="280"/>
      <c r="I526" s="280"/>
      <c r="J526" s="280"/>
      <c r="K526" s="280"/>
      <c r="L526" s="280"/>
      <c r="M526" s="280"/>
      <c r="N526" s="280"/>
      <c r="O526" s="280"/>
      <c r="P526" s="280"/>
      <c r="Q526" s="280"/>
      <c r="R526" s="280"/>
      <c r="S526" s="280"/>
      <c r="T526" s="280"/>
      <c r="U526" s="280"/>
      <c r="V526" s="280"/>
      <c r="W526" s="280"/>
      <c r="X526" s="280"/>
      <c r="Y526" s="280"/>
      <c r="Z526" s="280"/>
      <c r="AA526" s="280"/>
      <c r="AB526" s="275"/>
      <c r="AC526" s="275"/>
      <c r="AD526" s="275"/>
      <c r="AE526" s="275"/>
      <c r="AF526" s="275"/>
      <c r="AG526" s="275"/>
      <c r="AH526" s="275"/>
      <c r="AI526" s="275"/>
      <c r="AJ526" s="275"/>
      <c r="AK526" s="275"/>
      <c r="AL526" s="275"/>
      <c r="AM526" s="275"/>
      <c r="AN526" s="275"/>
      <c r="AO526" s="275"/>
      <c r="AP526" s="275"/>
      <c r="AQ526" s="275"/>
    </row>
    <row r="527" spans="1:43" ht="15">
      <c r="A527" s="275"/>
      <c r="B527" s="224"/>
      <c r="C527" s="224"/>
      <c r="D527" s="212"/>
      <c r="E527" s="212"/>
      <c r="F527" s="212"/>
      <c r="G527" s="280"/>
      <c r="H527" s="280"/>
      <c r="I527" s="280"/>
      <c r="J527" s="280"/>
      <c r="K527" s="280"/>
      <c r="L527" s="280"/>
      <c r="M527" s="280"/>
      <c r="N527" s="280"/>
      <c r="O527" s="280"/>
      <c r="P527" s="280"/>
      <c r="Q527" s="280"/>
      <c r="R527" s="280"/>
      <c r="S527" s="280"/>
      <c r="T527" s="280"/>
      <c r="U527" s="280"/>
      <c r="V527" s="280"/>
      <c r="W527" s="280"/>
      <c r="X527" s="280"/>
      <c r="Y527" s="280"/>
      <c r="Z527" s="280"/>
      <c r="AA527" s="280"/>
      <c r="AB527" s="275"/>
      <c r="AC527" s="275"/>
      <c r="AD527" s="275"/>
      <c r="AE527" s="275"/>
      <c r="AF527" s="275"/>
      <c r="AG527" s="275"/>
      <c r="AH527" s="275"/>
      <c r="AI527" s="275"/>
      <c r="AJ527" s="275"/>
      <c r="AK527" s="275"/>
      <c r="AL527" s="275"/>
      <c r="AM527" s="275"/>
      <c r="AN527" s="275"/>
      <c r="AO527" s="275"/>
      <c r="AP527" s="275"/>
      <c r="AQ527" s="275"/>
    </row>
    <row r="528" spans="1:43" ht="15">
      <c r="A528" s="275"/>
      <c r="B528" s="224"/>
      <c r="C528" s="224"/>
      <c r="D528" s="212"/>
      <c r="E528" s="212"/>
      <c r="F528" s="212"/>
      <c r="G528" s="280"/>
      <c r="H528" s="280"/>
      <c r="I528" s="280"/>
      <c r="J528" s="280"/>
      <c r="K528" s="280"/>
      <c r="L528" s="280"/>
      <c r="M528" s="280"/>
      <c r="N528" s="280"/>
      <c r="O528" s="280"/>
      <c r="P528" s="280"/>
      <c r="Q528" s="280"/>
      <c r="R528" s="280"/>
      <c r="S528" s="280"/>
      <c r="T528" s="280"/>
      <c r="U528" s="280"/>
      <c r="V528" s="280"/>
      <c r="W528" s="280"/>
      <c r="X528" s="280"/>
      <c r="Y528" s="280"/>
      <c r="Z528" s="280"/>
      <c r="AA528" s="280"/>
      <c r="AB528" s="275"/>
      <c r="AC528" s="275"/>
      <c r="AD528" s="275"/>
      <c r="AE528" s="275"/>
      <c r="AF528" s="275"/>
      <c r="AG528" s="275"/>
      <c r="AH528" s="275"/>
      <c r="AI528" s="275"/>
      <c r="AJ528" s="275"/>
      <c r="AK528" s="275"/>
      <c r="AL528" s="275"/>
      <c r="AM528" s="275"/>
      <c r="AN528" s="275"/>
      <c r="AO528" s="275"/>
      <c r="AP528" s="275"/>
      <c r="AQ528" s="275"/>
    </row>
    <row r="529" spans="1:43" ht="15">
      <c r="A529" s="275"/>
      <c r="B529" s="224"/>
      <c r="C529" s="224"/>
      <c r="D529" s="212"/>
      <c r="E529" s="212"/>
      <c r="F529" s="212"/>
      <c r="G529" s="280"/>
      <c r="H529" s="280"/>
      <c r="I529" s="280"/>
      <c r="J529" s="280"/>
      <c r="K529" s="280"/>
      <c r="L529" s="280"/>
      <c r="M529" s="280"/>
      <c r="N529" s="280"/>
      <c r="O529" s="280"/>
      <c r="P529" s="280"/>
      <c r="Q529" s="280"/>
      <c r="R529" s="280"/>
      <c r="S529" s="280"/>
      <c r="T529" s="280"/>
      <c r="U529" s="280"/>
      <c r="V529" s="280"/>
      <c r="W529" s="280"/>
      <c r="X529" s="280"/>
      <c r="Y529" s="280"/>
      <c r="Z529" s="280"/>
      <c r="AA529" s="280"/>
      <c r="AB529" s="275"/>
      <c r="AC529" s="275"/>
      <c r="AD529" s="275"/>
      <c r="AE529" s="275"/>
      <c r="AF529" s="275"/>
      <c r="AG529" s="275"/>
      <c r="AH529" s="275"/>
      <c r="AI529" s="275"/>
      <c r="AJ529" s="275"/>
      <c r="AK529" s="275"/>
      <c r="AL529" s="275"/>
      <c r="AM529" s="275"/>
      <c r="AN529" s="275"/>
      <c r="AO529" s="275"/>
      <c r="AP529" s="275"/>
      <c r="AQ529" s="275"/>
    </row>
    <row r="530" spans="1:43" ht="15">
      <c r="A530" s="275"/>
      <c r="B530" s="224"/>
      <c r="C530" s="224"/>
      <c r="D530" s="212"/>
      <c r="E530" s="212"/>
      <c r="F530" s="212"/>
      <c r="G530" s="280"/>
      <c r="H530" s="280"/>
      <c r="I530" s="280"/>
      <c r="J530" s="280"/>
      <c r="K530" s="280"/>
      <c r="L530" s="280"/>
      <c r="M530" s="280"/>
      <c r="N530" s="280"/>
      <c r="O530" s="280"/>
      <c r="P530" s="280"/>
      <c r="Q530" s="280"/>
      <c r="R530" s="280"/>
      <c r="S530" s="280"/>
      <c r="T530" s="280"/>
      <c r="U530" s="280"/>
      <c r="V530" s="280"/>
      <c r="W530" s="280"/>
      <c r="X530" s="280"/>
      <c r="Y530" s="280"/>
      <c r="Z530" s="280"/>
      <c r="AA530" s="280"/>
      <c r="AB530" s="275"/>
      <c r="AC530" s="275"/>
      <c r="AD530" s="275"/>
      <c r="AE530" s="275"/>
      <c r="AF530" s="275"/>
      <c r="AG530" s="275"/>
      <c r="AH530" s="275"/>
      <c r="AI530" s="275"/>
      <c r="AJ530" s="275"/>
      <c r="AK530" s="275"/>
      <c r="AL530" s="275"/>
      <c r="AM530" s="275"/>
      <c r="AN530" s="275"/>
      <c r="AO530" s="275"/>
      <c r="AP530" s="275"/>
      <c r="AQ530" s="275"/>
    </row>
    <row r="531" spans="1:43" ht="15">
      <c r="A531" s="275"/>
      <c r="B531" s="224"/>
      <c r="C531" s="224"/>
      <c r="D531" s="212"/>
      <c r="E531" s="212"/>
      <c r="F531" s="212"/>
      <c r="G531" s="280"/>
      <c r="H531" s="280"/>
      <c r="I531" s="280"/>
      <c r="J531" s="280"/>
      <c r="K531" s="280"/>
      <c r="L531" s="280"/>
      <c r="M531" s="280"/>
      <c r="N531" s="280"/>
      <c r="O531" s="280"/>
      <c r="P531" s="280"/>
      <c r="Q531" s="280"/>
      <c r="R531" s="280"/>
      <c r="S531" s="280"/>
      <c r="T531" s="280"/>
      <c r="U531" s="280"/>
      <c r="V531" s="280"/>
      <c r="W531" s="280"/>
      <c r="X531" s="280"/>
      <c r="Y531" s="280"/>
      <c r="Z531" s="280"/>
      <c r="AA531" s="280"/>
      <c r="AB531" s="275"/>
      <c r="AC531" s="275"/>
      <c r="AD531" s="275"/>
      <c r="AE531" s="275"/>
      <c r="AF531" s="275"/>
      <c r="AG531" s="275"/>
      <c r="AH531" s="275"/>
      <c r="AI531" s="275"/>
      <c r="AJ531" s="275"/>
      <c r="AK531" s="275"/>
      <c r="AL531" s="275"/>
      <c r="AM531" s="275"/>
      <c r="AN531" s="275"/>
      <c r="AO531" s="275"/>
      <c r="AP531" s="275"/>
      <c r="AQ531" s="275"/>
    </row>
    <row r="532" spans="1:43" ht="15">
      <c r="A532" s="275"/>
      <c r="B532" s="224"/>
      <c r="C532" s="224"/>
      <c r="D532" s="212"/>
      <c r="E532" s="212"/>
      <c r="F532" s="212"/>
      <c r="G532" s="280"/>
      <c r="H532" s="280"/>
      <c r="I532" s="280"/>
      <c r="J532" s="280"/>
      <c r="K532" s="280"/>
      <c r="L532" s="280"/>
      <c r="M532" s="280"/>
      <c r="N532" s="280"/>
      <c r="O532" s="280"/>
      <c r="P532" s="280"/>
      <c r="Q532" s="280"/>
      <c r="R532" s="280"/>
      <c r="S532" s="280"/>
      <c r="T532" s="280"/>
      <c r="U532" s="280"/>
      <c r="V532" s="280"/>
      <c r="W532" s="280"/>
      <c r="X532" s="280"/>
      <c r="Y532" s="280"/>
      <c r="Z532" s="280"/>
      <c r="AA532" s="280"/>
      <c r="AB532" s="275"/>
      <c r="AC532" s="275"/>
      <c r="AD532" s="275"/>
      <c r="AE532" s="275"/>
      <c r="AF532" s="275"/>
      <c r="AG532" s="275"/>
      <c r="AH532" s="275"/>
      <c r="AI532" s="275"/>
      <c r="AJ532" s="275"/>
      <c r="AK532" s="275"/>
      <c r="AL532" s="275"/>
      <c r="AM532" s="275"/>
      <c r="AN532" s="275"/>
      <c r="AO532" s="275"/>
      <c r="AP532" s="275"/>
      <c r="AQ532" s="275"/>
    </row>
    <row r="533" spans="1:43" ht="15">
      <c r="A533" s="275"/>
      <c r="B533" s="224"/>
      <c r="C533" s="224"/>
      <c r="D533" s="212"/>
      <c r="E533" s="212"/>
      <c r="F533" s="212"/>
      <c r="G533" s="280"/>
      <c r="H533" s="280"/>
      <c r="I533" s="280"/>
      <c r="J533" s="280"/>
      <c r="K533" s="280"/>
      <c r="L533" s="280"/>
      <c r="M533" s="280"/>
      <c r="N533" s="280"/>
      <c r="O533" s="280"/>
      <c r="P533" s="280"/>
      <c r="Q533" s="280"/>
      <c r="R533" s="280"/>
      <c r="S533" s="280"/>
      <c r="T533" s="280"/>
      <c r="U533" s="280"/>
      <c r="V533" s="280"/>
      <c r="W533" s="280"/>
      <c r="X533" s="280"/>
      <c r="Y533" s="280"/>
      <c r="Z533" s="280"/>
      <c r="AA533" s="280"/>
      <c r="AB533" s="275"/>
      <c r="AC533" s="275"/>
      <c r="AD533" s="275"/>
      <c r="AE533" s="275"/>
      <c r="AF533" s="275"/>
      <c r="AG533" s="275"/>
      <c r="AH533" s="275"/>
      <c r="AI533" s="275"/>
      <c r="AJ533" s="275"/>
      <c r="AK533" s="275"/>
      <c r="AL533" s="275"/>
      <c r="AM533" s="275"/>
      <c r="AN533" s="275"/>
      <c r="AO533" s="275"/>
      <c r="AP533" s="275"/>
      <c r="AQ533" s="275"/>
    </row>
    <row r="534" spans="1:43" ht="15">
      <c r="A534" s="275"/>
      <c r="B534" s="224"/>
      <c r="C534" s="224"/>
      <c r="D534" s="212"/>
      <c r="E534" s="212"/>
      <c r="F534" s="212"/>
      <c r="G534" s="280"/>
      <c r="H534" s="280"/>
      <c r="I534" s="280"/>
      <c r="J534" s="280"/>
      <c r="K534" s="280"/>
      <c r="L534" s="280"/>
      <c r="M534" s="280"/>
      <c r="N534" s="280"/>
      <c r="O534" s="280"/>
      <c r="P534" s="280"/>
      <c r="Q534" s="280"/>
      <c r="R534" s="280"/>
      <c r="S534" s="280"/>
      <c r="T534" s="280"/>
      <c r="U534" s="280"/>
      <c r="V534" s="280"/>
      <c r="W534" s="280"/>
      <c r="X534" s="280"/>
      <c r="Y534" s="280"/>
      <c r="Z534" s="280"/>
      <c r="AA534" s="280"/>
      <c r="AB534" s="275"/>
      <c r="AC534" s="275"/>
      <c r="AD534" s="275"/>
      <c r="AE534" s="275"/>
      <c r="AF534" s="275"/>
      <c r="AG534" s="275"/>
      <c r="AH534" s="275"/>
      <c r="AI534" s="275"/>
      <c r="AJ534" s="275"/>
      <c r="AK534" s="275"/>
      <c r="AL534" s="275"/>
      <c r="AM534" s="275"/>
      <c r="AN534" s="275"/>
      <c r="AO534" s="275"/>
      <c r="AP534" s="275"/>
      <c r="AQ534" s="275"/>
    </row>
    <row r="535" spans="1:43" ht="15">
      <c r="A535" s="275"/>
      <c r="B535" s="224"/>
      <c r="C535" s="224"/>
      <c r="D535" s="212"/>
      <c r="E535" s="212"/>
      <c r="F535" s="212"/>
      <c r="G535" s="280"/>
      <c r="H535" s="280"/>
      <c r="I535" s="280"/>
      <c r="J535" s="280"/>
      <c r="K535" s="280"/>
      <c r="L535" s="280"/>
      <c r="M535" s="280"/>
      <c r="N535" s="280"/>
      <c r="O535" s="280"/>
      <c r="P535" s="280"/>
      <c r="Q535" s="280"/>
      <c r="R535" s="280"/>
      <c r="S535" s="280"/>
      <c r="T535" s="280"/>
      <c r="U535" s="280"/>
      <c r="V535" s="280"/>
      <c r="W535" s="280"/>
      <c r="X535" s="280"/>
      <c r="Y535" s="280"/>
      <c r="Z535" s="280"/>
      <c r="AA535" s="280"/>
      <c r="AB535" s="275"/>
      <c r="AC535" s="275"/>
      <c r="AD535" s="275"/>
      <c r="AE535" s="275"/>
      <c r="AF535" s="275"/>
      <c r="AG535" s="275"/>
      <c r="AH535" s="275"/>
      <c r="AI535" s="275"/>
      <c r="AJ535" s="275"/>
      <c r="AK535" s="275"/>
      <c r="AL535" s="275"/>
      <c r="AM535" s="275"/>
      <c r="AN535" s="275"/>
      <c r="AO535" s="275"/>
      <c r="AP535" s="275"/>
      <c r="AQ535" s="275"/>
    </row>
    <row r="536" spans="1:43" ht="15">
      <c r="A536" s="275"/>
      <c r="B536" s="224"/>
      <c r="C536" s="224"/>
      <c r="D536" s="212"/>
      <c r="E536" s="212"/>
      <c r="F536" s="212"/>
      <c r="G536" s="280"/>
      <c r="H536" s="280"/>
      <c r="I536" s="280"/>
      <c r="J536" s="280"/>
      <c r="K536" s="280"/>
      <c r="L536" s="280"/>
      <c r="M536" s="280"/>
      <c r="N536" s="280"/>
      <c r="O536" s="280"/>
      <c r="P536" s="280"/>
      <c r="Q536" s="280"/>
      <c r="R536" s="280"/>
      <c r="S536" s="280"/>
      <c r="T536" s="280"/>
      <c r="U536" s="280"/>
      <c r="V536" s="280"/>
      <c r="W536" s="280"/>
      <c r="X536" s="280"/>
      <c r="Y536" s="280"/>
      <c r="Z536" s="280"/>
      <c r="AA536" s="280"/>
      <c r="AB536" s="275"/>
      <c r="AC536" s="275"/>
      <c r="AD536" s="275"/>
      <c r="AE536" s="275"/>
      <c r="AF536" s="275"/>
      <c r="AG536" s="275"/>
      <c r="AH536" s="275"/>
      <c r="AI536" s="275"/>
      <c r="AJ536" s="275"/>
      <c r="AK536" s="275"/>
      <c r="AL536" s="275"/>
      <c r="AM536" s="275"/>
      <c r="AN536" s="275"/>
      <c r="AO536" s="275"/>
      <c r="AP536" s="275"/>
      <c r="AQ536" s="275"/>
    </row>
    <row r="537" spans="1:43" ht="15">
      <c r="A537" s="275"/>
      <c r="B537" s="224"/>
      <c r="C537" s="224"/>
      <c r="D537" s="212"/>
      <c r="E537" s="212"/>
      <c r="F537" s="212"/>
      <c r="G537" s="280"/>
      <c r="H537" s="280"/>
      <c r="I537" s="280"/>
      <c r="J537" s="280"/>
      <c r="K537" s="280"/>
      <c r="L537" s="280"/>
      <c r="M537" s="280"/>
      <c r="N537" s="280"/>
      <c r="O537" s="280"/>
      <c r="P537" s="280"/>
      <c r="Q537" s="280"/>
      <c r="R537" s="280"/>
      <c r="S537" s="280"/>
      <c r="T537" s="280"/>
      <c r="U537" s="280"/>
      <c r="V537" s="280"/>
      <c r="W537" s="280"/>
      <c r="X537" s="280"/>
      <c r="Y537" s="280"/>
      <c r="Z537" s="280"/>
      <c r="AA537" s="280"/>
      <c r="AB537" s="275"/>
      <c r="AC537" s="275"/>
      <c r="AD537" s="275"/>
      <c r="AE537" s="275"/>
      <c r="AF537" s="275"/>
      <c r="AG537" s="275"/>
      <c r="AH537" s="275"/>
      <c r="AI537" s="275"/>
      <c r="AJ537" s="275"/>
      <c r="AK537" s="275"/>
      <c r="AL537" s="275"/>
      <c r="AM537" s="275"/>
      <c r="AN537" s="275"/>
      <c r="AO537" s="275"/>
      <c r="AP537" s="275"/>
      <c r="AQ537" s="275"/>
    </row>
    <row r="538" spans="1:43" ht="15">
      <c r="A538" s="275"/>
      <c r="B538" s="224"/>
      <c r="C538" s="224"/>
      <c r="D538" s="212"/>
      <c r="E538" s="212"/>
      <c r="F538" s="212"/>
      <c r="G538" s="280"/>
      <c r="H538" s="280"/>
      <c r="I538" s="280"/>
      <c r="J538" s="280"/>
      <c r="K538" s="280"/>
      <c r="L538" s="280"/>
      <c r="M538" s="280"/>
      <c r="N538" s="280"/>
      <c r="O538" s="280"/>
      <c r="P538" s="280"/>
      <c r="Q538" s="280"/>
      <c r="R538" s="280"/>
      <c r="S538" s="280"/>
      <c r="T538" s="280"/>
      <c r="U538" s="280"/>
      <c r="V538" s="280"/>
      <c r="W538" s="280"/>
      <c r="X538" s="280"/>
      <c r="Y538" s="280"/>
      <c r="Z538" s="280"/>
      <c r="AA538" s="280"/>
      <c r="AB538" s="275"/>
      <c r="AC538" s="275"/>
      <c r="AD538" s="275"/>
      <c r="AE538" s="275"/>
      <c r="AF538" s="275"/>
      <c r="AG538" s="275"/>
      <c r="AH538" s="275"/>
      <c r="AI538" s="275"/>
      <c r="AJ538" s="275"/>
      <c r="AK538" s="275"/>
      <c r="AL538" s="275"/>
      <c r="AM538" s="275"/>
      <c r="AN538" s="275"/>
      <c r="AO538" s="275"/>
      <c r="AP538" s="275"/>
      <c r="AQ538" s="275"/>
    </row>
    <row r="539" spans="1:43" ht="15">
      <c r="A539" s="275"/>
      <c r="B539" s="224"/>
      <c r="C539" s="224"/>
      <c r="D539" s="212"/>
      <c r="E539" s="212"/>
      <c r="F539" s="212"/>
      <c r="G539" s="280"/>
      <c r="H539" s="280"/>
      <c r="I539" s="280"/>
      <c r="J539" s="280"/>
      <c r="K539" s="280"/>
      <c r="L539" s="280"/>
      <c r="M539" s="280"/>
      <c r="N539" s="280"/>
      <c r="O539" s="280"/>
      <c r="P539" s="280"/>
      <c r="Q539" s="280"/>
      <c r="R539" s="280"/>
      <c r="S539" s="280"/>
      <c r="T539" s="280"/>
      <c r="U539" s="280"/>
      <c r="V539" s="280"/>
      <c r="W539" s="280"/>
      <c r="X539" s="280"/>
      <c r="Y539" s="280"/>
      <c r="Z539" s="280"/>
      <c r="AA539" s="280"/>
      <c r="AB539" s="275"/>
      <c r="AC539" s="275"/>
      <c r="AD539" s="275"/>
      <c r="AE539" s="275"/>
      <c r="AF539" s="275"/>
      <c r="AG539" s="275"/>
      <c r="AH539" s="275"/>
      <c r="AI539" s="275"/>
      <c r="AJ539" s="275"/>
      <c r="AK539" s="275"/>
      <c r="AL539" s="275"/>
      <c r="AM539" s="275"/>
      <c r="AN539" s="275"/>
      <c r="AO539" s="275"/>
      <c r="AP539" s="275"/>
      <c r="AQ539" s="275"/>
    </row>
    <row r="540" spans="1:43" ht="15">
      <c r="A540" s="275"/>
      <c r="B540" s="224"/>
      <c r="C540" s="224"/>
      <c r="D540" s="212"/>
      <c r="E540" s="212"/>
      <c r="F540" s="212"/>
      <c r="G540" s="280"/>
      <c r="H540" s="280"/>
      <c r="I540" s="280"/>
      <c r="J540" s="280"/>
      <c r="K540" s="280"/>
      <c r="L540" s="280"/>
      <c r="M540" s="280"/>
      <c r="N540" s="280"/>
      <c r="O540" s="280"/>
      <c r="P540" s="280"/>
      <c r="Q540" s="280"/>
      <c r="R540" s="280"/>
      <c r="S540" s="280"/>
      <c r="T540" s="280"/>
      <c r="U540" s="280"/>
      <c r="V540" s="280"/>
      <c r="W540" s="280"/>
      <c r="X540" s="280"/>
      <c r="Y540" s="280"/>
      <c r="Z540" s="280"/>
      <c r="AA540" s="280"/>
      <c r="AB540" s="275"/>
      <c r="AC540" s="275"/>
      <c r="AD540" s="275"/>
      <c r="AE540" s="275"/>
      <c r="AF540" s="275"/>
      <c r="AG540" s="275"/>
      <c r="AH540" s="275"/>
      <c r="AI540" s="275"/>
      <c r="AJ540" s="275"/>
      <c r="AK540" s="275"/>
      <c r="AL540" s="275"/>
      <c r="AM540" s="275"/>
      <c r="AN540" s="275"/>
      <c r="AO540" s="275"/>
      <c r="AP540" s="275"/>
      <c r="AQ540" s="275"/>
    </row>
    <row r="541" spans="1:43" ht="15">
      <c r="A541" s="275"/>
      <c r="B541" s="224"/>
      <c r="C541" s="224"/>
      <c r="D541" s="212"/>
      <c r="E541" s="212"/>
      <c r="F541" s="212"/>
      <c r="G541" s="280"/>
      <c r="H541" s="280"/>
      <c r="I541" s="280"/>
      <c r="J541" s="280"/>
      <c r="K541" s="280"/>
      <c r="L541" s="280"/>
      <c r="M541" s="280"/>
      <c r="N541" s="280"/>
      <c r="O541" s="280"/>
      <c r="P541" s="280"/>
      <c r="Q541" s="280"/>
      <c r="R541" s="280"/>
      <c r="S541" s="280"/>
      <c r="T541" s="280"/>
      <c r="U541" s="280"/>
      <c r="V541" s="280"/>
      <c r="W541" s="280"/>
      <c r="X541" s="280"/>
      <c r="Y541" s="280"/>
      <c r="Z541" s="280"/>
      <c r="AA541" s="280"/>
      <c r="AB541" s="275"/>
      <c r="AC541" s="275"/>
      <c r="AD541" s="275"/>
      <c r="AE541" s="275"/>
      <c r="AF541" s="275"/>
      <c r="AG541" s="275"/>
      <c r="AH541" s="275"/>
      <c r="AI541" s="275"/>
      <c r="AJ541" s="275"/>
      <c r="AK541" s="275"/>
      <c r="AL541" s="275"/>
      <c r="AM541" s="275"/>
      <c r="AN541" s="275"/>
      <c r="AO541" s="275"/>
      <c r="AP541" s="275"/>
      <c r="AQ541" s="275"/>
    </row>
    <row r="542" spans="1:43" ht="15">
      <c r="A542" s="275"/>
      <c r="B542" s="224"/>
      <c r="C542" s="224"/>
      <c r="D542" s="212"/>
      <c r="E542" s="212"/>
      <c r="F542" s="212"/>
      <c r="G542" s="280"/>
      <c r="H542" s="280"/>
      <c r="I542" s="280"/>
      <c r="J542" s="280"/>
      <c r="K542" s="280"/>
      <c r="L542" s="280"/>
      <c r="M542" s="280"/>
      <c r="N542" s="280"/>
      <c r="O542" s="280"/>
      <c r="P542" s="280"/>
      <c r="Q542" s="280"/>
      <c r="R542" s="280"/>
      <c r="S542" s="280"/>
      <c r="T542" s="280"/>
      <c r="U542" s="280"/>
      <c r="V542" s="280"/>
      <c r="W542" s="280"/>
      <c r="X542" s="280"/>
      <c r="Y542" s="280"/>
      <c r="Z542" s="280"/>
      <c r="AA542" s="280"/>
      <c r="AB542" s="275"/>
      <c r="AC542" s="275"/>
      <c r="AD542" s="275"/>
      <c r="AE542" s="275"/>
      <c r="AF542" s="275"/>
      <c r="AG542" s="275"/>
      <c r="AH542" s="275"/>
      <c r="AI542" s="275"/>
      <c r="AJ542" s="275"/>
      <c r="AK542" s="275"/>
      <c r="AL542" s="275"/>
      <c r="AM542" s="275"/>
      <c r="AN542" s="275"/>
      <c r="AO542" s="275"/>
      <c r="AP542" s="275"/>
      <c r="AQ542" s="275"/>
    </row>
    <row r="543" spans="1:43" ht="15">
      <c r="A543" s="275"/>
      <c r="B543" s="224"/>
      <c r="C543" s="224"/>
      <c r="D543" s="212"/>
      <c r="E543" s="212"/>
      <c r="F543" s="212"/>
      <c r="G543" s="280"/>
      <c r="H543" s="280"/>
      <c r="I543" s="280"/>
      <c r="J543" s="280"/>
      <c r="K543" s="280"/>
      <c r="L543" s="280"/>
      <c r="M543" s="280"/>
      <c r="N543" s="280"/>
      <c r="O543" s="280"/>
      <c r="P543" s="280"/>
      <c r="Q543" s="280"/>
      <c r="R543" s="280"/>
      <c r="S543" s="280"/>
      <c r="T543" s="280"/>
      <c r="U543" s="280"/>
      <c r="V543" s="280"/>
      <c r="W543" s="280"/>
      <c r="X543" s="280"/>
      <c r="Y543" s="280"/>
      <c r="Z543" s="280"/>
      <c r="AA543" s="280"/>
      <c r="AB543" s="275"/>
      <c r="AC543" s="275"/>
      <c r="AD543" s="275"/>
      <c r="AE543" s="275"/>
      <c r="AF543" s="275"/>
      <c r="AG543" s="275"/>
      <c r="AH543" s="275"/>
      <c r="AI543" s="275"/>
      <c r="AJ543" s="275"/>
      <c r="AK543" s="275"/>
      <c r="AL543" s="275"/>
      <c r="AM543" s="275"/>
      <c r="AN543" s="275"/>
      <c r="AO543" s="275"/>
      <c r="AP543" s="275"/>
      <c r="AQ543" s="275"/>
    </row>
    <row r="544" spans="1:43" ht="15">
      <c r="A544" s="275"/>
      <c r="B544" s="224"/>
      <c r="C544" s="224"/>
      <c r="D544" s="212"/>
      <c r="E544" s="212"/>
      <c r="F544" s="212"/>
      <c r="G544" s="280"/>
      <c r="H544" s="280"/>
      <c r="I544" s="280"/>
      <c r="J544" s="280"/>
      <c r="K544" s="280"/>
      <c r="L544" s="280"/>
      <c r="M544" s="280"/>
      <c r="N544" s="280"/>
      <c r="O544" s="280"/>
      <c r="P544" s="280"/>
      <c r="Q544" s="280"/>
      <c r="R544" s="280"/>
      <c r="S544" s="280"/>
      <c r="T544" s="280"/>
      <c r="U544" s="280"/>
      <c r="V544" s="280"/>
      <c r="W544" s="280"/>
      <c r="X544" s="280"/>
      <c r="Y544" s="280"/>
      <c r="Z544" s="280"/>
      <c r="AA544" s="280"/>
      <c r="AB544" s="275"/>
      <c r="AC544" s="275"/>
      <c r="AD544" s="275"/>
      <c r="AE544" s="275"/>
      <c r="AF544" s="275"/>
      <c r="AG544" s="275"/>
      <c r="AH544" s="275"/>
      <c r="AI544" s="275"/>
      <c r="AJ544" s="275"/>
      <c r="AK544" s="275"/>
      <c r="AL544" s="275"/>
      <c r="AM544" s="275"/>
      <c r="AN544" s="275"/>
      <c r="AO544" s="275"/>
      <c r="AP544" s="275"/>
      <c r="AQ544" s="275"/>
    </row>
    <row r="545" spans="1:43" ht="15">
      <c r="A545" s="275"/>
      <c r="B545" s="224"/>
      <c r="C545" s="224"/>
      <c r="D545" s="212"/>
      <c r="E545" s="212"/>
      <c r="F545" s="212"/>
      <c r="G545" s="280"/>
      <c r="H545" s="280"/>
      <c r="I545" s="280"/>
      <c r="J545" s="280"/>
      <c r="K545" s="280"/>
      <c r="L545" s="280"/>
      <c r="M545" s="280"/>
      <c r="N545" s="280"/>
      <c r="O545" s="280"/>
      <c r="P545" s="280"/>
      <c r="Q545" s="280"/>
      <c r="R545" s="280"/>
      <c r="S545" s="280"/>
      <c r="T545" s="280"/>
      <c r="U545" s="280"/>
      <c r="V545" s="280"/>
      <c r="W545" s="280"/>
      <c r="X545" s="280"/>
      <c r="Y545" s="280"/>
      <c r="Z545" s="280"/>
      <c r="AA545" s="280"/>
      <c r="AB545" s="275"/>
      <c r="AC545" s="275"/>
      <c r="AD545" s="275"/>
      <c r="AE545" s="275"/>
      <c r="AF545" s="275"/>
      <c r="AG545" s="275"/>
      <c r="AH545" s="275"/>
      <c r="AI545" s="275"/>
      <c r="AJ545" s="275"/>
      <c r="AK545" s="275"/>
      <c r="AL545" s="275"/>
      <c r="AM545" s="275"/>
      <c r="AN545" s="275"/>
      <c r="AO545" s="275"/>
      <c r="AP545" s="275"/>
      <c r="AQ545" s="275"/>
    </row>
    <row r="546" spans="1:43" ht="15">
      <c r="A546" s="275"/>
      <c r="B546" s="224"/>
      <c r="C546" s="224"/>
      <c r="D546" s="212"/>
      <c r="E546" s="212"/>
      <c r="F546" s="212"/>
      <c r="G546" s="280"/>
      <c r="H546" s="280"/>
      <c r="I546" s="280"/>
      <c r="J546" s="280"/>
      <c r="K546" s="280"/>
      <c r="L546" s="280"/>
      <c r="M546" s="280"/>
      <c r="N546" s="280"/>
      <c r="O546" s="280"/>
      <c r="P546" s="280"/>
      <c r="Q546" s="280"/>
      <c r="R546" s="280"/>
      <c r="S546" s="280"/>
      <c r="T546" s="280"/>
      <c r="U546" s="280"/>
      <c r="V546" s="280"/>
      <c r="W546" s="280"/>
      <c r="X546" s="280"/>
      <c r="Y546" s="280"/>
      <c r="Z546" s="280"/>
      <c r="AA546" s="280"/>
      <c r="AB546" s="275"/>
      <c r="AC546" s="275"/>
      <c r="AD546" s="275"/>
      <c r="AE546" s="275"/>
      <c r="AF546" s="275"/>
      <c r="AG546" s="275"/>
      <c r="AH546" s="275"/>
      <c r="AI546" s="275"/>
      <c r="AJ546" s="275"/>
      <c r="AK546" s="275"/>
      <c r="AL546" s="275"/>
      <c r="AM546" s="275"/>
      <c r="AN546" s="275"/>
      <c r="AO546" s="275"/>
      <c r="AP546" s="275"/>
      <c r="AQ546" s="275"/>
    </row>
    <row r="547" spans="1:43" ht="15">
      <c r="A547" s="275"/>
      <c r="B547" s="224"/>
      <c r="C547" s="224"/>
      <c r="D547" s="212"/>
      <c r="E547" s="212"/>
      <c r="F547" s="212"/>
      <c r="G547" s="280"/>
      <c r="H547" s="280"/>
      <c r="I547" s="280"/>
      <c r="J547" s="280"/>
      <c r="K547" s="280"/>
      <c r="L547" s="280"/>
      <c r="M547" s="280"/>
      <c r="N547" s="280"/>
      <c r="O547" s="280"/>
      <c r="P547" s="280"/>
      <c r="Q547" s="280"/>
      <c r="R547" s="280"/>
      <c r="S547" s="280"/>
      <c r="T547" s="280"/>
      <c r="U547" s="280"/>
      <c r="V547" s="280"/>
      <c r="W547" s="280"/>
      <c r="X547" s="280"/>
      <c r="Y547" s="280"/>
      <c r="Z547" s="280"/>
      <c r="AA547" s="280"/>
      <c r="AB547" s="275"/>
      <c r="AC547" s="275"/>
      <c r="AD547" s="275"/>
      <c r="AE547" s="275"/>
      <c r="AF547" s="275"/>
      <c r="AG547" s="275"/>
      <c r="AH547" s="275"/>
      <c r="AI547" s="275"/>
      <c r="AJ547" s="275"/>
      <c r="AK547" s="275"/>
      <c r="AL547" s="275"/>
      <c r="AM547" s="275"/>
      <c r="AN547" s="275"/>
      <c r="AO547" s="275"/>
      <c r="AP547" s="275"/>
      <c r="AQ547" s="275"/>
    </row>
    <row r="548" spans="1:43" ht="15">
      <c r="A548" s="275"/>
      <c r="B548" s="224"/>
      <c r="C548" s="224"/>
      <c r="D548" s="212"/>
      <c r="E548" s="212"/>
      <c r="F548" s="212"/>
      <c r="G548" s="280"/>
      <c r="H548" s="280"/>
      <c r="I548" s="280"/>
      <c r="J548" s="280"/>
      <c r="K548" s="280"/>
      <c r="L548" s="280"/>
      <c r="M548" s="280"/>
      <c r="N548" s="280"/>
      <c r="O548" s="280"/>
      <c r="P548" s="280"/>
      <c r="Q548" s="280"/>
      <c r="R548" s="280"/>
      <c r="S548" s="280"/>
      <c r="T548" s="280"/>
      <c r="U548" s="280"/>
      <c r="V548" s="280"/>
      <c r="W548" s="280"/>
      <c r="X548" s="280"/>
      <c r="Y548" s="280"/>
      <c r="Z548" s="280"/>
      <c r="AA548" s="280"/>
      <c r="AB548" s="275"/>
      <c r="AC548" s="275"/>
      <c r="AD548" s="275"/>
      <c r="AE548" s="275"/>
      <c r="AF548" s="275"/>
      <c r="AG548" s="275"/>
      <c r="AH548" s="275"/>
      <c r="AI548" s="275"/>
      <c r="AJ548" s="275"/>
      <c r="AK548" s="275"/>
      <c r="AL548" s="275"/>
      <c r="AM548" s="275"/>
      <c r="AN548" s="275"/>
      <c r="AO548" s="275"/>
      <c r="AP548" s="275"/>
      <c r="AQ548" s="275"/>
    </row>
    <row r="549" spans="1:43" ht="15">
      <c r="A549" s="275"/>
      <c r="B549" s="224"/>
      <c r="C549" s="224"/>
      <c r="D549" s="212"/>
      <c r="E549" s="212"/>
      <c r="F549" s="212"/>
      <c r="G549" s="280"/>
      <c r="H549" s="280"/>
      <c r="I549" s="280"/>
      <c r="J549" s="280"/>
      <c r="K549" s="280"/>
      <c r="L549" s="280"/>
      <c r="M549" s="280"/>
      <c r="N549" s="280"/>
      <c r="O549" s="280"/>
      <c r="P549" s="280"/>
      <c r="Q549" s="280"/>
      <c r="R549" s="280"/>
      <c r="S549" s="280"/>
      <c r="T549" s="280"/>
      <c r="U549" s="280"/>
      <c r="V549" s="280"/>
      <c r="W549" s="280"/>
      <c r="X549" s="280"/>
      <c r="Y549" s="280"/>
      <c r="Z549" s="280"/>
      <c r="AA549" s="280"/>
      <c r="AB549" s="275"/>
      <c r="AC549" s="275"/>
      <c r="AD549" s="275"/>
      <c r="AE549" s="275"/>
      <c r="AF549" s="275"/>
      <c r="AG549" s="275"/>
      <c r="AH549" s="275"/>
      <c r="AI549" s="275"/>
      <c r="AJ549" s="275"/>
      <c r="AK549" s="275"/>
      <c r="AL549" s="275"/>
      <c r="AM549" s="275"/>
      <c r="AN549" s="275"/>
      <c r="AO549" s="275"/>
      <c r="AP549" s="275"/>
      <c r="AQ549" s="275"/>
    </row>
    <row r="550" spans="1:43" ht="15">
      <c r="A550" s="275"/>
      <c r="B550" s="224"/>
      <c r="C550" s="224"/>
      <c r="D550" s="212"/>
      <c r="E550" s="212"/>
      <c r="F550" s="212"/>
      <c r="G550" s="280"/>
      <c r="H550" s="280"/>
      <c r="I550" s="280"/>
      <c r="J550" s="280"/>
      <c r="K550" s="280"/>
      <c r="L550" s="280"/>
      <c r="M550" s="280"/>
      <c r="N550" s="280"/>
      <c r="O550" s="280"/>
      <c r="P550" s="280"/>
      <c r="Q550" s="280"/>
      <c r="R550" s="280"/>
      <c r="S550" s="280"/>
      <c r="T550" s="280"/>
      <c r="U550" s="280"/>
      <c r="V550" s="280"/>
      <c r="W550" s="280"/>
      <c r="X550" s="280"/>
      <c r="Y550" s="280"/>
      <c r="Z550" s="280"/>
      <c r="AA550" s="280"/>
      <c r="AB550" s="275"/>
      <c r="AC550" s="275"/>
      <c r="AD550" s="275"/>
      <c r="AE550" s="275"/>
      <c r="AF550" s="275"/>
      <c r="AG550" s="275"/>
      <c r="AH550" s="275"/>
      <c r="AI550" s="275"/>
      <c r="AJ550" s="275"/>
      <c r="AK550" s="275"/>
      <c r="AL550" s="275"/>
      <c r="AM550" s="275"/>
      <c r="AN550" s="275"/>
      <c r="AO550" s="275"/>
      <c r="AP550" s="275"/>
      <c r="AQ550" s="275"/>
    </row>
    <row r="551" spans="1:43" ht="15">
      <c r="A551" s="275"/>
      <c r="B551" s="224"/>
      <c r="C551" s="224"/>
      <c r="D551" s="212"/>
      <c r="E551" s="212"/>
      <c r="F551" s="212"/>
      <c r="G551" s="280"/>
      <c r="H551" s="280"/>
      <c r="I551" s="280"/>
      <c r="J551" s="280"/>
      <c r="K551" s="280"/>
      <c r="L551" s="280"/>
      <c r="M551" s="280"/>
      <c r="N551" s="280"/>
      <c r="O551" s="280"/>
      <c r="P551" s="280"/>
      <c r="Q551" s="280"/>
      <c r="R551" s="280"/>
      <c r="S551" s="280"/>
      <c r="T551" s="280"/>
      <c r="U551" s="280"/>
      <c r="V551" s="280"/>
      <c r="W551" s="280"/>
      <c r="X551" s="280"/>
      <c r="Y551" s="280"/>
      <c r="Z551" s="280"/>
      <c r="AA551" s="280"/>
      <c r="AB551" s="275"/>
      <c r="AC551" s="275"/>
      <c r="AD551" s="275"/>
      <c r="AE551" s="275"/>
      <c r="AF551" s="275"/>
      <c r="AG551" s="275"/>
      <c r="AH551" s="275"/>
      <c r="AI551" s="275"/>
      <c r="AJ551" s="275"/>
      <c r="AK551" s="275"/>
      <c r="AL551" s="275"/>
      <c r="AM551" s="275"/>
      <c r="AN551" s="275"/>
      <c r="AO551" s="275"/>
      <c r="AP551" s="275"/>
      <c r="AQ551" s="275"/>
    </row>
    <row r="552" spans="1:43" ht="15">
      <c r="A552" s="275"/>
      <c r="B552" s="224"/>
      <c r="C552" s="224"/>
      <c r="D552" s="212"/>
      <c r="E552" s="212"/>
      <c r="F552" s="212"/>
      <c r="G552" s="280"/>
      <c r="H552" s="280"/>
      <c r="I552" s="280"/>
      <c r="J552" s="280"/>
      <c r="K552" s="280"/>
      <c r="L552" s="280"/>
      <c r="M552" s="280"/>
      <c r="N552" s="280"/>
      <c r="O552" s="280"/>
      <c r="P552" s="280"/>
      <c r="Q552" s="280"/>
      <c r="R552" s="280"/>
      <c r="S552" s="280"/>
      <c r="T552" s="280"/>
      <c r="U552" s="280"/>
      <c r="V552" s="280"/>
      <c r="W552" s="280"/>
      <c r="X552" s="280"/>
      <c r="Y552" s="280"/>
      <c r="Z552" s="280"/>
      <c r="AA552" s="280"/>
      <c r="AB552" s="275"/>
      <c r="AC552" s="275"/>
      <c r="AD552" s="275"/>
      <c r="AE552" s="275"/>
      <c r="AF552" s="275"/>
      <c r="AG552" s="275"/>
      <c r="AH552" s="275"/>
      <c r="AI552" s="275"/>
      <c r="AJ552" s="275"/>
      <c r="AK552" s="275"/>
      <c r="AL552" s="275"/>
      <c r="AM552" s="275"/>
      <c r="AN552" s="275"/>
      <c r="AO552" s="275"/>
      <c r="AP552" s="275"/>
      <c r="AQ552" s="275"/>
    </row>
    <row r="553" spans="1:43" ht="15">
      <c r="A553" s="275"/>
      <c r="B553" s="224"/>
      <c r="C553" s="224"/>
      <c r="D553" s="212"/>
      <c r="E553" s="212"/>
      <c r="F553" s="212"/>
      <c r="G553" s="280"/>
      <c r="H553" s="280"/>
      <c r="I553" s="280"/>
      <c r="J553" s="280"/>
      <c r="K553" s="280"/>
      <c r="L553" s="280"/>
      <c r="M553" s="280"/>
      <c r="N553" s="280"/>
      <c r="O553" s="280"/>
      <c r="P553" s="280"/>
      <c r="Q553" s="280"/>
      <c r="R553" s="280"/>
      <c r="S553" s="280"/>
      <c r="T553" s="280"/>
      <c r="U553" s="280"/>
      <c r="V553" s="280"/>
      <c r="W553" s="280"/>
      <c r="X553" s="280"/>
      <c r="Y553" s="280"/>
      <c r="Z553" s="280"/>
      <c r="AA553" s="280"/>
      <c r="AB553" s="275"/>
      <c r="AC553" s="275"/>
      <c r="AD553" s="275"/>
      <c r="AE553" s="275"/>
      <c r="AF553" s="275"/>
      <c r="AG553" s="275"/>
      <c r="AH553" s="275"/>
      <c r="AI553" s="275"/>
      <c r="AJ553" s="275"/>
      <c r="AK553" s="275"/>
      <c r="AL553" s="275"/>
      <c r="AM553" s="275"/>
      <c r="AN553" s="275"/>
      <c r="AO553" s="275"/>
      <c r="AP553" s="275"/>
      <c r="AQ553" s="275"/>
    </row>
    <row r="554" spans="1:43" ht="15">
      <c r="A554" s="275"/>
      <c r="B554" s="224"/>
      <c r="C554" s="224"/>
      <c r="D554" s="212"/>
      <c r="E554" s="212"/>
      <c r="F554" s="212"/>
      <c r="G554" s="280"/>
      <c r="H554" s="280"/>
      <c r="I554" s="280"/>
      <c r="J554" s="280"/>
      <c r="K554" s="280"/>
      <c r="L554" s="280"/>
      <c r="M554" s="280"/>
      <c r="N554" s="280"/>
      <c r="O554" s="280"/>
      <c r="P554" s="280"/>
      <c r="Q554" s="280"/>
      <c r="R554" s="280"/>
      <c r="S554" s="280"/>
      <c r="T554" s="280"/>
      <c r="U554" s="280"/>
      <c r="V554" s="280"/>
      <c r="W554" s="280"/>
      <c r="X554" s="280"/>
      <c r="Y554" s="280"/>
      <c r="Z554" s="280"/>
      <c r="AA554" s="280"/>
      <c r="AB554" s="275"/>
      <c r="AC554" s="275"/>
      <c r="AD554" s="275"/>
      <c r="AE554" s="275"/>
      <c r="AF554" s="275"/>
      <c r="AG554" s="275"/>
      <c r="AH554" s="275"/>
      <c r="AI554" s="275"/>
      <c r="AJ554" s="275"/>
      <c r="AK554" s="275"/>
      <c r="AL554" s="275"/>
      <c r="AM554" s="275"/>
      <c r="AN554" s="275"/>
      <c r="AO554" s="275"/>
      <c r="AP554" s="275"/>
      <c r="AQ554" s="275"/>
    </row>
    <row r="555" spans="1:43" ht="15">
      <c r="A555" s="275"/>
      <c r="B555" s="224"/>
      <c r="C555" s="224"/>
      <c r="D555" s="212"/>
      <c r="E555" s="212"/>
      <c r="F555" s="212"/>
      <c r="G555" s="280"/>
      <c r="H555" s="280"/>
      <c r="I555" s="280"/>
      <c r="J555" s="280"/>
      <c r="K555" s="280"/>
      <c r="L555" s="280"/>
      <c r="M555" s="280"/>
      <c r="N555" s="280"/>
      <c r="O555" s="280"/>
      <c r="P555" s="280"/>
      <c r="Q555" s="280"/>
      <c r="R555" s="280"/>
      <c r="S555" s="280"/>
      <c r="T555" s="280"/>
      <c r="U555" s="280"/>
      <c r="V555" s="280"/>
      <c r="W555" s="280"/>
      <c r="X555" s="280"/>
      <c r="Y555" s="280"/>
      <c r="Z555" s="280"/>
      <c r="AA555" s="280"/>
      <c r="AB555" s="275"/>
      <c r="AC555" s="275"/>
      <c r="AD555" s="275"/>
      <c r="AE555" s="275"/>
      <c r="AF555" s="275"/>
      <c r="AG555" s="275"/>
      <c r="AH555" s="275"/>
      <c r="AI555" s="275"/>
      <c r="AJ555" s="275"/>
      <c r="AK555" s="275"/>
      <c r="AL555" s="275"/>
      <c r="AM555" s="275"/>
      <c r="AN555" s="275"/>
      <c r="AO555" s="275"/>
      <c r="AP555" s="275"/>
      <c r="AQ555" s="275"/>
    </row>
    <row r="556" spans="1:43" ht="15">
      <c r="A556" s="275"/>
      <c r="B556" s="224"/>
      <c r="C556" s="224"/>
      <c r="D556" s="212"/>
      <c r="E556" s="212"/>
      <c r="F556" s="212"/>
      <c r="G556" s="280"/>
      <c r="H556" s="280"/>
      <c r="I556" s="280"/>
      <c r="J556" s="280"/>
      <c r="K556" s="280"/>
      <c r="L556" s="280"/>
      <c r="M556" s="280"/>
      <c r="N556" s="280"/>
      <c r="O556" s="280"/>
      <c r="P556" s="280"/>
      <c r="Q556" s="280"/>
      <c r="R556" s="280"/>
      <c r="S556" s="280"/>
      <c r="T556" s="280"/>
      <c r="U556" s="280"/>
      <c r="V556" s="280"/>
      <c r="W556" s="280"/>
      <c r="X556" s="280"/>
      <c r="Y556" s="280"/>
      <c r="Z556" s="280"/>
      <c r="AA556" s="280"/>
      <c r="AB556" s="275"/>
      <c r="AC556" s="275"/>
      <c r="AD556" s="275"/>
      <c r="AE556" s="275"/>
      <c r="AF556" s="275"/>
      <c r="AG556" s="275"/>
      <c r="AH556" s="275"/>
      <c r="AI556" s="275"/>
      <c r="AJ556" s="275"/>
      <c r="AK556" s="275"/>
      <c r="AL556" s="275"/>
      <c r="AM556" s="275"/>
      <c r="AN556" s="275"/>
      <c r="AO556" s="275"/>
      <c r="AP556" s="275"/>
      <c r="AQ556" s="275"/>
    </row>
    <row r="557" spans="1:43" ht="15">
      <c r="A557" s="275"/>
      <c r="B557" s="224"/>
      <c r="C557" s="224"/>
      <c r="D557" s="212"/>
      <c r="E557" s="212"/>
      <c r="F557" s="212"/>
      <c r="G557" s="280"/>
      <c r="H557" s="280"/>
      <c r="I557" s="280"/>
      <c r="J557" s="280"/>
      <c r="K557" s="280"/>
      <c r="L557" s="280"/>
      <c r="M557" s="280"/>
      <c r="N557" s="280"/>
      <c r="O557" s="280"/>
      <c r="P557" s="280"/>
      <c r="Q557" s="280"/>
      <c r="R557" s="280"/>
      <c r="S557" s="280"/>
      <c r="T557" s="280"/>
      <c r="U557" s="280"/>
      <c r="V557" s="280"/>
      <c r="W557" s="280"/>
      <c r="X557" s="280"/>
      <c r="Y557" s="280"/>
      <c r="Z557" s="280"/>
      <c r="AA557" s="280"/>
      <c r="AB557" s="275"/>
      <c r="AC557" s="275"/>
      <c r="AD557" s="275"/>
      <c r="AE557" s="275"/>
      <c r="AF557" s="275"/>
      <c r="AG557" s="275"/>
      <c r="AH557" s="275"/>
      <c r="AI557" s="275"/>
      <c r="AJ557" s="275"/>
      <c r="AK557" s="275"/>
      <c r="AL557" s="275"/>
      <c r="AM557" s="275"/>
      <c r="AN557" s="275"/>
      <c r="AO557" s="275"/>
      <c r="AP557" s="275"/>
      <c r="AQ557" s="275"/>
    </row>
    <row r="558" spans="1:43" ht="15">
      <c r="A558" s="275"/>
      <c r="B558" s="224"/>
      <c r="C558" s="224"/>
      <c r="D558" s="212"/>
      <c r="E558" s="212"/>
      <c r="F558" s="212"/>
      <c r="G558" s="280"/>
      <c r="H558" s="280"/>
      <c r="I558" s="280"/>
      <c r="J558" s="280"/>
      <c r="K558" s="280"/>
      <c r="L558" s="280"/>
      <c r="M558" s="280"/>
      <c r="N558" s="280"/>
      <c r="O558" s="280"/>
      <c r="P558" s="280"/>
      <c r="Q558" s="280"/>
      <c r="R558" s="280"/>
      <c r="S558" s="280"/>
      <c r="T558" s="280"/>
      <c r="U558" s="280"/>
      <c r="V558" s="280"/>
      <c r="W558" s="280"/>
      <c r="X558" s="280"/>
      <c r="Y558" s="280"/>
      <c r="Z558" s="280"/>
      <c r="AA558" s="280"/>
      <c r="AB558" s="275"/>
      <c r="AC558" s="275"/>
      <c r="AD558" s="275"/>
      <c r="AE558" s="275"/>
      <c r="AF558" s="275"/>
      <c r="AG558" s="275"/>
      <c r="AH558" s="275"/>
      <c r="AI558" s="275"/>
      <c r="AJ558" s="275"/>
      <c r="AK558" s="275"/>
      <c r="AL558" s="275"/>
      <c r="AM558" s="275"/>
      <c r="AN558" s="275"/>
      <c r="AO558" s="275"/>
      <c r="AP558" s="275"/>
      <c r="AQ558" s="275"/>
    </row>
    <row r="559" spans="1:43" ht="15">
      <c r="A559" s="275"/>
      <c r="B559" s="224"/>
      <c r="C559" s="224"/>
      <c r="D559" s="212"/>
      <c r="E559" s="212"/>
      <c r="F559" s="212"/>
      <c r="G559" s="280"/>
      <c r="H559" s="280"/>
      <c r="I559" s="280"/>
      <c r="J559" s="280"/>
      <c r="K559" s="280"/>
      <c r="L559" s="280"/>
      <c r="M559" s="280"/>
      <c r="N559" s="280"/>
      <c r="O559" s="280"/>
      <c r="P559" s="280"/>
      <c r="Q559" s="280"/>
      <c r="R559" s="280"/>
      <c r="S559" s="280"/>
      <c r="T559" s="280"/>
      <c r="U559" s="280"/>
      <c r="V559" s="280"/>
      <c r="W559" s="280"/>
      <c r="X559" s="280"/>
      <c r="Y559" s="280"/>
      <c r="Z559" s="280"/>
      <c r="AA559" s="280"/>
      <c r="AB559" s="275"/>
      <c r="AC559" s="275"/>
      <c r="AD559" s="275"/>
      <c r="AE559" s="275"/>
      <c r="AF559" s="275"/>
      <c r="AG559" s="275"/>
      <c r="AH559" s="275"/>
      <c r="AI559" s="275"/>
      <c r="AJ559" s="275"/>
      <c r="AK559" s="275"/>
      <c r="AL559" s="275"/>
      <c r="AM559" s="275"/>
      <c r="AN559" s="275"/>
      <c r="AO559" s="275"/>
      <c r="AP559" s="275"/>
      <c r="AQ559" s="275"/>
    </row>
    <row r="560" spans="1:43" ht="15">
      <c r="A560" s="275"/>
      <c r="B560" s="224"/>
      <c r="C560" s="224"/>
      <c r="D560" s="212"/>
      <c r="E560" s="212"/>
      <c r="F560" s="212"/>
      <c r="G560" s="280"/>
      <c r="H560" s="280"/>
      <c r="I560" s="280"/>
      <c r="J560" s="280"/>
      <c r="K560" s="280"/>
      <c r="L560" s="280"/>
      <c r="M560" s="280"/>
      <c r="N560" s="280"/>
      <c r="O560" s="280"/>
      <c r="P560" s="280"/>
      <c r="Q560" s="280"/>
      <c r="R560" s="280"/>
      <c r="S560" s="280"/>
      <c r="T560" s="280"/>
      <c r="U560" s="280"/>
      <c r="V560" s="280"/>
      <c r="W560" s="280"/>
      <c r="X560" s="280"/>
      <c r="Y560" s="280"/>
      <c r="Z560" s="280"/>
      <c r="AA560" s="280"/>
      <c r="AB560" s="275"/>
      <c r="AC560" s="275"/>
      <c r="AD560" s="275"/>
      <c r="AE560" s="275"/>
      <c r="AF560" s="275"/>
      <c r="AG560" s="275"/>
      <c r="AH560" s="275"/>
      <c r="AI560" s="275"/>
      <c r="AJ560" s="275"/>
      <c r="AK560" s="275"/>
      <c r="AL560" s="275"/>
      <c r="AM560" s="275"/>
      <c r="AN560" s="275"/>
      <c r="AO560" s="275"/>
      <c r="AP560" s="275"/>
      <c r="AQ560" s="275"/>
    </row>
    <row r="561" spans="1:43" ht="15">
      <c r="A561" s="275"/>
      <c r="B561" s="224"/>
      <c r="C561" s="224"/>
      <c r="D561" s="212"/>
      <c r="E561" s="212"/>
      <c r="F561" s="212"/>
      <c r="G561" s="280"/>
      <c r="H561" s="280"/>
      <c r="I561" s="280"/>
      <c r="J561" s="280"/>
      <c r="K561" s="280"/>
      <c r="L561" s="280"/>
      <c r="M561" s="280"/>
      <c r="N561" s="280"/>
      <c r="O561" s="280"/>
      <c r="P561" s="280"/>
      <c r="Q561" s="280"/>
      <c r="R561" s="280"/>
      <c r="S561" s="280"/>
      <c r="T561" s="280"/>
      <c r="U561" s="280"/>
      <c r="V561" s="280"/>
      <c r="W561" s="280"/>
      <c r="X561" s="280"/>
      <c r="Y561" s="280"/>
      <c r="Z561" s="280"/>
      <c r="AA561" s="280"/>
      <c r="AB561" s="275"/>
      <c r="AC561" s="275"/>
      <c r="AD561" s="275"/>
      <c r="AE561" s="275"/>
      <c r="AF561" s="275"/>
      <c r="AG561" s="275"/>
      <c r="AH561" s="275"/>
      <c r="AI561" s="275"/>
      <c r="AJ561" s="275"/>
      <c r="AK561" s="275"/>
      <c r="AL561" s="275"/>
      <c r="AM561" s="275"/>
      <c r="AN561" s="275"/>
      <c r="AO561" s="275"/>
      <c r="AP561" s="275"/>
      <c r="AQ561" s="275"/>
    </row>
    <row r="562" spans="1:43" ht="15">
      <c r="A562" s="275"/>
      <c r="B562" s="224"/>
      <c r="C562" s="224"/>
      <c r="D562" s="212"/>
      <c r="E562" s="212"/>
      <c r="F562" s="212"/>
      <c r="G562" s="280"/>
      <c r="H562" s="280"/>
      <c r="I562" s="280"/>
      <c r="J562" s="280"/>
      <c r="K562" s="280"/>
      <c r="L562" s="280"/>
      <c r="M562" s="280"/>
      <c r="N562" s="280"/>
      <c r="O562" s="280"/>
      <c r="P562" s="280"/>
      <c r="Q562" s="280"/>
      <c r="R562" s="280"/>
      <c r="S562" s="280"/>
      <c r="T562" s="280"/>
      <c r="U562" s="280"/>
      <c r="V562" s="280"/>
      <c r="W562" s="280"/>
      <c r="X562" s="280"/>
      <c r="Y562" s="280"/>
      <c r="Z562" s="280"/>
      <c r="AA562" s="280"/>
      <c r="AB562" s="275"/>
      <c r="AC562" s="275"/>
      <c r="AD562" s="275"/>
      <c r="AE562" s="275"/>
      <c r="AF562" s="275"/>
      <c r="AG562" s="275"/>
      <c r="AH562" s="275"/>
      <c r="AI562" s="275"/>
      <c r="AJ562" s="275"/>
      <c r="AK562" s="275"/>
      <c r="AL562" s="275"/>
      <c r="AM562" s="275"/>
      <c r="AN562" s="275"/>
      <c r="AO562" s="275"/>
      <c r="AP562" s="275"/>
      <c r="AQ562" s="275"/>
    </row>
    <row r="563" spans="1:43" ht="15">
      <c r="A563" s="275"/>
      <c r="B563" s="224"/>
      <c r="C563" s="224"/>
      <c r="D563" s="212"/>
      <c r="E563" s="212"/>
      <c r="F563" s="212"/>
      <c r="G563" s="280"/>
      <c r="H563" s="280"/>
      <c r="I563" s="280"/>
      <c r="J563" s="280"/>
      <c r="K563" s="280"/>
      <c r="L563" s="280"/>
      <c r="M563" s="280"/>
      <c r="N563" s="280"/>
      <c r="O563" s="280"/>
      <c r="P563" s="280"/>
      <c r="Q563" s="280"/>
      <c r="R563" s="280"/>
      <c r="S563" s="280"/>
      <c r="T563" s="280"/>
      <c r="U563" s="280"/>
      <c r="V563" s="280"/>
      <c r="W563" s="280"/>
      <c r="X563" s="280"/>
      <c r="Y563" s="280"/>
      <c r="Z563" s="280"/>
      <c r="AA563" s="280"/>
      <c r="AB563" s="275"/>
      <c r="AC563" s="275"/>
      <c r="AD563" s="275"/>
      <c r="AE563" s="275"/>
      <c r="AF563" s="275"/>
      <c r="AG563" s="275"/>
      <c r="AH563" s="275"/>
      <c r="AI563" s="275"/>
      <c r="AJ563" s="275"/>
      <c r="AK563" s="275"/>
      <c r="AL563" s="275"/>
      <c r="AM563" s="275"/>
      <c r="AN563" s="275"/>
      <c r="AO563" s="275"/>
      <c r="AP563" s="275"/>
      <c r="AQ563" s="275"/>
    </row>
    <row r="564" spans="1:43" ht="15">
      <c r="A564" s="275"/>
      <c r="B564" s="224"/>
      <c r="C564" s="224"/>
      <c r="D564" s="212"/>
      <c r="E564" s="212"/>
      <c r="F564" s="212"/>
      <c r="G564" s="280"/>
      <c r="H564" s="280"/>
      <c r="I564" s="280"/>
      <c r="J564" s="280"/>
      <c r="K564" s="280"/>
      <c r="L564" s="280"/>
      <c r="M564" s="280"/>
      <c r="N564" s="280"/>
      <c r="O564" s="280"/>
      <c r="P564" s="280"/>
      <c r="Q564" s="280"/>
      <c r="R564" s="280"/>
      <c r="S564" s="280"/>
      <c r="T564" s="280"/>
      <c r="U564" s="280"/>
      <c r="V564" s="280"/>
      <c r="W564" s="280"/>
      <c r="X564" s="280"/>
      <c r="Y564" s="280"/>
      <c r="Z564" s="280"/>
      <c r="AA564" s="280"/>
      <c r="AB564" s="275"/>
      <c r="AC564" s="275"/>
      <c r="AD564" s="275"/>
      <c r="AE564" s="275"/>
      <c r="AF564" s="275"/>
      <c r="AG564" s="275"/>
      <c r="AH564" s="275"/>
      <c r="AI564" s="275"/>
      <c r="AJ564" s="275"/>
      <c r="AK564" s="275"/>
      <c r="AL564" s="275"/>
      <c r="AM564" s="275"/>
      <c r="AN564" s="275"/>
      <c r="AO564" s="275"/>
      <c r="AP564" s="275"/>
      <c r="AQ564" s="275"/>
    </row>
    <row r="565" spans="1:43" ht="15">
      <c r="A565" s="275"/>
      <c r="B565" s="224"/>
      <c r="C565" s="224"/>
      <c r="D565" s="212"/>
      <c r="E565" s="212"/>
      <c r="F565" s="212"/>
      <c r="G565" s="280"/>
      <c r="H565" s="280"/>
      <c r="I565" s="280"/>
      <c r="J565" s="280"/>
      <c r="K565" s="280"/>
      <c r="L565" s="280"/>
      <c r="M565" s="280"/>
      <c r="N565" s="280"/>
      <c r="O565" s="280"/>
      <c r="P565" s="280"/>
      <c r="Q565" s="280"/>
      <c r="R565" s="280"/>
      <c r="S565" s="280"/>
      <c r="T565" s="280"/>
      <c r="U565" s="280"/>
      <c r="V565" s="280"/>
      <c r="W565" s="280"/>
      <c r="X565" s="280"/>
      <c r="Y565" s="280"/>
      <c r="Z565" s="280"/>
      <c r="AA565" s="280"/>
      <c r="AB565" s="275"/>
      <c r="AC565" s="275"/>
      <c r="AD565" s="275"/>
      <c r="AE565" s="275"/>
      <c r="AF565" s="275"/>
      <c r="AG565" s="275"/>
      <c r="AH565" s="275"/>
      <c r="AI565" s="275"/>
      <c r="AJ565" s="275"/>
      <c r="AK565" s="275"/>
      <c r="AL565" s="275"/>
      <c r="AM565" s="275"/>
      <c r="AN565" s="275"/>
      <c r="AO565" s="275"/>
      <c r="AP565" s="275"/>
      <c r="AQ565" s="275"/>
    </row>
    <row r="566" spans="1:43" ht="15">
      <c r="A566" s="275"/>
      <c r="B566" s="224"/>
      <c r="C566" s="224"/>
      <c r="D566" s="212"/>
      <c r="E566" s="212"/>
      <c r="F566" s="212"/>
      <c r="G566" s="280"/>
      <c r="H566" s="280"/>
      <c r="I566" s="280"/>
      <c r="J566" s="280"/>
      <c r="K566" s="280"/>
      <c r="L566" s="280"/>
      <c r="M566" s="280"/>
      <c r="N566" s="280"/>
      <c r="O566" s="280"/>
      <c r="P566" s="280"/>
      <c r="Q566" s="280"/>
      <c r="R566" s="280"/>
      <c r="S566" s="280"/>
      <c r="T566" s="280"/>
      <c r="U566" s="280"/>
      <c r="V566" s="280"/>
      <c r="W566" s="280"/>
      <c r="X566" s="280"/>
      <c r="Y566" s="280"/>
      <c r="Z566" s="280"/>
      <c r="AA566" s="280"/>
      <c r="AB566" s="275"/>
      <c r="AC566" s="275"/>
      <c r="AD566" s="275"/>
      <c r="AE566" s="275"/>
      <c r="AF566" s="275"/>
      <c r="AG566" s="275"/>
      <c r="AH566" s="275"/>
      <c r="AI566" s="275"/>
      <c r="AJ566" s="275"/>
      <c r="AK566" s="275"/>
      <c r="AL566" s="275"/>
      <c r="AM566" s="275"/>
      <c r="AN566" s="275"/>
      <c r="AO566" s="275"/>
      <c r="AP566" s="275"/>
      <c r="AQ566" s="275"/>
    </row>
    <row r="567" spans="1:43" ht="15">
      <c r="A567" s="275"/>
      <c r="B567" s="224"/>
      <c r="C567" s="224"/>
      <c r="D567" s="212"/>
      <c r="E567" s="212"/>
      <c r="F567" s="212"/>
      <c r="G567" s="280"/>
      <c r="H567" s="280"/>
      <c r="I567" s="280"/>
      <c r="J567" s="280"/>
      <c r="K567" s="280"/>
      <c r="L567" s="280"/>
      <c r="M567" s="280"/>
      <c r="N567" s="280"/>
      <c r="O567" s="280"/>
      <c r="P567" s="280"/>
      <c r="Q567" s="280"/>
      <c r="R567" s="280"/>
      <c r="S567" s="280"/>
      <c r="T567" s="280"/>
      <c r="U567" s="280"/>
      <c r="V567" s="280"/>
      <c r="W567" s="280"/>
      <c r="X567" s="280"/>
      <c r="Y567" s="280"/>
      <c r="Z567" s="280"/>
      <c r="AA567" s="280"/>
      <c r="AB567" s="275"/>
      <c r="AC567" s="275"/>
      <c r="AD567" s="275"/>
      <c r="AE567" s="275"/>
      <c r="AF567" s="275"/>
      <c r="AG567" s="275"/>
      <c r="AH567" s="275"/>
      <c r="AI567" s="275"/>
      <c r="AJ567" s="275"/>
      <c r="AK567" s="275"/>
      <c r="AL567" s="275"/>
      <c r="AM567" s="275"/>
      <c r="AN567" s="275"/>
      <c r="AO567" s="275"/>
      <c r="AP567" s="275"/>
      <c r="AQ567" s="275"/>
    </row>
    <row r="568" spans="1:43" ht="15">
      <c r="A568" s="275"/>
      <c r="B568" s="224"/>
      <c r="C568" s="224"/>
      <c r="D568" s="212"/>
      <c r="E568" s="212"/>
      <c r="F568" s="212"/>
      <c r="G568" s="280"/>
      <c r="H568" s="280"/>
      <c r="I568" s="280"/>
      <c r="J568" s="280"/>
      <c r="K568" s="280"/>
      <c r="L568" s="280"/>
      <c r="M568" s="280"/>
      <c r="N568" s="280"/>
      <c r="O568" s="280"/>
      <c r="P568" s="280"/>
      <c r="Q568" s="280"/>
      <c r="R568" s="280"/>
      <c r="S568" s="280"/>
      <c r="T568" s="280"/>
      <c r="U568" s="280"/>
      <c r="V568" s="280"/>
      <c r="W568" s="280"/>
      <c r="X568" s="280"/>
      <c r="Y568" s="280"/>
      <c r="Z568" s="280"/>
      <c r="AA568" s="280"/>
      <c r="AB568" s="275"/>
      <c r="AC568" s="275"/>
      <c r="AD568" s="275"/>
      <c r="AE568" s="275"/>
      <c r="AF568" s="275"/>
      <c r="AG568" s="275"/>
      <c r="AH568" s="275"/>
      <c r="AI568" s="275"/>
      <c r="AJ568" s="275"/>
      <c r="AK568" s="275"/>
      <c r="AL568" s="275"/>
      <c r="AM568" s="275"/>
      <c r="AN568" s="275"/>
      <c r="AO568" s="275"/>
      <c r="AP568" s="275"/>
      <c r="AQ568" s="275"/>
    </row>
    <row r="569" spans="1:43" ht="15">
      <c r="A569" s="275"/>
      <c r="B569" s="224"/>
      <c r="C569" s="224"/>
      <c r="D569" s="212"/>
      <c r="E569" s="212"/>
      <c r="F569" s="212"/>
      <c r="G569" s="280"/>
      <c r="H569" s="280"/>
      <c r="I569" s="280"/>
      <c r="J569" s="280"/>
      <c r="K569" s="280"/>
      <c r="L569" s="280"/>
      <c r="M569" s="280"/>
      <c r="N569" s="280"/>
      <c r="O569" s="280"/>
      <c r="P569" s="280"/>
      <c r="Q569" s="280"/>
      <c r="R569" s="280"/>
      <c r="S569" s="280"/>
      <c r="T569" s="280"/>
      <c r="U569" s="280"/>
      <c r="V569" s="280"/>
      <c r="W569" s="280"/>
      <c r="X569" s="280"/>
      <c r="Y569" s="280"/>
      <c r="Z569" s="280"/>
      <c r="AA569" s="280"/>
      <c r="AB569" s="275"/>
      <c r="AC569" s="275"/>
      <c r="AD569" s="275"/>
      <c r="AE569" s="275"/>
      <c r="AF569" s="275"/>
      <c r="AG569" s="275"/>
      <c r="AH569" s="275"/>
      <c r="AI569" s="275"/>
      <c r="AJ569" s="275"/>
      <c r="AK569" s="275"/>
      <c r="AL569" s="275"/>
      <c r="AM569" s="275"/>
      <c r="AN569" s="275"/>
      <c r="AO569" s="275"/>
      <c r="AP569" s="275"/>
      <c r="AQ569" s="275"/>
    </row>
    <row r="570" spans="1:43" ht="15">
      <c r="A570" s="275"/>
      <c r="B570" s="224"/>
      <c r="C570" s="224"/>
      <c r="D570" s="212"/>
      <c r="E570" s="212"/>
      <c r="F570" s="212"/>
      <c r="G570" s="280"/>
      <c r="H570" s="280"/>
      <c r="I570" s="280"/>
      <c r="J570" s="280"/>
      <c r="K570" s="280"/>
      <c r="L570" s="280"/>
      <c r="M570" s="280"/>
      <c r="N570" s="280"/>
      <c r="O570" s="280"/>
      <c r="P570" s="280"/>
      <c r="Q570" s="280"/>
      <c r="R570" s="280"/>
      <c r="S570" s="280"/>
      <c r="T570" s="280"/>
      <c r="U570" s="280"/>
      <c r="V570" s="280"/>
      <c r="W570" s="280"/>
      <c r="X570" s="280"/>
      <c r="Y570" s="280"/>
      <c r="Z570" s="280"/>
      <c r="AA570" s="280"/>
      <c r="AB570" s="275"/>
      <c r="AC570" s="275"/>
      <c r="AD570" s="275"/>
      <c r="AE570" s="275"/>
      <c r="AF570" s="275"/>
      <c r="AG570" s="275"/>
      <c r="AH570" s="275"/>
      <c r="AI570" s="275"/>
      <c r="AJ570" s="275"/>
      <c r="AK570" s="275"/>
      <c r="AL570" s="275"/>
      <c r="AM570" s="275"/>
      <c r="AN570" s="275"/>
      <c r="AO570" s="275"/>
      <c r="AP570" s="275"/>
      <c r="AQ570" s="275"/>
    </row>
    <row r="571" spans="1:43" ht="15">
      <c r="A571" s="275"/>
      <c r="B571" s="224"/>
      <c r="C571" s="224"/>
      <c r="D571" s="212"/>
      <c r="E571" s="212"/>
      <c r="F571" s="212"/>
      <c r="G571" s="280"/>
      <c r="H571" s="280"/>
      <c r="I571" s="280"/>
      <c r="J571" s="280"/>
      <c r="K571" s="280"/>
      <c r="L571" s="280"/>
      <c r="M571" s="280"/>
      <c r="N571" s="280"/>
      <c r="O571" s="280"/>
      <c r="P571" s="280"/>
      <c r="Q571" s="280"/>
      <c r="R571" s="280"/>
      <c r="S571" s="280"/>
      <c r="T571" s="280"/>
      <c r="U571" s="280"/>
      <c r="V571" s="280"/>
      <c r="W571" s="280"/>
      <c r="X571" s="280"/>
      <c r="Y571" s="280"/>
      <c r="Z571" s="280"/>
      <c r="AA571" s="280"/>
      <c r="AB571" s="275"/>
      <c r="AC571" s="275"/>
      <c r="AD571" s="275"/>
      <c r="AE571" s="275"/>
      <c r="AF571" s="275"/>
      <c r="AG571" s="275"/>
      <c r="AH571" s="275"/>
      <c r="AI571" s="275"/>
      <c r="AJ571" s="275"/>
      <c r="AK571" s="275"/>
      <c r="AL571" s="275"/>
      <c r="AM571" s="275"/>
      <c r="AN571" s="275"/>
      <c r="AO571" s="275"/>
      <c r="AP571" s="275"/>
      <c r="AQ571" s="275"/>
    </row>
    <row r="572" spans="1:43" ht="15">
      <c r="A572" s="275"/>
      <c r="B572" s="224"/>
      <c r="C572" s="224"/>
      <c r="D572" s="212"/>
      <c r="E572" s="212"/>
      <c r="F572" s="212"/>
      <c r="G572" s="280"/>
      <c r="H572" s="280"/>
      <c r="I572" s="280"/>
      <c r="J572" s="280"/>
      <c r="K572" s="280"/>
      <c r="L572" s="280"/>
      <c r="M572" s="280"/>
      <c r="N572" s="280"/>
      <c r="O572" s="280"/>
      <c r="P572" s="280"/>
      <c r="Q572" s="280"/>
      <c r="R572" s="280"/>
      <c r="S572" s="280"/>
      <c r="T572" s="280"/>
      <c r="U572" s="280"/>
      <c r="V572" s="280"/>
      <c r="W572" s="280"/>
      <c r="X572" s="280"/>
      <c r="Y572" s="280"/>
      <c r="Z572" s="280"/>
      <c r="AA572" s="280"/>
      <c r="AB572" s="275"/>
      <c r="AC572" s="275"/>
      <c r="AD572" s="275"/>
      <c r="AE572" s="275"/>
      <c r="AF572" s="275"/>
      <c r="AG572" s="275"/>
      <c r="AH572" s="275"/>
      <c r="AI572" s="275"/>
      <c r="AJ572" s="275"/>
      <c r="AK572" s="275"/>
      <c r="AL572" s="275"/>
      <c r="AM572" s="275"/>
      <c r="AN572" s="275"/>
      <c r="AO572" s="275"/>
      <c r="AP572" s="275"/>
      <c r="AQ572" s="275"/>
    </row>
    <row r="573" spans="1:43" ht="15">
      <c r="A573" s="275"/>
      <c r="B573" s="224"/>
      <c r="C573" s="224"/>
      <c r="D573" s="212"/>
      <c r="E573" s="212"/>
      <c r="F573" s="212"/>
      <c r="G573" s="280"/>
      <c r="H573" s="280"/>
      <c r="I573" s="280"/>
      <c r="J573" s="280"/>
      <c r="K573" s="280"/>
      <c r="L573" s="280"/>
      <c r="M573" s="280"/>
      <c r="N573" s="280"/>
      <c r="O573" s="280"/>
      <c r="P573" s="280"/>
      <c r="Q573" s="280"/>
      <c r="R573" s="280"/>
      <c r="S573" s="280"/>
      <c r="T573" s="280"/>
      <c r="U573" s="280"/>
      <c r="V573" s="280"/>
      <c r="W573" s="280"/>
      <c r="X573" s="280"/>
      <c r="Y573" s="280"/>
      <c r="Z573" s="280"/>
      <c r="AA573" s="280"/>
      <c r="AB573" s="275"/>
      <c r="AC573" s="275"/>
      <c r="AD573" s="275"/>
      <c r="AE573" s="275"/>
      <c r="AF573" s="275"/>
      <c r="AG573" s="275"/>
      <c r="AH573" s="275"/>
      <c r="AI573" s="275"/>
      <c r="AJ573" s="275"/>
      <c r="AK573" s="275"/>
      <c r="AL573" s="275"/>
      <c r="AM573" s="275"/>
      <c r="AN573" s="275"/>
      <c r="AO573" s="275"/>
      <c r="AP573" s="275"/>
      <c r="AQ573" s="275"/>
    </row>
    <row r="574" spans="1:43" ht="15">
      <c r="A574" s="275"/>
      <c r="B574" s="224"/>
      <c r="C574" s="224"/>
      <c r="D574" s="212"/>
      <c r="E574" s="212"/>
      <c r="F574" s="212"/>
      <c r="G574" s="280"/>
      <c r="H574" s="280"/>
      <c r="I574" s="280"/>
      <c r="J574" s="280"/>
      <c r="K574" s="280"/>
      <c r="L574" s="280"/>
      <c r="M574" s="280"/>
      <c r="N574" s="280"/>
      <c r="O574" s="280"/>
      <c r="P574" s="280"/>
      <c r="Q574" s="280"/>
      <c r="R574" s="280"/>
      <c r="S574" s="280"/>
      <c r="T574" s="280"/>
      <c r="U574" s="280"/>
      <c r="V574" s="280"/>
      <c r="W574" s="280"/>
      <c r="X574" s="280"/>
      <c r="Y574" s="280"/>
      <c r="Z574" s="280"/>
      <c r="AA574" s="280"/>
      <c r="AB574" s="275"/>
      <c r="AC574" s="275"/>
      <c r="AD574" s="275"/>
      <c r="AE574" s="275"/>
      <c r="AF574" s="275"/>
      <c r="AG574" s="275"/>
      <c r="AH574" s="275"/>
      <c r="AI574" s="275"/>
      <c r="AJ574" s="275"/>
      <c r="AK574" s="275"/>
      <c r="AL574" s="275"/>
      <c r="AM574" s="275"/>
      <c r="AN574" s="275"/>
      <c r="AO574" s="275"/>
      <c r="AP574" s="275"/>
      <c r="AQ574" s="275"/>
    </row>
    <row r="575" spans="1:43" ht="15">
      <c r="A575" s="275"/>
      <c r="B575" s="224"/>
      <c r="C575" s="224"/>
      <c r="D575" s="212"/>
      <c r="E575" s="212"/>
      <c r="F575" s="212"/>
      <c r="G575" s="280"/>
      <c r="H575" s="280"/>
      <c r="I575" s="280"/>
      <c r="J575" s="280"/>
      <c r="K575" s="280"/>
      <c r="L575" s="280"/>
      <c r="M575" s="280"/>
      <c r="N575" s="280"/>
      <c r="O575" s="280"/>
      <c r="P575" s="280"/>
      <c r="Q575" s="280"/>
      <c r="R575" s="280"/>
      <c r="S575" s="280"/>
      <c r="T575" s="280"/>
      <c r="U575" s="280"/>
      <c r="V575" s="280"/>
      <c r="W575" s="280"/>
      <c r="X575" s="280"/>
      <c r="Y575" s="280"/>
      <c r="Z575" s="280"/>
      <c r="AA575" s="280"/>
      <c r="AB575" s="275"/>
      <c r="AC575" s="275"/>
      <c r="AD575" s="275"/>
      <c r="AE575" s="275"/>
      <c r="AF575" s="275"/>
      <c r="AG575" s="275"/>
      <c r="AH575" s="275"/>
      <c r="AI575" s="275"/>
      <c r="AJ575" s="275"/>
      <c r="AK575" s="275"/>
      <c r="AL575" s="275"/>
      <c r="AM575" s="275"/>
      <c r="AN575" s="275"/>
      <c r="AO575" s="275"/>
      <c r="AP575" s="275"/>
      <c r="AQ575" s="275"/>
    </row>
    <row r="576" spans="1:43" ht="15">
      <c r="A576" s="275"/>
      <c r="B576" s="224"/>
      <c r="C576" s="224"/>
      <c r="D576" s="212"/>
      <c r="E576" s="212"/>
      <c r="F576" s="212"/>
      <c r="G576" s="280"/>
      <c r="H576" s="280"/>
      <c r="I576" s="280"/>
      <c r="J576" s="280"/>
      <c r="K576" s="280"/>
      <c r="L576" s="280"/>
      <c r="M576" s="280"/>
      <c r="N576" s="280"/>
      <c r="O576" s="280"/>
      <c r="P576" s="280"/>
      <c r="Q576" s="280"/>
      <c r="R576" s="280"/>
      <c r="S576" s="280"/>
      <c r="T576" s="280"/>
      <c r="U576" s="280"/>
      <c r="V576" s="280"/>
      <c r="W576" s="280"/>
      <c r="X576" s="280"/>
      <c r="Y576" s="280"/>
      <c r="Z576" s="280"/>
      <c r="AA576" s="280"/>
      <c r="AB576" s="275"/>
      <c r="AC576" s="275"/>
      <c r="AD576" s="275"/>
      <c r="AE576" s="275"/>
      <c r="AF576" s="275"/>
      <c r="AG576" s="275"/>
      <c r="AH576" s="275"/>
      <c r="AI576" s="275"/>
      <c r="AJ576" s="275"/>
      <c r="AK576" s="275"/>
      <c r="AL576" s="275"/>
      <c r="AM576" s="275"/>
      <c r="AN576" s="275"/>
      <c r="AO576" s="275"/>
      <c r="AP576" s="275"/>
      <c r="AQ576" s="275"/>
    </row>
    <row r="577" spans="1:43" ht="15">
      <c r="A577" s="275"/>
      <c r="B577" s="224"/>
      <c r="C577" s="224"/>
      <c r="D577" s="212"/>
      <c r="E577" s="212"/>
      <c r="F577" s="212"/>
      <c r="G577" s="280"/>
      <c r="H577" s="280"/>
      <c r="I577" s="280"/>
      <c r="J577" s="280"/>
      <c r="K577" s="280"/>
      <c r="L577" s="280"/>
      <c r="M577" s="280"/>
      <c r="N577" s="280"/>
      <c r="O577" s="280"/>
      <c r="P577" s="280"/>
      <c r="Q577" s="280"/>
      <c r="R577" s="280"/>
      <c r="S577" s="280"/>
      <c r="T577" s="280"/>
      <c r="U577" s="280"/>
      <c r="V577" s="280"/>
      <c r="W577" s="280"/>
      <c r="X577" s="280"/>
      <c r="Y577" s="280"/>
      <c r="Z577" s="280"/>
      <c r="AA577" s="280"/>
      <c r="AB577" s="275"/>
      <c r="AC577" s="275"/>
      <c r="AD577" s="275"/>
      <c r="AE577" s="275"/>
      <c r="AF577" s="275"/>
      <c r="AG577" s="275"/>
      <c r="AH577" s="275"/>
      <c r="AI577" s="275"/>
      <c r="AJ577" s="275"/>
      <c r="AK577" s="275"/>
      <c r="AL577" s="275"/>
      <c r="AM577" s="275"/>
      <c r="AN577" s="275"/>
      <c r="AO577" s="275"/>
      <c r="AP577" s="275"/>
      <c r="AQ577" s="275"/>
    </row>
    <row r="578" spans="1:43" ht="15">
      <c r="A578" s="275"/>
      <c r="B578" s="224"/>
      <c r="C578" s="224"/>
      <c r="D578" s="212"/>
      <c r="E578" s="212"/>
      <c r="F578" s="212"/>
      <c r="G578" s="280"/>
      <c r="H578" s="280"/>
      <c r="I578" s="280"/>
      <c r="J578" s="280"/>
      <c r="K578" s="280"/>
      <c r="L578" s="280"/>
      <c r="M578" s="280"/>
      <c r="N578" s="280"/>
      <c r="O578" s="280"/>
      <c r="P578" s="280"/>
      <c r="Q578" s="280"/>
      <c r="R578" s="280"/>
      <c r="S578" s="280"/>
      <c r="T578" s="280"/>
      <c r="U578" s="280"/>
      <c r="V578" s="280"/>
      <c r="W578" s="280"/>
      <c r="X578" s="280"/>
      <c r="Y578" s="280"/>
      <c r="Z578" s="280"/>
      <c r="AA578" s="280"/>
      <c r="AB578" s="275"/>
      <c r="AC578" s="275"/>
      <c r="AD578" s="275"/>
      <c r="AE578" s="275"/>
      <c r="AF578" s="275"/>
      <c r="AG578" s="275"/>
      <c r="AH578" s="275"/>
      <c r="AI578" s="275"/>
      <c r="AJ578" s="275"/>
      <c r="AK578" s="275"/>
      <c r="AL578" s="275"/>
      <c r="AM578" s="275"/>
      <c r="AN578" s="275"/>
      <c r="AO578" s="275"/>
      <c r="AP578" s="275"/>
      <c r="AQ578" s="275"/>
    </row>
    <row r="579" spans="1:43" ht="15">
      <c r="A579" s="275"/>
      <c r="B579" s="224"/>
      <c r="C579" s="224"/>
      <c r="D579" s="212"/>
      <c r="E579" s="212"/>
      <c r="F579" s="212"/>
      <c r="G579" s="280"/>
      <c r="H579" s="280"/>
      <c r="I579" s="280"/>
      <c r="J579" s="280"/>
      <c r="K579" s="280"/>
      <c r="L579" s="280"/>
      <c r="M579" s="280"/>
      <c r="N579" s="280"/>
      <c r="O579" s="280"/>
      <c r="P579" s="280"/>
      <c r="Q579" s="280"/>
      <c r="R579" s="280"/>
      <c r="S579" s="280"/>
      <c r="T579" s="280"/>
      <c r="U579" s="280"/>
      <c r="V579" s="280"/>
      <c r="W579" s="280"/>
      <c r="X579" s="280"/>
      <c r="Y579" s="280"/>
      <c r="Z579" s="280"/>
      <c r="AA579" s="280"/>
      <c r="AB579" s="275"/>
      <c r="AC579" s="275"/>
      <c r="AD579" s="275"/>
      <c r="AE579" s="275"/>
      <c r="AF579" s="275"/>
      <c r="AG579" s="275"/>
      <c r="AH579" s="275"/>
      <c r="AI579" s="275"/>
      <c r="AJ579" s="275"/>
      <c r="AK579" s="275"/>
      <c r="AL579" s="275"/>
      <c r="AM579" s="275"/>
      <c r="AN579" s="275"/>
      <c r="AO579" s="275"/>
      <c r="AP579" s="275"/>
      <c r="AQ579" s="275"/>
    </row>
    <row r="580" spans="1:43" ht="15">
      <c r="A580" s="275"/>
      <c r="B580" s="224"/>
      <c r="C580" s="224"/>
      <c r="D580" s="212"/>
      <c r="E580" s="212"/>
      <c r="F580" s="212"/>
      <c r="G580" s="280"/>
      <c r="H580" s="280"/>
      <c r="I580" s="280"/>
      <c r="J580" s="280"/>
      <c r="K580" s="280"/>
      <c r="L580" s="280"/>
      <c r="M580" s="280"/>
      <c r="N580" s="280"/>
      <c r="O580" s="280"/>
      <c r="P580" s="280"/>
      <c r="Q580" s="280"/>
      <c r="R580" s="280"/>
      <c r="S580" s="280"/>
      <c r="T580" s="280"/>
      <c r="U580" s="280"/>
      <c r="V580" s="280"/>
      <c r="W580" s="280"/>
      <c r="X580" s="280"/>
      <c r="Y580" s="280"/>
      <c r="Z580" s="280"/>
      <c r="AA580" s="280"/>
      <c r="AB580" s="275"/>
      <c r="AC580" s="275"/>
      <c r="AD580" s="275"/>
      <c r="AE580" s="275"/>
      <c r="AF580" s="275"/>
      <c r="AG580" s="275"/>
      <c r="AH580" s="275"/>
      <c r="AI580" s="275"/>
      <c r="AJ580" s="275"/>
      <c r="AK580" s="275"/>
      <c r="AL580" s="275"/>
      <c r="AM580" s="275"/>
      <c r="AN580" s="275"/>
      <c r="AO580" s="275"/>
      <c r="AP580" s="275"/>
      <c r="AQ580" s="275"/>
    </row>
    <row r="581" spans="1:43" ht="15">
      <c r="A581" s="275"/>
      <c r="B581" s="224"/>
      <c r="C581" s="224"/>
      <c r="D581" s="212"/>
      <c r="E581" s="212"/>
      <c r="F581" s="212"/>
      <c r="G581" s="280"/>
      <c r="H581" s="280"/>
      <c r="I581" s="280"/>
      <c r="J581" s="280"/>
      <c r="K581" s="280"/>
      <c r="L581" s="280"/>
      <c r="M581" s="280"/>
      <c r="N581" s="280"/>
      <c r="O581" s="280"/>
      <c r="P581" s="280"/>
      <c r="Q581" s="280"/>
      <c r="R581" s="280"/>
      <c r="S581" s="280"/>
      <c r="T581" s="280"/>
      <c r="U581" s="280"/>
      <c r="V581" s="280"/>
      <c r="W581" s="280"/>
      <c r="X581" s="280"/>
      <c r="Y581" s="280"/>
      <c r="Z581" s="280"/>
      <c r="AA581" s="280"/>
      <c r="AB581" s="275"/>
      <c r="AC581" s="275"/>
      <c r="AD581" s="275"/>
      <c r="AE581" s="275"/>
      <c r="AF581" s="275"/>
      <c r="AG581" s="275"/>
      <c r="AH581" s="275"/>
      <c r="AI581" s="275"/>
      <c r="AJ581" s="275"/>
      <c r="AK581" s="275"/>
      <c r="AL581" s="275"/>
      <c r="AM581" s="275"/>
      <c r="AN581" s="275"/>
      <c r="AO581" s="275"/>
      <c r="AP581" s="275"/>
      <c r="AQ581" s="275"/>
    </row>
    <row r="582" spans="1:43" ht="15">
      <c r="A582" s="275"/>
      <c r="B582" s="224"/>
      <c r="C582" s="224"/>
      <c r="D582" s="212"/>
      <c r="E582" s="212"/>
      <c r="F582" s="212"/>
      <c r="G582" s="280"/>
      <c r="H582" s="280"/>
      <c r="I582" s="280"/>
      <c r="J582" s="280"/>
      <c r="K582" s="280"/>
      <c r="L582" s="280"/>
      <c r="M582" s="280"/>
      <c r="N582" s="280"/>
      <c r="O582" s="280"/>
      <c r="P582" s="280"/>
      <c r="Q582" s="280"/>
      <c r="R582" s="280"/>
      <c r="S582" s="280"/>
      <c r="T582" s="280"/>
      <c r="U582" s="280"/>
      <c r="V582" s="280"/>
      <c r="W582" s="280"/>
      <c r="X582" s="280"/>
      <c r="Y582" s="280"/>
      <c r="Z582" s="280"/>
      <c r="AA582" s="280"/>
      <c r="AB582" s="275"/>
      <c r="AC582" s="275"/>
      <c r="AD582" s="275"/>
      <c r="AE582" s="275"/>
      <c r="AF582" s="275"/>
      <c r="AG582" s="275"/>
      <c r="AH582" s="275"/>
      <c r="AI582" s="275"/>
      <c r="AJ582" s="275"/>
      <c r="AK582" s="275"/>
      <c r="AL582" s="275"/>
      <c r="AM582" s="275"/>
      <c r="AN582" s="275"/>
      <c r="AO582" s="275"/>
      <c r="AP582" s="275"/>
      <c r="AQ582" s="275"/>
    </row>
    <row r="583" spans="1:43" ht="15">
      <c r="A583" s="275"/>
      <c r="B583" s="224"/>
      <c r="C583" s="224"/>
      <c r="D583" s="212"/>
      <c r="E583" s="212"/>
      <c r="F583" s="212"/>
      <c r="G583" s="280"/>
      <c r="H583" s="280"/>
      <c r="I583" s="280"/>
      <c r="J583" s="280"/>
      <c r="K583" s="280"/>
      <c r="L583" s="280"/>
      <c r="M583" s="280"/>
      <c r="N583" s="280"/>
      <c r="O583" s="280"/>
      <c r="P583" s="280"/>
      <c r="Q583" s="280"/>
      <c r="R583" s="280"/>
      <c r="S583" s="280"/>
      <c r="T583" s="280"/>
      <c r="U583" s="280"/>
      <c r="V583" s="280"/>
      <c r="W583" s="280"/>
      <c r="X583" s="280"/>
      <c r="Y583" s="280"/>
      <c r="Z583" s="280"/>
      <c r="AA583" s="280"/>
      <c r="AB583" s="275"/>
      <c r="AC583" s="275"/>
      <c r="AD583" s="275"/>
      <c r="AE583" s="275"/>
      <c r="AF583" s="275"/>
      <c r="AG583" s="275"/>
      <c r="AH583" s="275"/>
      <c r="AI583" s="275"/>
      <c r="AJ583" s="275"/>
      <c r="AK583" s="275"/>
      <c r="AL583" s="275"/>
      <c r="AM583" s="275"/>
      <c r="AN583" s="275"/>
      <c r="AO583" s="275"/>
      <c r="AP583" s="275"/>
      <c r="AQ583" s="275"/>
    </row>
    <row r="584" spans="1:43" ht="15">
      <c r="A584" s="275"/>
      <c r="B584" s="224"/>
      <c r="C584" s="224"/>
      <c r="D584" s="212"/>
      <c r="E584" s="212"/>
      <c r="F584" s="212"/>
      <c r="G584" s="280"/>
      <c r="H584" s="280"/>
      <c r="I584" s="280"/>
      <c r="J584" s="280"/>
      <c r="K584" s="280"/>
      <c r="L584" s="280"/>
      <c r="M584" s="280"/>
      <c r="N584" s="280"/>
      <c r="O584" s="280"/>
      <c r="P584" s="280"/>
      <c r="Q584" s="280"/>
      <c r="R584" s="280"/>
      <c r="S584" s="280"/>
      <c r="T584" s="280"/>
      <c r="U584" s="280"/>
      <c r="V584" s="280"/>
      <c r="W584" s="280"/>
      <c r="X584" s="280"/>
      <c r="Y584" s="280"/>
      <c r="Z584" s="280"/>
      <c r="AA584" s="280"/>
      <c r="AB584" s="275"/>
      <c r="AC584" s="275"/>
      <c r="AD584" s="275"/>
      <c r="AE584" s="275"/>
      <c r="AF584" s="275"/>
      <c r="AG584" s="275"/>
      <c r="AH584" s="275"/>
      <c r="AI584" s="275"/>
      <c r="AJ584" s="275"/>
      <c r="AK584" s="275"/>
      <c r="AL584" s="275"/>
      <c r="AM584" s="275"/>
      <c r="AN584" s="275"/>
      <c r="AO584" s="275"/>
      <c r="AP584" s="275"/>
      <c r="AQ584" s="275"/>
    </row>
    <row r="585" spans="1:43" ht="15">
      <c r="A585" s="275"/>
      <c r="B585" s="224"/>
      <c r="C585" s="224"/>
      <c r="D585" s="212"/>
      <c r="E585" s="212"/>
      <c r="F585" s="212"/>
      <c r="G585" s="280"/>
      <c r="H585" s="280"/>
      <c r="I585" s="280"/>
      <c r="J585" s="280"/>
      <c r="K585" s="280"/>
      <c r="L585" s="280"/>
      <c r="M585" s="280"/>
      <c r="N585" s="280"/>
      <c r="O585" s="280"/>
      <c r="P585" s="280"/>
      <c r="Q585" s="280"/>
      <c r="R585" s="280"/>
      <c r="S585" s="280"/>
      <c r="T585" s="280"/>
      <c r="U585" s="280"/>
      <c r="V585" s="280"/>
      <c r="W585" s="280"/>
      <c r="X585" s="280"/>
      <c r="Y585" s="280"/>
      <c r="Z585" s="280"/>
      <c r="AA585" s="280"/>
      <c r="AB585" s="275"/>
      <c r="AC585" s="275"/>
      <c r="AD585" s="275"/>
      <c r="AE585" s="275"/>
      <c r="AF585" s="275"/>
      <c r="AG585" s="275"/>
      <c r="AH585" s="275"/>
      <c r="AI585" s="275"/>
      <c r="AJ585" s="275"/>
      <c r="AK585" s="275"/>
      <c r="AL585" s="275"/>
      <c r="AM585" s="275"/>
      <c r="AN585" s="275"/>
      <c r="AO585" s="275"/>
      <c r="AP585" s="275"/>
      <c r="AQ585" s="275"/>
    </row>
    <row r="586" spans="1:43" ht="15">
      <c r="A586" s="275"/>
      <c r="B586" s="224"/>
      <c r="C586" s="224"/>
      <c r="D586" s="212"/>
      <c r="E586" s="212"/>
      <c r="F586" s="212"/>
      <c r="G586" s="280"/>
      <c r="H586" s="280"/>
      <c r="I586" s="280"/>
      <c r="J586" s="280"/>
      <c r="K586" s="280"/>
      <c r="L586" s="280"/>
      <c r="M586" s="280"/>
      <c r="N586" s="280"/>
      <c r="O586" s="280"/>
      <c r="P586" s="280"/>
      <c r="Q586" s="280"/>
      <c r="R586" s="280"/>
      <c r="S586" s="280"/>
      <c r="T586" s="280"/>
      <c r="U586" s="280"/>
      <c r="V586" s="280"/>
      <c r="W586" s="280"/>
      <c r="X586" s="280"/>
      <c r="Y586" s="280"/>
      <c r="Z586" s="280"/>
      <c r="AA586" s="280"/>
      <c r="AB586" s="275"/>
      <c r="AC586" s="275"/>
      <c r="AD586" s="275"/>
      <c r="AE586" s="275"/>
      <c r="AF586" s="275"/>
      <c r="AG586" s="275"/>
      <c r="AH586" s="275"/>
      <c r="AI586" s="275"/>
      <c r="AJ586" s="275"/>
      <c r="AK586" s="275"/>
      <c r="AL586" s="275"/>
      <c r="AM586" s="275"/>
      <c r="AN586" s="275"/>
      <c r="AO586" s="275"/>
      <c r="AP586" s="275"/>
      <c r="AQ586" s="275"/>
    </row>
    <row r="587" spans="1:43" ht="15">
      <c r="A587" s="275"/>
      <c r="B587" s="224"/>
      <c r="C587" s="224"/>
      <c r="D587" s="212"/>
      <c r="E587" s="212"/>
      <c r="F587" s="212"/>
      <c r="G587" s="280"/>
      <c r="H587" s="280"/>
      <c r="I587" s="280"/>
      <c r="J587" s="280"/>
      <c r="K587" s="280"/>
      <c r="L587" s="280"/>
      <c r="M587" s="280"/>
      <c r="N587" s="280"/>
      <c r="O587" s="280"/>
      <c r="P587" s="280"/>
      <c r="Q587" s="280"/>
      <c r="R587" s="280"/>
      <c r="S587" s="280"/>
      <c r="T587" s="280"/>
      <c r="U587" s="280"/>
      <c r="V587" s="280"/>
      <c r="W587" s="280"/>
      <c r="X587" s="280"/>
      <c r="Y587" s="280"/>
      <c r="Z587" s="280"/>
      <c r="AA587" s="280"/>
      <c r="AB587" s="275"/>
      <c r="AC587" s="275"/>
      <c r="AD587" s="275"/>
      <c r="AE587" s="275"/>
      <c r="AF587" s="275"/>
      <c r="AG587" s="275"/>
      <c r="AH587" s="275"/>
      <c r="AI587" s="275"/>
      <c r="AJ587" s="275"/>
      <c r="AK587" s="275"/>
      <c r="AL587" s="275"/>
      <c r="AM587" s="275"/>
      <c r="AN587" s="275"/>
      <c r="AO587" s="275"/>
      <c r="AP587" s="275"/>
      <c r="AQ587" s="275"/>
    </row>
    <row r="588" spans="1:43" ht="15">
      <c r="A588" s="275"/>
      <c r="B588" s="224"/>
      <c r="C588" s="224"/>
      <c r="D588" s="212"/>
      <c r="E588" s="212"/>
      <c r="F588" s="212"/>
      <c r="G588" s="280"/>
      <c r="H588" s="280"/>
      <c r="I588" s="280"/>
      <c r="J588" s="280"/>
      <c r="K588" s="280"/>
      <c r="L588" s="280"/>
      <c r="M588" s="280"/>
      <c r="N588" s="280"/>
      <c r="O588" s="280"/>
      <c r="P588" s="280"/>
      <c r="Q588" s="280"/>
      <c r="R588" s="280"/>
      <c r="S588" s="280"/>
      <c r="T588" s="280"/>
      <c r="U588" s="280"/>
      <c r="V588" s="280"/>
      <c r="W588" s="280"/>
      <c r="X588" s="280"/>
      <c r="Y588" s="280"/>
      <c r="Z588" s="280"/>
      <c r="AA588" s="280"/>
      <c r="AB588" s="275"/>
      <c r="AC588" s="275"/>
      <c r="AD588" s="275"/>
      <c r="AE588" s="275"/>
      <c r="AF588" s="275"/>
      <c r="AG588" s="275"/>
      <c r="AH588" s="275"/>
      <c r="AI588" s="275"/>
      <c r="AJ588" s="275"/>
      <c r="AK588" s="275"/>
      <c r="AL588" s="275"/>
      <c r="AM588" s="275"/>
      <c r="AN588" s="275"/>
      <c r="AO588" s="275"/>
      <c r="AP588" s="275"/>
      <c r="AQ588" s="275"/>
    </row>
    <row r="589" spans="1:43" ht="15">
      <c r="A589" s="275"/>
      <c r="B589" s="224"/>
      <c r="C589" s="224"/>
      <c r="D589" s="212"/>
      <c r="E589" s="212"/>
      <c r="F589" s="212"/>
      <c r="G589" s="280"/>
      <c r="H589" s="280"/>
      <c r="I589" s="280"/>
      <c r="J589" s="280"/>
      <c r="K589" s="280"/>
      <c r="L589" s="280"/>
      <c r="M589" s="280"/>
      <c r="N589" s="280"/>
      <c r="O589" s="280"/>
      <c r="P589" s="280"/>
      <c r="Q589" s="280"/>
      <c r="R589" s="280"/>
      <c r="S589" s="280"/>
      <c r="T589" s="280"/>
      <c r="U589" s="280"/>
      <c r="V589" s="280"/>
      <c r="W589" s="280"/>
      <c r="X589" s="280"/>
      <c r="Y589" s="280"/>
      <c r="Z589" s="280"/>
      <c r="AA589" s="280"/>
      <c r="AB589" s="275"/>
      <c r="AC589" s="275"/>
      <c r="AD589" s="275"/>
      <c r="AE589" s="275"/>
      <c r="AF589" s="275"/>
      <c r="AG589" s="275"/>
      <c r="AH589" s="275"/>
      <c r="AI589" s="275"/>
      <c r="AJ589" s="275"/>
      <c r="AK589" s="275"/>
      <c r="AL589" s="275"/>
      <c r="AM589" s="275"/>
      <c r="AN589" s="275"/>
      <c r="AO589" s="275"/>
      <c r="AP589" s="275"/>
      <c r="AQ589" s="275"/>
    </row>
    <row r="590" spans="1:43" ht="15">
      <c r="A590" s="275"/>
      <c r="B590" s="224"/>
      <c r="C590" s="224"/>
      <c r="D590" s="212"/>
      <c r="E590" s="212"/>
      <c r="F590" s="212"/>
      <c r="G590" s="280"/>
      <c r="H590" s="280"/>
      <c r="I590" s="280"/>
      <c r="J590" s="280"/>
      <c r="K590" s="280"/>
      <c r="L590" s="280"/>
      <c r="M590" s="280"/>
      <c r="N590" s="280"/>
      <c r="O590" s="280"/>
      <c r="P590" s="280"/>
      <c r="Q590" s="280"/>
      <c r="R590" s="280"/>
      <c r="S590" s="280"/>
      <c r="T590" s="280"/>
      <c r="U590" s="280"/>
      <c r="V590" s="280"/>
      <c r="W590" s="280"/>
      <c r="X590" s="280"/>
      <c r="Y590" s="280"/>
      <c r="Z590" s="280"/>
      <c r="AA590" s="280"/>
      <c r="AB590" s="275"/>
      <c r="AC590" s="275"/>
      <c r="AD590" s="275"/>
      <c r="AE590" s="275"/>
      <c r="AF590" s="275"/>
      <c r="AG590" s="275"/>
      <c r="AH590" s="275"/>
      <c r="AI590" s="275"/>
      <c r="AJ590" s="275"/>
      <c r="AK590" s="275"/>
      <c r="AL590" s="275"/>
      <c r="AM590" s="275"/>
      <c r="AN590" s="275"/>
      <c r="AO590" s="275"/>
      <c r="AP590" s="275"/>
      <c r="AQ590" s="275"/>
    </row>
    <row r="591" spans="1:43" ht="15">
      <c r="A591" s="275"/>
      <c r="B591" s="224"/>
      <c r="C591" s="224"/>
      <c r="D591" s="212"/>
      <c r="E591" s="212"/>
      <c r="F591" s="212"/>
      <c r="G591" s="280"/>
      <c r="H591" s="280"/>
      <c r="I591" s="280"/>
      <c r="J591" s="280"/>
      <c r="K591" s="280"/>
      <c r="L591" s="280"/>
      <c r="M591" s="280"/>
      <c r="N591" s="280"/>
      <c r="O591" s="280"/>
      <c r="P591" s="280"/>
      <c r="Q591" s="280"/>
      <c r="R591" s="280"/>
      <c r="S591" s="280"/>
      <c r="T591" s="280"/>
      <c r="U591" s="280"/>
      <c r="V591" s="280"/>
      <c r="W591" s="280"/>
      <c r="X591" s="280"/>
      <c r="Y591" s="280"/>
      <c r="Z591" s="280"/>
      <c r="AA591" s="280"/>
      <c r="AB591" s="275"/>
      <c r="AC591" s="275"/>
      <c r="AD591" s="275"/>
      <c r="AE591" s="275"/>
      <c r="AF591" s="275"/>
      <c r="AG591" s="275"/>
      <c r="AH591" s="275"/>
      <c r="AI591" s="275"/>
      <c r="AJ591" s="275"/>
      <c r="AK591" s="275"/>
      <c r="AL591" s="275"/>
      <c r="AM591" s="275"/>
      <c r="AN591" s="275"/>
      <c r="AO591" s="275"/>
      <c r="AP591" s="275"/>
      <c r="AQ591" s="275"/>
    </row>
    <row r="592" spans="1:43" ht="15">
      <c r="A592" s="275"/>
      <c r="B592" s="224"/>
      <c r="C592" s="224"/>
      <c r="D592" s="212"/>
      <c r="E592" s="212"/>
      <c r="F592" s="212"/>
      <c r="G592" s="280"/>
      <c r="H592" s="280"/>
      <c r="I592" s="280"/>
      <c r="J592" s="280"/>
      <c r="K592" s="280"/>
      <c r="L592" s="280"/>
      <c r="M592" s="280"/>
      <c r="N592" s="280"/>
      <c r="O592" s="280"/>
      <c r="P592" s="280"/>
      <c r="Q592" s="280"/>
      <c r="R592" s="280"/>
      <c r="S592" s="280"/>
      <c r="T592" s="280"/>
      <c r="U592" s="280"/>
      <c r="V592" s="280"/>
      <c r="W592" s="280"/>
      <c r="X592" s="280"/>
      <c r="Y592" s="280"/>
      <c r="Z592" s="280"/>
      <c r="AA592" s="280"/>
      <c r="AB592" s="275"/>
      <c r="AC592" s="275"/>
      <c r="AD592" s="275"/>
      <c r="AE592" s="275"/>
      <c r="AF592" s="275"/>
      <c r="AG592" s="275"/>
      <c r="AH592" s="275"/>
      <c r="AI592" s="275"/>
      <c r="AJ592" s="275"/>
      <c r="AK592" s="275"/>
      <c r="AL592" s="275"/>
      <c r="AM592" s="275"/>
      <c r="AN592" s="275"/>
      <c r="AO592" s="275"/>
      <c r="AP592" s="275"/>
      <c r="AQ592" s="275"/>
    </row>
    <row r="593" spans="1:43" ht="15">
      <c r="A593" s="275"/>
      <c r="B593" s="224"/>
      <c r="C593" s="224"/>
      <c r="D593" s="212"/>
      <c r="E593" s="212"/>
      <c r="F593" s="212"/>
      <c r="G593" s="280"/>
      <c r="H593" s="280"/>
      <c r="I593" s="280"/>
      <c r="J593" s="280"/>
      <c r="K593" s="280"/>
      <c r="L593" s="280"/>
      <c r="M593" s="280"/>
      <c r="N593" s="280"/>
      <c r="O593" s="280"/>
      <c r="P593" s="280"/>
      <c r="Q593" s="280"/>
      <c r="R593" s="280"/>
      <c r="S593" s="280"/>
      <c r="T593" s="280"/>
      <c r="U593" s="280"/>
      <c r="V593" s="280"/>
      <c r="W593" s="280"/>
      <c r="X593" s="280"/>
      <c r="Y593" s="280"/>
      <c r="Z593" s="280"/>
      <c r="AA593" s="280"/>
      <c r="AB593" s="275"/>
      <c r="AC593" s="275"/>
      <c r="AD593" s="275"/>
      <c r="AE593" s="275"/>
      <c r="AF593" s="275"/>
      <c r="AG593" s="275"/>
      <c r="AH593" s="275"/>
      <c r="AI593" s="275"/>
      <c r="AJ593" s="275"/>
      <c r="AK593" s="275"/>
      <c r="AL593" s="275"/>
      <c r="AM593" s="275"/>
      <c r="AN593" s="275"/>
      <c r="AO593" s="275"/>
      <c r="AP593" s="275"/>
      <c r="AQ593" s="275"/>
    </row>
    <row r="594" spans="1:43" ht="15">
      <c r="A594" s="275"/>
      <c r="B594" s="224"/>
      <c r="C594" s="224"/>
      <c r="D594" s="212"/>
      <c r="E594" s="212"/>
      <c r="F594" s="212"/>
      <c r="G594" s="280"/>
      <c r="H594" s="280"/>
      <c r="I594" s="280"/>
      <c r="J594" s="280"/>
      <c r="K594" s="280"/>
      <c r="L594" s="280"/>
      <c r="M594" s="280"/>
      <c r="N594" s="280"/>
      <c r="O594" s="280"/>
      <c r="P594" s="280"/>
      <c r="Q594" s="280"/>
      <c r="R594" s="280"/>
      <c r="S594" s="280"/>
      <c r="T594" s="280"/>
      <c r="U594" s="280"/>
      <c r="V594" s="280"/>
      <c r="W594" s="280"/>
      <c r="X594" s="280"/>
      <c r="Y594" s="280"/>
      <c r="Z594" s="280"/>
      <c r="AA594" s="280"/>
      <c r="AB594" s="275"/>
      <c r="AC594" s="275"/>
      <c r="AD594" s="275"/>
      <c r="AE594" s="275"/>
      <c r="AF594" s="275"/>
      <c r="AG594" s="275"/>
      <c r="AH594" s="275"/>
      <c r="AI594" s="275"/>
      <c r="AJ594" s="275"/>
      <c r="AK594" s="275"/>
      <c r="AL594" s="275"/>
      <c r="AM594" s="275"/>
      <c r="AN594" s="275"/>
      <c r="AO594" s="275"/>
      <c r="AP594" s="275"/>
      <c r="AQ594" s="275"/>
    </row>
    <row r="595" spans="1:43" ht="15">
      <c r="A595" s="275"/>
      <c r="B595" s="224"/>
      <c r="C595" s="224"/>
      <c r="D595" s="212"/>
      <c r="E595" s="212"/>
      <c r="F595" s="212"/>
      <c r="G595" s="280"/>
      <c r="H595" s="280"/>
      <c r="I595" s="280"/>
      <c r="J595" s="280"/>
      <c r="K595" s="280"/>
      <c r="L595" s="280"/>
      <c r="M595" s="280"/>
      <c r="N595" s="280"/>
      <c r="O595" s="280"/>
      <c r="P595" s="280"/>
      <c r="Q595" s="280"/>
      <c r="R595" s="280"/>
      <c r="S595" s="280"/>
      <c r="T595" s="280"/>
      <c r="U595" s="280"/>
      <c r="V595" s="280"/>
      <c r="W595" s="280"/>
      <c r="X595" s="280"/>
      <c r="Y595" s="280"/>
      <c r="Z595" s="280"/>
      <c r="AA595" s="280"/>
      <c r="AB595" s="275"/>
      <c r="AC595" s="275"/>
      <c r="AD595" s="275"/>
      <c r="AE595" s="275"/>
      <c r="AF595" s="275"/>
      <c r="AG595" s="275"/>
      <c r="AH595" s="275"/>
      <c r="AI595" s="275"/>
      <c r="AJ595" s="275"/>
      <c r="AK595" s="275"/>
      <c r="AL595" s="275"/>
      <c r="AM595" s="275"/>
      <c r="AN595" s="275"/>
      <c r="AO595" s="275"/>
      <c r="AP595" s="275"/>
      <c r="AQ595" s="275"/>
    </row>
    <row r="596" spans="1:43" ht="15">
      <c r="A596" s="275"/>
      <c r="B596" s="224"/>
      <c r="C596" s="224"/>
      <c r="D596" s="212"/>
      <c r="E596" s="212"/>
      <c r="F596" s="212"/>
      <c r="G596" s="280"/>
      <c r="H596" s="280"/>
      <c r="I596" s="280"/>
      <c r="J596" s="280"/>
      <c r="K596" s="280"/>
      <c r="L596" s="280"/>
      <c r="M596" s="280"/>
      <c r="N596" s="280"/>
      <c r="O596" s="280"/>
      <c r="P596" s="280"/>
      <c r="Q596" s="280"/>
      <c r="R596" s="280"/>
      <c r="S596" s="280"/>
      <c r="T596" s="280"/>
      <c r="U596" s="280"/>
      <c r="V596" s="280"/>
      <c r="W596" s="280"/>
      <c r="X596" s="280"/>
      <c r="Y596" s="280"/>
      <c r="Z596" s="280"/>
      <c r="AA596" s="280"/>
      <c r="AB596" s="275"/>
      <c r="AC596" s="275"/>
      <c r="AD596" s="275"/>
      <c r="AE596" s="275"/>
      <c r="AF596" s="275"/>
      <c r="AG596" s="275"/>
      <c r="AH596" s="275"/>
      <c r="AI596" s="275"/>
      <c r="AJ596" s="275"/>
      <c r="AK596" s="275"/>
      <c r="AL596" s="275"/>
      <c r="AM596" s="275"/>
      <c r="AN596" s="275"/>
      <c r="AO596" s="275"/>
      <c r="AP596" s="275"/>
      <c r="AQ596" s="275"/>
    </row>
    <row r="597" spans="1:43" ht="15">
      <c r="A597" s="275"/>
      <c r="B597" s="224"/>
      <c r="C597" s="224"/>
      <c r="D597" s="212"/>
      <c r="E597" s="212"/>
      <c r="F597" s="212"/>
      <c r="G597" s="280"/>
      <c r="H597" s="280"/>
      <c r="I597" s="280"/>
      <c r="J597" s="280"/>
      <c r="K597" s="280"/>
      <c r="L597" s="280"/>
      <c r="M597" s="280"/>
      <c r="N597" s="280"/>
      <c r="O597" s="280"/>
      <c r="P597" s="280"/>
      <c r="Q597" s="280"/>
      <c r="R597" s="280"/>
      <c r="S597" s="280"/>
      <c r="T597" s="280"/>
      <c r="U597" s="280"/>
      <c r="V597" s="280"/>
      <c r="W597" s="280"/>
      <c r="X597" s="280"/>
      <c r="Y597" s="280"/>
      <c r="Z597" s="280"/>
      <c r="AA597" s="280"/>
      <c r="AB597" s="275"/>
      <c r="AC597" s="275"/>
      <c r="AD597" s="275"/>
      <c r="AE597" s="275"/>
      <c r="AF597" s="275"/>
      <c r="AG597" s="275"/>
      <c r="AH597" s="275"/>
      <c r="AI597" s="275"/>
      <c r="AJ597" s="275"/>
      <c r="AK597" s="275"/>
      <c r="AL597" s="275"/>
      <c r="AM597" s="275"/>
      <c r="AN597" s="275"/>
      <c r="AO597" s="275"/>
      <c r="AP597" s="275"/>
      <c r="AQ597" s="275"/>
    </row>
    <row r="598" spans="1:43" ht="15">
      <c r="A598" s="275"/>
      <c r="B598" s="224"/>
      <c r="C598" s="224"/>
      <c r="D598" s="212"/>
      <c r="E598" s="212"/>
      <c r="F598" s="212"/>
      <c r="G598" s="280"/>
      <c r="H598" s="280"/>
      <c r="I598" s="280"/>
      <c r="J598" s="280"/>
      <c r="K598" s="280"/>
      <c r="L598" s="280"/>
      <c r="M598" s="280"/>
      <c r="N598" s="280"/>
      <c r="O598" s="280"/>
      <c r="P598" s="280"/>
      <c r="Q598" s="280"/>
      <c r="R598" s="280"/>
      <c r="S598" s="280"/>
      <c r="T598" s="280"/>
      <c r="U598" s="280"/>
      <c r="V598" s="280"/>
      <c r="W598" s="280"/>
      <c r="X598" s="280"/>
      <c r="Y598" s="280"/>
      <c r="Z598" s="280"/>
      <c r="AA598" s="280"/>
      <c r="AB598" s="275"/>
      <c r="AC598" s="275"/>
      <c r="AD598" s="275"/>
      <c r="AE598" s="275"/>
      <c r="AF598" s="275"/>
      <c r="AG598" s="275"/>
      <c r="AH598" s="275"/>
      <c r="AI598" s="275"/>
      <c r="AJ598" s="275"/>
      <c r="AK598" s="275"/>
      <c r="AL598" s="275"/>
      <c r="AM598" s="275"/>
      <c r="AN598" s="275"/>
      <c r="AO598" s="275"/>
      <c r="AP598" s="275"/>
      <c r="AQ598" s="275"/>
    </row>
    <row r="599" spans="1:43" ht="15">
      <c r="A599" s="275"/>
      <c r="B599" s="224"/>
      <c r="C599" s="224"/>
      <c r="D599" s="212"/>
      <c r="E599" s="212"/>
      <c r="F599" s="212"/>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75"/>
      <c r="AC599" s="275"/>
      <c r="AD599" s="275"/>
      <c r="AE599" s="275"/>
      <c r="AF599" s="275"/>
      <c r="AG599" s="275"/>
      <c r="AH599" s="275"/>
      <c r="AI599" s="275"/>
      <c r="AJ599" s="275"/>
      <c r="AK599" s="275"/>
      <c r="AL599" s="275"/>
      <c r="AM599" s="275"/>
      <c r="AN599" s="275"/>
      <c r="AO599" s="275"/>
      <c r="AP599" s="275"/>
      <c r="AQ599" s="275"/>
    </row>
    <row r="600" spans="1:43" ht="15">
      <c r="A600" s="275"/>
      <c r="B600" s="224"/>
      <c r="C600" s="224"/>
      <c r="D600" s="212"/>
      <c r="E600" s="212"/>
      <c r="F600" s="212"/>
      <c r="G600" s="280"/>
      <c r="H600" s="280"/>
      <c r="I600" s="280"/>
      <c r="J600" s="280"/>
      <c r="K600" s="280"/>
      <c r="L600" s="280"/>
      <c r="M600" s="280"/>
      <c r="N600" s="280"/>
      <c r="O600" s="280"/>
      <c r="P600" s="280"/>
      <c r="Q600" s="280"/>
      <c r="R600" s="280"/>
      <c r="S600" s="280"/>
      <c r="T600" s="280"/>
      <c r="U600" s="280"/>
      <c r="V600" s="280"/>
      <c r="W600" s="280"/>
      <c r="X600" s="280"/>
      <c r="Y600" s="280"/>
      <c r="Z600" s="280"/>
      <c r="AA600" s="280"/>
      <c r="AB600" s="275"/>
      <c r="AC600" s="275"/>
      <c r="AD600" s="275"/>
      <c r="AE600" s="275"/>
      <c r="AF600" s="275"/>
      <c r="AG600" s="275"/>
      <c r="AH600" s="275"/>
      <c r="AI600" s="275"/>
      <c r="AJ600" s="275"/>
      <c r="AK600" s="275"/>
      <c r="AL600" s="275"/>
      <c r="AM600" s="275"/>
      <c r="AN600" s="275"/>
      <c r="AO600" s="275"/>
      <c r="AP600" s="275"/>
      <c r="AQ600" s="275"/>
    </row>
    <row r="601" spans="1:43" ht="15">
      <c r="A601" s="275"/>
      <c r="B601" s="224"/>
      <c r="C601" s="224"/>
      <c r="D601" s="212"/>
      <c r="E601" s="212"/>
      <c r="F601" s="212"/>
      <c r="G601" s="280"/>
      <c r="H601" s="280"/>
      <c r="I601" s="280"/>
      <c r="J601" s="280"/>
      <c r="K601" s="280"/>
      <c r="L601" s="280"/>
      <c r="M601" s="280"/>
      <c r="N601" s="280"/>
      <c r="O601" s="280"/>
      <c r="P601" s="280"/>
      <c r="Q601" s="280"/>
      <c r="R601" s="280"/>
      <c r="S601" s="280"/>
      <c r="T601" s="280"/>
      <c r="U601" s="280"/>
      <c r="V601" s="280"/>
      <c r="W601" s="280"/>
      <c r="X601" s="280"/>
      <c r="Y601" s="280"/>
      <c r="Z601" s="280"/>
      <c r="AA601" s="280"/>
      <c r="AB601" s="275"/>
      <c r="AC601" s="275"/>
      <c r="AD601" s="275"/>
      <c r="AE601" s="275"/>
      <c r="AF601" s="275"/>
      <c r="AG601" s="275"/>
      <c r="AH601" s="275"/>
      <c r="AI601" s="275"/>
      <c r="AJ601" s="275"/>
      <c r="AK601" s="275"/>
      <c r="AL601" s="275"/>
      <c r="AM601" s="275"/>
      <c r="AN601" s="275"/>
      <c r="AO601" s="275"/>
      <c r="AP601" s="275"/>
      <c r="AQ601" s="275"/>
    </row>
    <row r="602" spans="1:43" ht="15">
      <c r="A602" s="275"/>
      <c r="B602" s="224"/>
      <c r="C602" s="224"/>
      <c r="D602" s="212"/>
      <c r="E602" s="212"/>
      <c r="F602" s="212"/>
      <c r="G602" s="280"/>
      <c r="H602" s="280"/>
      <c r="I602" s="280"/>
      <c r="J602" s="280"/>
      <c r="K602" s="280"/>
      <c r="L602" s="280"/>
      <c r="M602" s="280"/>
      <c r="N602" s="280"/>
      <c r="O602" s="280"/>
      <c r="P602" s="280"/>
      <c r="Q602" s="280"/>
      <c r="R602" s="280"/>
      <c r="S602" s="280"/>
      <c r="T602" s="280"/>
      <c r="U602" s="280"/>
      <c r="V602" s="280"/>
      <c r="W602" s="280"/>
      <c r="X602" s="280"/>
      <c r="Y602" s="280"/>
      <c r="Z602" s="280"/>
      <c r="AA602" s="280"/>
      <c r="AB602" s="275"/>
      <c r="AC602" s="275"/>
      <c r="AD602" s="275"/>
      <c r="AE602" s="275"/>
      <c r="AF602" s="275"/>
      <c r="AG602" s="275"/>
      <c r="AH602" s="275"/>
      <c r="AI602" s="275"/>
      <c r="AJ602" s="275"/>
      <c r="AK602" s="275"/>
      <c r="AL602" s="275"/>
      <c r="AM602" s="275"/>
      <c r="AN602" s="275"/>
      <c r="AO602" s="275"/>
      <c r="AP602" s="275"/>
      <c r="AQ602" s="275"/>
    </row>
    <row r="603" spans="1:43" ht="15">
      <c r="A603" s="275"/>
      <c r="B603" s="224"/>
      <c r="C603" s="224"/>
      <c r="D603" s="212"/>
      <c r="E603" s="212"/>
      <c r="F603" s="212"/>
      <c r="G603" s="280"/>
      <c r="H603" s="280"/>
      <c r="I603" s="280"/>
      <c r="J603" s="280"/>
      <c r="K603" s="280"/>
      <c r="L603" s="280"/>
      <c r="M603" s="280"/>
      <c r="N603" s="280"/>
      <c r="O603" s="280"/>
      <c r="P603" s="280"/>
      <c r="Q603" s="280"/>
      <c r="R603" s="280"/>
      <c r="S603" s="280"/>
      <c r="T603" s="280"/>
      <c r="U603" s="280"/>
      <c r="V603" s="280"/>
      <c r="W603" s="280"/>
      <c r="X603" s="280"/>
      <c r="Y603" s="280"/>
      <c r="Z603" s="280"/>
      <c r="AA603" s="280"/>
      <c r="AB603" s="275"/>
      <c r="AC603" s="275"/>
      <c r="AD603" s="275"/>
      <c r="AE603" s="275"/>
      <c r="AF603" s="275"/>
      <c r="AG603" s="275"/>
      <c r="AH603" s="275"/>
      <c r="AI603" s="275"/>
      <c r="AJ603" s="275"/>
      <c r="AK603" s="275"/>
      <c r="AL603" s="275"/>
      <c r="AM603" s="275"/>
      <c r="AN603" s="275"/>
      <c r="AO603" s="275"/>
      <c r="AP603" s="275"/>
      <c r="AQ603" s="275"/>
    </row>
    <row r="604" spans="1:43" ht="15">
      <c r="A604" s="275"/>
      <c r="B604" s="224"/>
      <c r="C604" s="224"/>
      <c r="D604" s="212"/>
      <c r="E604" s="212"/>
      <c r="F604" s="212"/>
      <c r="G604" s="280"/>
      <c r="H604" s="280"/>
      <c r="I604" s="280"/>
      <c r="J604" s="280"/>
      <c r="K604" s="280"/>
      <c r="L604" s="280"/>
      <c r="M604" s="280"/>
      <c r="N604" s="280"/>
      <c r="O604" s="280"/>
      <c r="P604" s="280"/>
      <c r="Q604" s="280"/>
      <c r="R604" s="280"/>
      <c r="S604" s="280"/>
      <c r="T604" s="280"/>
      <c r="U604" s="280"/>
      <c r="V604" s="280"/>
      <c r="W604" s="280"/>
      <c r="X604" s="280"/>
      <c r="Y604" s="280"/>
      <c r="Z604" s="280"/>
      <c r="AA604" s="280"/>
      <c r="AB604" s="275"/>
      <c r="AC604" s="275"/>
      <c r="AD604" s="275"/>
      <c r="AE604" s="275"/>
      <c r="AF604" s="275"/>
      <c r="AG604" s="275"/>
      <c r="AH604" s="275"/>
      <c r="AI604" s="275"/>
      <c r="AJ604" s="275"/>
      <c r="AK604" s="275"/>
      <c r="AL604" s="275"/>
      <c r="AM604" s="275"/>
      <c r="AN604" s="275"/>
      <c r="AO604" s="275"/>
      <c r="AP604" s="275"/>
      <c r="AQ604" s="275"/>
    </row>
    <row r="605" spans="1:43" ht="15">
      <c r="A605" s="275"/>
      <c r="B605" s="224"/>
      <c r="C605" s="224"/>
      <c r="D605" s="212"/>
      <c r="E605" s="212"/>
      <c r="F605" s="212"/>
      <c r="G605" s="280"/>
      <c r="H605" s="280"/>
      <c r="I605" s="280"/>
      <c r="J605" s="280"/>
      <c r="K605" s="280"/>
      <c r="L605" s="280"/>
      <c r="M605" s="280"/>
      <c r="N605" s="280"/>
      <c r="O605" s="280"/>
      <c r="P605" s="280"/>
      <c r="Q605" s="280"/>
      <c r="R605" s="280"/>
      <c r="S605" s="280"/>
      <c r="T605" s="280"/>
      <c r="U605" s="280"/>
      <c r="V605" s="280"/>
      <c r="W605" s="280"/>
      <c r="X605" s="280"/>
      <c r="Y605" s="280"/>
      <c r="Z605" s="280"/>
      <c r="AA605" s="280"/>
      <c r="AB605" s="275"/>
      <c r="AC605" s="275"/>
      <c r="AD605" s="275"/>
      <c r="AE605" s="275"/>
      <c r="AF605" s="275"/>
      <c r="AG605" s="275"/>
      <c r="AH605" s="275"/>
      <c r="AI605" s="275"/>
      <c r="AJ605" s="275"/>
      <c r="AK605" s="275"/>
      <c r="AL605" s="275"/>
      <c r="AM605" s="275"/>
      <c r="AN605" s="275"/>
      <c r="AO605" s="275"/>
      <c r="AP605" s="275"/>
      <c r="AQ605" s="275"/>
    </row>
    <row r="606" spans="1:43" ht="15">
      <c r="A606" s="275"/>
      <c r="B606" s="224"/>
      <c r="C606" s="224"/>
      <c r="D606" s="212"/>
      <c r="E606" s="212"/>
      <c r="F606" s="212"/>
      <c r="G606" s="280"/>
      <c r="H606" s="280"/>
      <c r="I606" s="280"/>
      <c r="J606" s="280"/>
      <c r="K606" s="280"/>
      <c r="L606" s="280"/>
      <c r="M606" s="280"/>
      <c r="N606" s="280"/>
      <c r="O606" s="280"/>
      <c r="P606" s="280"/>
      <c r="Q606" s="280"/>
      <c r="R606" s="280"/>
      <c r="S606" s="280"/>
      <c r="T606" s="280"/>
      <c r="U606" s="280"/>
      <c r="V606" s="280"/>
      <c r="W606" s="280"/>
      <c r="X606" s="280"/>
      <c r="Y606" s="280"/>
      <c r="Z606" s="280"/>
      <c r="AA606" s="280"/>
      <c r="AB606" s="275"/>
      <c r="AC606" s="275"/>
      <c r="AD606" s="275"/>
      <c r="AE606" s="275"/>
      <c r="AF606" s="275"/>
      <c r="AG606" s="275"/>
      <c r="AH606" s="275"/>
      <c r="AI606" s="275"/>
      <c r="AJ606" s="275"/>
      <c r="AK606" s="275"/>
      <c r="AL606" s="275"/>
      <c r="AM606" s="275"/>
      <c r="AN606" s="275"/>
      <c r="AO606" s="275"/>
      <c r="AP606" s="275"/>
      <c r="AQ606" s="275"/>
    </row>
    <row r="607" spans="1:43" ht="15">
      <c r="A607" s="275"/>
      <c r="B607" s="224"/>
      <c r="C607" s="224"/>
      <c r="D607" s="212"/>
      <c r="E607" s="212"/>
      <c r="F607" s="212"/>
      <c r="G607" s="280"/>
      <c r="H607" s="280"/>
      <c r="I607" s="280"/>
      <c r="J607" s="280"/>
      <c r="K607" s="280"/>
      <c r="L607" s="280"/>
      <c r="M607" s="280"/>
      <c r="N607" s="280"/>
      <c r="O607" s="280"/>
      <c r="P607" s="280"/>
      <c r="Q607" s="280"/>
      <c r="R607" s="280"/>
      <c r="S607" s="280"/>
      <c r="T607" s="280"/>
      <c r="U607" s="280"/>
      <c r="V607" s="280"/>
      <c r="W607" s="280"/>
      <c r="X607" s="280"/>
      <c r="Y607" s="280"/>
      <c r="Z607" s="280"/>
      <c r="AA607" s="280"/>
      <c r="AB607" s="275"/>
      <c r="AC607" s="275"/>
      <c r="AD607" s="275"/>
      <c r="AE607" s="275"/>
      <c r="AF607" s="275"/>
      <c r="AG607" s="275"/>
      <c r="AH607" s="275"/>
      <c r="AI607" s="275"/>
      <c r="AJ607" s="275"/>
      <c r="AK607" s="275"/>
      <c r="AL607" s="275"/>
      <c r="AM607" s="275"/>
      <c r="AN607" s="275"/>
      <c r="AO607" s="275"/>
      <c r="AP607" s="275"/>
      <c r="AQ607" s="275"/>
    </row>
    <row r="608" spans="1:43" ht="15">
      <c r="A608" s="275"/>
      <c r="B608" s="224"/>
      <c r="C608" s="224"/>
      <c r="D608" s="212"/>
      <c r="E608" s="212"/>
      <c r="F608" s="212"/>
      <c r="G608" s="280"/>
      <c r="H608" s="280"/>
      <c r="I608" s="280"/>
      <c r="J608" s="280"/>
      <c r="K608" s="280"/>
      <c r="L608" s="280"/>
      <c r="M608" s="280"/>
      <c r="N608" s="280"/>
      <c r="O608" s="280"/>
      <c r="P608" s="280"/>
      <c r="Q608" s="280"/>
      <c r="R608" s="280"/>
      <c r="S608" s="280"/>
      <c r="T608" s="280"/>
      <c r="U608" s="280"/>
      <c r="V608" s="280"/>
      <c r="W608" s="280"/>
      <c r="X608" s="280"/>
      <c r="Y608" s="280"/>
      <c r="Z608" s="280"/>
      <c r="AA608" s="280"/>
      <c r="AB608" s="275"/>
      <c r="AC608" s="275"/>
      <c r="AD608" s="275"/>
      <c r="AE608" s="275"/>
      <c r="AF608" s="275"/>
      <c r="AG608" s="275"/>
      <c r="AH608" s="275"/>
      <c r="AI608" s="275"/>
      <c r="AJ608" s="275"/>
      <c r="AK608" s="275"/>
      <c r="AL608" s="275"/>
      <c r="AM608" s="275"/>
      <c r="AN608" s="275"/>
      <c r="AO608" s="275"/>
      <c r="AP608" s="275"/>
      <c r="AQ608" s="275"/>
    </row>
    <row r="609" spans="1:43" ht="15">
      <c r="A609" s="275"/>
      <c r="B609" s="224"/>
      <c r="C609" s="224"/>
      <c r="D609" s="212"/>
      <c r="E609" s="212"/>
      <c r="F609" s="212"/>
      <c r="G609" s="280"/>
      <c r="H609" s="280"/>
      <c r="I609" s="280"/>
      <c r="J609" s="280"/>
      <c r="K609" s="280"/>
      <c r="L609" s="280"/>
      <c r="M609" s="280"/>
      <c r="N609" s="280"/>
      <c r="O609" s="280"/>
      <c r="P609" s="280"/>
      <c r="Q609" s="280"/>
      <c r="R609" s="280"/>
      <c r="S609" s="280"/>
      <c r="T609" s="280"/>
      <c r="U609" s="280"/>
      <c r="V609" s="280"/>
      <c r="W609" s="280"/>
      <c r="X609" s="280"/>
      <c r="Y609" s="280"/>
      <c r="Z609" s="280"/>
      <c r="AA609" s="280"/>
      <c r="AB609" s="275"/>
      <c r="AC609" s="275"/>
      <c r="AD609" s="275"/>
      <c r="AE609" s="275"/>
      <c r="AF609" s="275"/>
      <c r="AG609" s="275"/>
      <c r="AH609" s="275"/>
      <c r="AI609" s="275"/>
      <c r="AJ609" s="275"/>
      <c r="AK609" s="275"/>
      <c r="AL609" s="275"/>
      <c r="AM609" s="275"/>
      <c r="AN609" s="275"/>
      <c r="AO609" s="275"/>
      <c r="AP609" s="275"/>
      <c r="AQ609" s="275"/>
    </row>
    <row r="610" spans="1:43" ht="15">
      <c r="A610" s="275"/>
      <c r="B610" s="224"/>
      <c r="C610" s="224"/>
      <c r="D610" s="212"/>
      <c r="E610" s="212"/>
      <c r="F610" s="212"/>
      <c r="G610" s="280"/>
      <c r="H610" s="280"/>
      <c r="I610" s="280"/>
      <c r="J610" s="280"/>
      <c r="K610" s="280"/>
      <c r="L610" s="280"/>
      <c r="M610" s="280"/>
      <c r="N610" s="280"/>
      <c r="O610" s="280"/>
      <c r="P610" s="280"/>
      <c r="Q610" s="280"/>
      <c r="R610" s="280"/>
      <c r="S610" s="280"/>
      <c r="T610" s="280"/>
      <c r="U610" s="280"/>
      <c r="V610" s="280"/>
      <c r="W610" s="280"/>
      <c r="X610" s="280"/>
      <c r="Y610" s="280"/>
      <c r="Z610" s="280"/>
      <c r="AA610" s="280"/>
      <c r="AB610" s="275"/>
      <c r="AC610" s="275"/>
      <c r="AD610" s="275"/>
      <c r="AE610" s="275"/>
      <c r="AF610" s="275"/>
      <c r="AG610" s="275"/>
      <c r="AH610" s="275"/>
      <c r="AI610" s="275"/>
      <c r="AJ610" s="275"/>
      <c r="AK610" s="275"/>
      <c r="AL610" s="275"/>
      <c r="AM610" s="275"/>
      <c r="AN610" s="275"/>
      <c r="AO610" s="275"/>
      <c r="AP610" s="275"/>
      <c r="AQ610" s="275"/>
    </row>
    <row r="611" spans="1:43" ht="15">
      <c r="A611" s="275"/>
      <c r="B611" s="224"/>
      <c r="C611" s="224"/>
      <c r="D611" s="212"/>
      <c r="E611" s="212"/>
      <c r="F611" s="212"/>
      <c r="G611" s="280"/>
      <c r="H611" s="280"/>
      <c r="I611" s="280"/>
      <c r="J611" s="280"/>
      <c r="K611" s="280"/>
      <c r="L611" s="280"/>
      <c r="M611" s="280"/>
      <c r="N611" s="280"/>
      <c r="O611" s="280"/>
      <c r="P611" s="280"/>
      <c r="Q611" s="280"/>
      <c r="R611" s="280"/>
      <c r="S611" s="280"/>
      <c r="T611" s="280"/>
      <c r="U611" s="280"/>
      <c r="V611" s="280"/>
      <c r="W611" s="280"/>
      <c r="X611" s="280"/>
      <c r="Y611" s="280"/>
      <c r="Z611" s="280"/>
      <c r="AA611" s="280"/>
      <c r="AB611" s="275"/>
      <c r="AC611" s="275"/>
      <c r="AD611" s="275"/>
      <c r="AE611" s="275"/>
      <c r="AF611" s="275"/>
      <c r="AG611" s="275"/>
      <c r="AH611" s="275"/>
      <c r="AI611" s="275"/>
      <c r="AJ611" s="275"/>
      <c r="AK611" s="275"/>
      <c r="AL611" s="275"/>
      <c r="AM611" s="275"/>
      <c r="AN611" s="275"/>
      <c r="AO611" s="275"/>
      <c r="AP611" s="275"/>
      <c r="AQ611" s="275"/>
    </row>
    <row r="612" spans="1:43" ht="15">
      <c r="A612" s="275"/>
      <c r="B612" s="224"/>
      <c r="C612" s="224"/>
      <c r="D612" s="212"/>
      <c r="E612" s="212"/>
      <c r="F612" s="212"/>
      <c r="G612" s="280"/>
      <c r="H612" s="280"/>
      <c r="I612" s="280"/>
      <c r="J612" s="280"/>
      <c r="K612" s="280"/>
      <c r="L612" s="280"/>
      <c r="M612" s="280"/>
      <c r="N612" s="280"/>
      <c r="O612" s="280"/>
      <c r="P612" s="280"/>
      <c r="Q612" s="280"/>
      <c r="R612" s="280"/>
      <c r="S612" s="280"/>
      <c r="T612" s="280"/>
      <c r="U612" s="280"/>
      <c r="V612" s="280"/>
      <c r="W612" s="280"/>
      <c r="X612" s="280"/>
      <c r="Y612" s="280"/>
      <c r="Z612" s="280"/>
      <c r="AA612" s="280"/>
      <c r="AB612" s="275"/>
      <c r="AC612" s="275"/>
      <c r="AD612" s="275"/>
      <c r="AE612" s="275"/>
      <c r="AF612" s="275"/>
      <c r="AG612" s="275"/>
      <c r="AH612" s="275"/>
      <c r="AI612" s="275"/>
      <c r="AJ612" s="275"/>
      <c r="AK612" s="275"/>
      <c r="AL612" s="275"/>
      <c r="AM612" s="275"/>
      <c r="AN612" s="275"/>
      <c r="AO612" s="275"/>
      <c r="AP612" s="275"/>
      <c r="AQ612" s="275"/>
    </row>
    <row r="613" spans="1:43" ht="15">
      <c r="A613" s="275"/>
      <c r="B613" s="224"/>
      <c r="C613" s="224"/>
      <c r="D613" s="212"/>
      <c r="E613" s="212"/>
      <c r="F613" s="212"/>
      <c r="G613" s="280"/>
      <c r="H613" s="280"/>
      <c r="I613" s="280"/>
      <c r="J613" s="280"/>
      <c r="K613" s="280"/>
      <c r="L613" s="280"/>
      <c r="M613" s="280"/>
      <c r="N613" s="280"/>
      <c r="O613" s="280"/>
      <c r="P613" s="280"/>
      <c r="Q613" s="280"/>
      <c r="R613" s="280"/>
      <c r="S613" s="280"/>
      <c r="T613" s="280"/>
      <c r="U613" s="280"/>
      <c r="V613" s="280"/>
      <c r="W613" s="280"/>
      <c r="X613" s="280"/>
      <c r="Y613" s="280"/>
      <c r="Z613" s="280"/>
      <c r="AA613" s="280"/>
      <c r="AB613" s="275"/>
      <c r="AC613" s="275"/>
      <c r="AD613" s="275"/>
      <c r="AE613" s="275"/>
      <c r="AF613" s="275"/>
      <c r="AG613" s="275"/>
      <c r="AH613" s="275"/>
      <c r="AI613" s="275"/>
      <c r="AJ613" s="275"/>
      <c r="AK613" s="275"/>
      <c r="AL613" s="275"/>
      <c r="AM613" s="275"/>
      <c r="AN613" s="275"/>
      <c r="AO613" s="275"/>
      <c r="AP613" s="275"/>
      <c r="AQ613" s="275"/>
    </row>
    <row r="614" spans="1:43" ht="15">
      <c r="A614" s="275"/>
      <c r="B614" s="224"/>
      <c r="C614" s="224"/>
      <c r="D614" s="212"/>
      <c r="E614" s="212"/>
      <c r="F614" s="212"/>
      <c r="G614" s="280"/>
      <c r="H614" s="280"/>
      <c r="I614" s="280"/>
      <c r="J614" s="280"/>
      <c r="K614" s="280"/>
      <c r="L614" s="280"/>
      <c r="M614" s="280"/>
      <c r="N614" s="280"/>
      <c r="O614" s="280"/>
      <c r="P614" s="280"/>
      <c r="Q614" s="280"/>
      <c r="R614" s="280"/>
      <c r="S614" s="280"/>
      <c r="T614" s="280"/>
      <c r="U614" s="280"/>
      <c r="V614" s="280"/>
      <c r="W614" s="280"/>
      <c r="X614" s="280"/>
      <c r="Y614" s="280"/>
      <c r="Z614" s="280"/>
      <c r="AA614" s="280"/>
      <c r="AB614" s="275"/>
      <c r="AC614" s="275"/>
      <c r="AD614" s="275"/>
      <c r="AE614" s="275"/>
      <c r="AF614" s="275"/>
      <c r="AG614" s="275"/>
      <c r="AH614" s="275"/>
      <c r="AI614" s="275"/>
      <c r="AJ614" s="275"/>
      <c r="AK614" s="275"/>
      <c r="AL614" s="275"/>
      <c r="AM614" s="275"/>
      <c r="AN614" s="275"/>
      <c r="AO614" s="275"/>
      <c r="AP614" s="275"/>
      <c r="AQ614" s="275"/>
    </row>
    <row r="615" spans="1:43" ht="15">
      <c r="A615" s="275"/>
      <c r="B615" s="224"/>
      <c r="C615" s="224"/>
      <c r="D615" s="212"/>
      <c r="E615" s="212"/>
      <c r="F615" s="212"/>
      <c r="G615" s="280"/>
      <c r="H615" s="280"/>
      <c r="I615" s="280"/>
      <c r="J615" s="280"/>
      <c r="K615" s="280"/>
      <c r="L615" s="280"/>
      <c r="M615" s="280"/>
      <c r="N615" s="280"/>
      <c r="O615" s="280"/>
      <c r="P615" s="280"/>
      <c r="Q615" s="280"/>
      <c r="R615" s="280"/>
      <c r="S615" s="280"/>
      <c r="T615" s="280"/>
      <c r="U615" s="280"/>
      <c r="V615" s="280"/>
      <c r="W615" s="280"/>
      <c r="X615" s="280"/>
      <c r="Y615" s="280"/>
      <c r="Z615" s="280"/>
      <c r="AA615" s="280"/>
      <c r="AB615" s="275"/>
      <c r="AC615" s="275"/>
      <c r="AD615" s="275"/>
      <c r="AE615" s="275"/>
      <c r="AF615" s="275"/>
      <c r="AG615" s="275"/>
      <c r="AH615" s="275"/>
      <c r="AI615" s="275"/>
      <c r="AJ615" s="275"/>
      <c r="AK615" s="275"/>
      <c r="AL615" s="275"/>
      <c r="AM615" s="275"/>
      <c r="AN615" s="275"/>
      <c r="AO615" s="275"/>
      <c r="AP615" s="275"/>
      <c r="AQ615" s="275"/>
    </row>
    <row r="616" spans="1:43" ht="15">
      <c r="A616" s="275"/>
      <c r="B616" s="224"/>
      <c r="C616" s="224"/>
      <c r="D616" s="212"/>
      <c r="E616" s="212"/>
      <c r="F616" s="212"/>
      <c r="G616" s="280"/>
      <c r="H616" s="280"/>
      <c r="I616" s="280"/>
      <c r="J616" s="280"/>
      <c r="K616" s="280"/>
      <c r="L616" s="280"/>
      <c r="M616" s="280"/>
      <c r="N616" s="280"/>
      <c r="O616" s="280"/>
      <c r="P616" s="280"/>
      <c r="Q616" s="280"/>
      <c r="R616" s="280"/>
      <c r="S616" s="280"/>
      <c r="T616" s="280"/>
      <c r="U616" s="280"/>
      <c r="V616" s="280"/>
      <c r="W616" s="280"/>
      <c r="X616" s="280"/>
      <c r="Y616" s="280"/>
      <c r="Z616" s="280"/>
      <c r="AA616" s="280"/>
      <c r="AB616" s="275"/>
      <c r="AC616" s="275"/>
      <c r="AD616" s="275"/>
      <c r="AE616" s="275"/>
      <c r="AF616" s="275"/>
      <c r="AG616" s="275"/>
      <c r="AH616" s="275"/>
      <c r="AI616" s="275"/>
      <c r="AJ616" s="275"/>
      <c r="AK616" s="275"/>
      <c r="AL616" s="275"/>
      <c r="AM616" s="275"/>
      <c r="AN616" s="275"/>
      <c r="AO616" s="275"/>
      <c r="AP616" s="275"/>
      <c r="AQ616" s="275"/>
    </row>
    <row r="617" spans="1:43" ht="15">
      <c r="A617" s="275"/>
      <c r="B617" s="224"/>
      <c r="C617" s="224"/>
      <c r="D617" s="212"/>
      <c r="E617" s="212"/>
      <c r="F617" s="212"/>
      <c r="G617" s="280"/>
      <c r="H617" s="280"/>
      <c r="I617" s="280"/>
      <c r="J617" s="280"/>
      <c r="K617" s="280"/>
      <c r="L617" s="280"/>
      <c r="M617" s="280"/>
      <c r="N617" s="280"/>
      <c r="O617" s="280"/>
      <c r="P617" s="280"/>
      <c r="Q617" s="280"/>
      <c r="R617" s="280"/>
      <c r="S617" s="280"/>
      <c r="T617" s="280"/>
      <c r="U617" s="280"/>
      <c r="V617" s="280"/>
      <c r="W617" s="280"/>
      <c r="X617" s="280"/>
      <c r="Y617" s="280"/>
      <c r="Z617" s="280"/>
      <c r="AA617" s="280"/>
      <c r="AB617" s="275"/>
      <c r="AC617" s="275"/>
      <c r="AD617" s="275"/>
      <c r="AE617" s="275"/>
      <c r="AF617" s="275"/>
      <c r="AG617" s="275"/>
      <c r="AH617" s="275"/>
      <c r="AI617" s="275"/>
      <c r="AJ617" s="275"/>
      <c r="AK617" s="275"/>
      <c r="AL617" s="275"/>
      <c r="AM617" s="275"/>
      <c r="AN617" s="275"/>
      <c r="AO617" s="275"/>
      <c r="AP617" s="275"/>
      <c r="AQ617" s="275"/>
    </row>
    <row r="618" spans="1:43" ht="15">
      <c r="A618" s="275"/>
      <c r="B618" s="224"/>
      <c r="C618" s="224"/>
      <c r="D618" s="212"/>
      <c r="E618" s="212"/>
      <c r="F618" s="212"/>
      <c r="G618" s="280"/>
      <c r="H618" s="280"/>
      <c r="I618" s="280"/>
      <c r="J618" s="280"/>
      <c r="K618" s="280"/>
      <c r="L618" s="280"/>
      <c r="M618" s="280"/>
      <c r="N618" s="280"/>
      <c r="O618" s="280"/>
      <c r="P618" s="280"/>
      <c r="Q618" s="280"/>
      <c r="R618" s="280"/>
      <c r="S618" s="280"/>
      <c r="T618" s="280"/>
      <c r="U618" s="280"/>
      <c r="V618" s="280"/>
      <c r="W618" s="280"/>
      <c r="X618" s="280"/>
      <c r="Y618" s="280"/>
      <c r="Z618" s="280"/>
      <c r="AA618" s="280"/>
      <c r="AB618" s="275"/>
      <c r="AC618" s="275"/>
      <c r="AD618" s="275"/>
      <c r="AE618" s="275"/>
      <c r="AF618" s="275"/>
      <c r="AG618" s="275"/>
      <c r="AH618" s="275"/>
      <c r="AI618" s="275"/>
      <c r="AJ618" s="275"/>
      <c r="AK618" s="275"/>
      <c r="AL618" s="275"/>
      <c r="AM618" s="275"/>
      <c r="AN618" s="275"/>
      <c r="AO618" s="275"/>
      <c r="AP618" s="275"/>
      <c r="AQ618" s="275"/>
    </row>
    <row r="619" spans="1:43" ht="15">
      <c r="A619" s="275"/>
      <c r="B619" s="224"/>
      <c r="C619" s="224"/>
      <c r="D619" s="212"/>
      <c r="E619" s="212"/>
      <c r="F619" s="212"/>
      <c r="G619" s="280"/>
      <c r="H619" s="280"/>
      <c r="I619" s="280"/>
      <c r="J619" s="280"/>
      <c r="K619" s="280"/>
      <c r="L619" s="280"/>
      <c r="M619" s="280"/>
      <c r="N619" s="280"/>
      <c r="O619" s="280"/>
      <c r="P619" s="280"/>
      <c r="Q619" s="280"/>
      <c r="R619" s="280"/>
      <c r="S619" s="280"/>
      <c r="T619" s="280"/>
      <c r="U619" s="280"/>
      <c r="V619" s="280"/>
      <c r="W619" s="280"/>
      <c r="X619" s="280"/>
      <c r="Y619" s="280"/>
      <c r="Z619" s="280"/>
      <c r="AA619" s="280"/>
      <c r="AB619" s="275"/>
      <c r="AC619" s="275"/>
      <c r="AD619" s="275"/>
      <c r="AE619" s="275"/>
      <c r="AF619" s="275"/>
      <c r="AG619" s="275"/>
      <c r="AH619" s="275"/>
      <c r="AI619" s="275"/>
      <c r="AJ619" s="275"/>
      <c r="AK619" s="275"/>
      <c r="AL619" s="275"/>
      <c r="AM619" s="275"/>
      <c r="AN619" s="275"/>
      <c r="AO619" s="275"/>
      <c r="AP619" s="275"/>
      <c r="AQ619" s="275"/>
    </row>
    <row r="620" spans="1:43" ht="15">
      <c r="A620" s="275"/>
      <c r="B620" s="224"/>
      <c r="C620" s="224"/>
      <c r="D620" s="212"/>
      <c r="E620" s="212"/>
      <c r="F620" s="212"/>
      <c r="G620" s="280"/>
      <c r="H620" s="280"/>
      <c r="I620" s="280"/>
      <c r="J620" s="280"/>
      <c r="K620" s="280"/>
      <c r="L620" s="280"/>
      <c r="M620" s="280"/>
      <c r="N620" s="280"/>
      <c r="O620" s="280"/>
      <c r="P620" s="280"/>
      <c r="Q620" s="280"/>
      <c r="R620" s="280"/>
      <c r="S620" s="280"/>
      <c r="T620" s="280"/>
      <c r="U620" s="280"/>
      <c r="V620" s="280"/>
      <c r="W620" s="280"/>
      <c r="X620" s="280"/>
      <c r="Y620" s="280"/>
      <c r="Z620" s="280"/>
      <c r="AA620" s="280"/>
      <c r="AB620" s="275"/>
      <c r="AC620" s="275"/>
      <c r="AD620" s="275"/>
      <c r="AE620" s="275"/>
      <c r="AF620" s="275"/>
      <c r="AG620" s="275"/>
      <c r="AH620" s="275"/>
      <c r="AI620" s="275"/>
      <c r="AJ620" s="275"/>
      <c r="AK620" s="275"/>
      <c r="AL620" s="275"/>
      <c r="AM620" s="275"/>
      <c r="AN620" s="275"/>
      <c r="AO620" s="275"/>
      <c r="AP620" s="275"/>
      <c r="AQ620" s="275"/>
    </row>
    <row r="621" spans="1:43" ht="15">
      <c r="A621" s="275"/>
      <c r="B621" s="224"/>
      <c r="C621" s="224"/>
      <c r="D621" s="212"/>
      <c r="E621" s="212"/>
      <c r="F621" s="212"/>
      <c r="G621" s="280"/>
      <c r="H621" s="280"/>
      <c r="I621" s="280"/>
      <c r="J621" s="280"/>
      <c r="K621" s="280"/>
      <c r="L621" s="280"/>
      <c r="M621" s="280"/>
      <c r="N621" s="280"/>
      <c r="O621" s="280"/>
      <c r="P621" s="280"/>
      <c r="Q621" s="280"/>
      <c r="R621" s="280"/>
      <c r="S621" s="280"/>
      <c r="T621" s="280"/>
      <c r="U621" s="280"/>
      <c r="V621" s="280"/>
      <c r="W621" s="280"/>
      <c r="X621" s="280"/>
      <c r="Y621" s="280"/>
      <c r="Z621" s="280"/>
      <c r="AA621" s="280"/>
      <c r="AB621" s="275"/>
      <c r="AC621" s="275"/>
      <c r="AD621" s="275"/>
      <c r="AE621" s="275"/>
      <c r="AF621" s="275"/>
      <c r="AG621" s="275"/>
      <c r="AH621" s="275"/>
      <c r="AI621" s="275"/>
      <c r="AJ621" s="275"/>
      <c r="AK621" s="275"/>
      <c r="AL621" s="275"/>
      <c r="AM621" s="275"/>
      <c r="AN621" s="275"/>
      <c r="AO621" s="275"/>
      <c r="AP621" s="275"/>
      <c r="AQ621" s="275"/>
    </row>
    <row r="622" spans="1:43" ht="15">
      <c r="A622" s="275"/>
      <c r="B622" s="224"/>
      <c r="C622" s="224"/>
      <c r="D622" s="212"/>
      <c r="E622" s="212"/>
      <c r="F622" s="212"/>
      <c r="G622" s="280"/>
      <c r="H622" s="280"/>
      <c r="I622" s="280"/>
      <c r="J622" s="280"/>
      <c r="K622" s="280"/>
      <c r="L622" s="280"/>
      <c r="M622" s="280"/>
      <c r="N622" s="280"/>
      <c r="O622" s="280"/>
      <c r="P622" s="280"/>
      <c r="Q622" s="280"/>
      <c r="R622" s="280"/>
      <c r="S622" s="280"/>
      <c r="T622" s="280"/>
      <c r="U622" s="280"/>
      <c r="V622" s="280"/>
      <c r="W622" s="280"/>
      <c r="X622" s="280"/>
      <c r="Y622" s="280"/>
      <c r="Z622" s="280"/>
      <c r="AA622" s="280"/>
      <c r="AB622" s="275"/>
      <c r="AC622" s="275"/>
      <c r="AD622" s="275"/>
      <c r="AE622" s="275"/>
      <c r="AF622" s="275"/>
      <c r="AG622" s="275"/>
      <c r="AH622" s="275"/>
      <c r="AI622" s="275"/>
      <c r="AJ622" s="275"/>
      <c r="AK622" s="275"/>
      <c r="AL622" s="275"/>
      <c r="AM622" s="275"/>
      <c r="AN622" s="275"/>
      <c r="AO622" s="275"/>
      <c r="AP622" s="275"/>
      <c r="AQ622" s="275"/>
    </row>
    <row r="623" spans="1:43" ht="15">
      <c r="A623" s="275"/>
      <c r="B623" s="224"/>
      <c r="C623" s="224"/>
      <c r="D623" s="212"/>
      <c r="E623" s="212"/>
      <c r="F623" s="212"/>
      <c r="G623" s="280"/>
      <c r="H623" s="280"/>
      <c r="I623" s="280"/>
      <c r="J623" s="280"/>
      <c r="K623" s="280"/>
      <c r="L623" s="280"/>
      <c r="M623" s="280"/>
      <c r="N623" s="280"/>
      <c r="O623" s="280"/>
      <c r="P623" s="280"/>
      <c r="Q623" s="280"/>
      <c r="R623" s="280"/>
      <c r="S623" s="280"/>
      <c r="T623" s="280"/>
      <c r="U623" s="280"/>
      <c r="V623" s="280"/>
      <c r="W623" s="280"/>
      <c r="X623" s="280"/>
      <c r="Y623" s="280"/>
      <c r="Z623" s="280"/>
      <c r="AA623" s="280"/>
      <c r="AB623" s="275"/>
      <c r="AC623" s="275"/>
      <c r="AD623" s="275"/>
      <c r="AE623" s="275"/>
      <c r="AF623" s="275"/>
      <c r="AG623" s="275"/>
      <c r="AH623" s="275"/>
      <c r="AI623" s="275"/>
      <c r="AJ623" s="275"/>
      <c r="AK623" s="275"/>
      <c r="AL623" s="275"/>
      <c r="AM623" s="275"/>
      <c r="AN623" s="275"/>
      <c r="AO623" s="275"/>
      <c r="AP623" s="275"/>
      <c r="AQ623" s="275"/>
    </row>
    <row r="624" spans="1:43" ht="15">
      <c r="A624" s="275"/>
      <c r="B624" s="224"/>
      <c r="C624" s="224"/>
      <c r="D624" s="212"/>
      <c r="E624" s="212"/>
      <c r="F624" s="212"/>
      <c r="G624" s="280"/>
      <c r="H624" s="280"/>
      <c r="I624" s="280"/>
      <c r="J624" s="280"/>
      <c r="K624" s="280"/>
      <c r="L624" s="280"/>
      <c r="M624" s="280"/>
      <c r="N624" s="280"/>
      <c r="O624" s="280"/>
      <c r="P624" s="280"/>
      <c r="Q624" s="280"/>
      <c r="R624" s="280"/>
      <c r="S624" s="280"/>
      <c r="T624" s="280"/>
      <c r="U624" s="280"/>
      <c r="V624" s="280"/>
      <c r="W624" s="280"/>
      <c r="X624" s="280"/>
      <c r="Y624" s="280"/>
      <c r="Z624" s="280"/>
      <c r="AA624" s="280"/>
      <c r="AB624" s="275"/>
      <c r="AC624" s="275"/>
      <c r="AD624" s="275"/>
      <c r="AE624" s="275"/>
      <c r="AF624" s="275"/>
      <c r="AG624" s="275"/>
      <c r="AH624" s="275"/>
      <c r="AI624" s="275"/>
      <c r="AJ624" s="275"/>
      <c r="AK624" s="275"/>
      <c r="AL624" s="275"/>
      <c r="AM624" s="275"/>
      <c r="AN624" s="275"/>
      <c r="AO624" s="275"/>
      <c r="AP624" s="275"/>
      <c r="AQ624" s="275"/>
    </row>
    <row r="625" spans="1:43" ht="15">
      <c r="A625" s="275"/>
      <c r="B625" s="224"/>
      <c r="C625" s="224"/>
      <c r="D625" s="212"/>
      <c r="E625" s="212"/>
      <c r="F625" s="212"/>
      <c r="G625" s="280"/>
      <c r="H625" s="280"/>
      <c r="I625" s="280"/>
      <c r="J625" s="280"/>
      <c r="K625" s="280"/>
      <c r="L625" s="280"/>
      <c r="M625" s="280"/>
      <c r="N625" s="280"/>
      <c r="O625" s="280"/>
      <c r="P625" s="280"/>
      <c r="Q625" s="280"/>
      <c r="R625" s="280"/>
      <c r="S625" s="280"/>
      <c r="T625" s="280"/>
      <c r="U625" s="280"/>
      <c r="V625" s="280"/>
      <c r="W625" s="280"/>
      <c r="X625" s="280"/>
      <c r="Y625" s="280"/>
      <c r="Z625" s="280"/>
      <c r="AA625" s="280"/>
      <c r="AB625" s="275"/>
      <c r="AC625" s="275"/>
      <c r="AD625" s="275"/>
      <c r="AE625" s="275"/>
      <c r="AF625" s="275"/>
      <c r="AG625" s="275"/>
      <c r="AH625" s="275"/>
      <c r="AI625" s="275"/>
      <c r="AJ625" s="275"/>
      <c r="AK625" s="275"/>
      <c r="AL625" s="275"/>
      <c r="AM625" s="275"/>
      <c r="AN625" s="275"/>
      <c r="AO625" s="275"/>
      <c r="AP625" s="275"/>
      <c r="AQ625" s="275"/>
    </row>
    <row r="626" spans="1:43" ht="15">
      <c r="A626" s="275"/>
      <c r="B626" s="224"/>
      <c r="C626" s="224"/>
      <c r="D626" s="212"/>
      <c r="E626" s="212"/>
      <c r="F626" s="212"/>
      <c r="G626" s="280"/>
      <c r="H626" s="280"/>
      <c r="I626" s="280"/>
      <c r="J626" s="280"/>
      <c r="K626" s="280"/>
      <c r="L626" s="280"/>
      <c r="M626" s="280"/>
      <c r="N626" s="280"/>
      <c r="O626" s="280"/>
      <c r="P626" s="280"/>
      <c r="Q626" s="280"/>
      <c r="R626" s="280"/>
      <c r="S626" s="280"/>
      <c r="T626" s="280"/>
      <c r="U626" s="280"/>
      <c r="V626" s="280"/>
      <c r="W626" s="280"/>
      <c r="X626" s="280"/>
      <c r="Y626" s="280"/>
      <c r="Z626" s="280"/>
      <c r="AA626" s="280"/>
      <c r="AB626" s="275"/>
      <c r="AC626" s="275"/>
      <c r="AD626" s="275"/>
      <c r="AE626" s="275"/>
      <c r="AF626" s="275"/>
      <c r="AG626" s="275"/>
      <c r="AH626" s="275"/>
      <c r="AI626" s="275"/>
      <c r="AJ626" s="275"/>
      <c r="AK626" s="275"/>
      <c r="AL626" s="275"/>
      <c r="AM626" s="275"/>
      <c r="AN626" s="275"/>
      <c r="AO626" s="275"/>
      <c r="AP626" s="275"/>
      <c r="AQ626" s="275"/>
    </row>
    <row r="627" spans="1:43" ht="15">
      <c r="A627" s="275"/>
      <c r="B627" s="224"/>
      <c r="C627" s="224"/>
      <c r="D627" s="212"/>
      <c r="E627" s="212"/>
      <c r="F627" s="212"/>
      <c r="G627" s="280"/>
      <c r="H627" s="280"/>
      <c r="I627" s="280"/>
      <c r="J627" s="280"/>
      <c r="K627" s="280"/>
      <c r="L627" s="280"/>
      <c r="M627" s="280"/>
      <c r="N627" s="280"/>
      <c r="O627" s="280"/>
      <c r="P627" s="280"/>
      <c r="Q627" s="280"/>
      <c r="R627" s="280"/>
      <c r="S627" s="280"/>
      <c r="T627" s="280"/>
      <c r="U627" s="280"/>
      <c r="V627" s="280"/>
      <c r="W627" s="280"/>
      <c r="X627" s="280"/>
      <c r="Y627" s="280"/>
      <c r="Z627" s="280"/>
      <c r="AA627" s="280"/>
      <c r="AB627" s="275"/>
      <c r="AC627" s="275"/>
      <c r="AD627" s="275"/>
      <c r="AE627" s="275"/>
      <c r="AF627" s="275"/>
      <c r="AG627" s="275"/>
      <c r="AH627" s="275"/>
      <c r="AI627" s="275"/>
      <c r="AJ627" s="275"/>
      <c r="AK627" s="275"/>
      <c r="AL627" s="275"/>
      <c r="AM627" s="275"/>
      <c r="AN627" s="275"/>
      <c r="AO627" s="275"/>
      <c r="AP627" s="275"/>
      <c r="AQ627" s="275"/>
    </row>
    <row r="628" spans="1:43" ht="15">
      <c r="A628" s="275"/>
      <c r="B628" s="224"/>
      <c r="C628" s="224"/>
      <c r="D628" s="212"/>
      <c r="E628" s="212"/>
      <c r="F628" s="212"/>
      <c r="G628" s="280"/>
      <c r="H628" s="280"/>
      <c r="I628" s="280"/>
      <c r="J628" s="280"/>
      <c r="K628" s="280"/>
      <c r="L628" s="280"/>
      <c r="M628" s="280"/>
      <c r="N628" s="280"/>
      <c r="O628" s="280"/>
      <c r="P628" s="280"/>
      <c r="Q628" s="280"/>
      <c r="R628" s="280"/>
      <c r="S628" s="280"/>
      <c r="T628" s="280"/>
      <c r="U628" s="280"/>
      <c r="V628" s="280"/>
      <c r="W628" s="280"/>
      <c r="X628" s="280"/>
      <c r="Y628" s="280"/>
      <c r="Z628" s="280"/>
      <c r="AA628" s="280"/>
      <c r="AB628" s="275"/>
      <c r="AC628" s="275"/>
      <c r="AD628" s="275"/>
      <c r="AE628" s="275"/>
      <c r="AF628" s="275"/>
      <c r="AG628" s="275"/>
      <c r="AH628" s="275"/>
      <c r="AI628" s="275"/>
      <c r="AJ628" s="275"/>
      <c r="AK628" s="275"/>
      <c r="AL628" s="275"/>
      <c r="AM628" s="275"/>
      <c r="AN628" s="275"/>
      <c r="AO628" s="275"/>
      <c r="AP628" s="275"/>
      <c r="AQ628" s="275"/>
    </row>
    <row r="629" spans="1:43" ht="15">
      <c r="A629" s="275"/>
      <c r="B629" s="224"/>
      <c r="C629" s="224"/>
      <c r="D629" s="212"/>
      <c r="E629" s="212"/>
      <c r="F629" s="212"/>
      <c r="G629" s="280"/>
      <c r="H629" s="280"/>
      <c r="I629" s="280"/>
      <c r="J629" s="280"/>
      <c r="K629" s="280"/>
      <c r="L629" s="280"/>
      <c r="M629" s="280"/>
      <c r="N629" s="280"/>
      <c r="O629" s="280"/>
      <c r="P629" s="280"/>
      <c r="Q629" s="280"/>
      <c r="R629" s="280"/>
      <c r="S629" s="280"/>
      <c r="T629" s="280"/>
      <c r="U629" s="280"/>
      <c r="V629" s="280"/>
      <c r="W629" s="280"/>
      <c r="X629" s="280"/>
      <c r="Y629" s="280"/>
      <c r="Z629" s="280"/>
      <c r="AA629" s="280"/>
      <c r="AB629" s="275"/>
      <c r="AC629" s="275"/>
      <c r="AD629" s="275"/>
      <c r="AE629" s="275"/>
      <c r="AF629" s="275"/>
      <c r="AG629" s="275"/>
      <c r="AH629" s="275"/>
      <c r="AI629" s="275"/>
      <c r="AJ629" s="275"/>
      <c r="AK629" s="275"/>
      <c r="AL629" s="275"/>
      <c r="AM629" s="275"/>
      <c r="AN629" s="275"/>
      <c r="AO629" s="275"/>
      <c r="AP629" s="275"/>
      <c r="AQ629" s="275"/>
    </row>
    <row r="630" spans="1:43" ht="15">
      <c r="A630" s="275"/>
      <c r="B630" s="224"/>
      <c r="C630" s="224"/>
      <c r="D630" s="212"/>
      <c r="E630" s="212"/>
      <c r="F630" s="212"/>
      <c r="G630" s="280"/>
      <c r="H630" s="280"/>
      <c r="I630" s="280"/>
      <c r="J630" s="280"/>
      <c r="K630" s="280"/>
      <c r="L630" s="280"/>
      <c r="M630" s="280"/>
      <c r="N630" s="280"/>
      <c r="O630" s="280"/>
      <c r="P630" s="280"/>
      <c r="Q630" s="280"/>
      <c r="R630" s="280"/>
      <c r="S630" s="280"/>
      <c r="T630" s="280"/>
      <c r="U630" s="280"/>
      <c r="V630" s="280"/>
      <c r="W630" s="280"/>
      <c r="X630" s="280"/>
      <c r="Y630" s="280"/>
      <c r="Z630" s="280"/>
      <c r="AA630" s="280"/>
      <c r="AB630" s="275"/>
      <c r="AC630" s="275"/>
      <c r="AD630" s="275"/>
      <c r="AE630" s="275"/>
      <c r="AF630" s="275"/>
      <c r="AG630" s="275"/>
      <c r="AH630" s="275"/>
      <c r="AI630" s="275"/>
      <c r="AJ630" s="275"/>
      <c r="AK630" s="275"/>
      <c r="AL630" s="275"/>
      <c r="AM630" s="275"/>
      <c r="AN630" s="275"/>
      <c r="AO630" s="275"/>
      <c r="AP630" s="275"/>
      <c r="AQ630" s="275"/>
    </row>
    <row r="631" spans="1:43" ht="15">
      <c r="A631" s="275"/>
      <c r="B631" s="224"/>
      <c r="C631" s="224"/>
      <c r="D631" s="212"/>
      <c r="E631" s="212"/>
      <c r="F631" s="212"/>
      <c r="G631" s="280"/>
      <c r="H631" s="280"/>
      <c r="I631" s="280"/>
      <c r="J631" s="280"/>
      <c r="K631" s="280"/>
      <c r="L631" s="280"/>
      <c r="M631" s="280"/>
      <c r="N631" s="280"/>
      <c r="O631" s="280"/>
      <c r="P631" s="280"/>
      <c r="Q631" s="280"/>
      <c r="R631" s="280"/>
      <c r="S631" s="280"/>
      <c r="T631" s="280"/>
      <c r="U631" s="280"/>
      <c r="V631" s="280"/>
      <c r="W631" s="280"/>
      <c r="X631" s="280"/>
      <c r="Y631" s="280"/>
      <c r="Z631" s="280"/>
      <c r="AA631" s="280"/>
      <c r="AB631" s="275"/>
      <c r="AC631" s="275"/>
      <c r="AD631" s="275"/>
      <c r="AE631" s="275"/>
      <c r="AF631" s="275"/>
      <c r="AG631" s="275"/>
      <c r="AH631" s="275"/>
      <c r="AI631" s="275"/>
      <c r="AJ631" s="275"/>
      <c r="AK631" s="275"/>
      <c r="AL631" s="275"/>
      <c r="AM631" s="275"/>
      <c r="AN631" s="275"/>
      <c r="AO631" s="275"/>
      <c r="AP631" s="275"/>
      <c r="AQ631" s="275"/>
    </row>
    <row r="632" spans="1:43" ht="15">
      <c r="A632" s="275"/>
      <c r="B632" s="224"/>
      <c r="C632" s="224"/>
      <c r="D632" s="212"/>
      <c r="E632" s="212"/>
      <c r="F632" s="212"/>
      <c r="G632" s="280"/>
      <c r="H632" s="280"/>
      <c r="I632" s="280"/>
      <c r="J632" s="280"/>
      <c r="K632" s="280"/>
      <c r="L632" s="280"/>
      <c r="M632" s="280"/>
      <c r="N632" s="280"/>
      <c r="O632" s="280"/>
      <c r="P632" s="280"/>
      <c r="Q632" s="280"/>
      <c r="R632" s="280"/>
      <c r="S632" s="280"/>
      <c r="T632" s="280"/>
      <c r="U632" s="280"/>
      <c r="V632" s="280"/>
      <c r="W632" s="280"/>
      <c r="X632" s="280"/>
      <c r="Y632" s="280"/>
      <c r="Z632" s="280"/>
      <c r="AA632" s="280"/>
      <c r="AB632" s="275"/>
      <c r="AC632" s="275"/>
      <c r="AD632" s="275"/>
      <c r="AE632" s="275"/>
      <c r="AF632" s="275"/>
      <c r="AG632" s="275"/>
      <c r="AH632" s="275"/>
      <c r="AI632" s="275"/>
      <c r="AJ632" s="275"/>
      <c r="AK632" s="275"/>
      <c r="AL632" s="275"/>
      <c r="AM632" s="275"/>
      <c r="AN632" s="275"/>
      <c r="AO632" s="275"/>
      <c r="AP632" s="275"/>
      <c r="AQ632" s="275"/>
    </row>
    <row r="633" spans="1:43" ht="15">
      <c r="A633" s="275"/>
      <c r="B633" s="224"/>
      <c r="C633" s="224"/>
      <c r="D633" s="212"/>
      <c r="E633" s="212"/>
      <c r="F633" s="212"/>
      <c r="G633" s="280"/>
      <c r="H633" s="280"/>
      <c r="I633" s="280"/>
      <c r="J633" s="280"/>
      <c r="K633" s="280"/>
      <c r="L633" s="280"/>
      <c r="M633" s="280"/>
      <c r="N633" s="280"/>
      <c r="O633" s="280"/>
      <c r="P633" s="280"/>
      <c r="Q633" s="280"/>
      <c r="R633" s="280"/>
      <c r="S633" s="280"/>
      <c r="T633" s="280"/>
      <c r="U633" s="280"/>
      <c r="V633" s="280"/>
      <c r="W633" s="280"/>
      <c r="X633" s="280"/>
      <c r="Y633" s="280"/>
      <c r="Z633" s="280"/>
      <c r="AA633" s="280"/>
      <c r="AB633" s="275"/>
      <c r="AC633" s="275"/>
      <c r="AD633" s="275"/>
      <c r="AE633" s="275"/>
      <c r="AF633" s="275"/>
      <c r="AG633" s="275"/>
      <c r="AH633" s="275"/>
      <c r="AI633" s="275"/>
      <c r="AJ633" s="275"/>
      <c r="AK633" s="275"/>
      <c r="AL633" s="275"/>
      <c r="AM633" s="275"/>
      <c r="AN633" s="275"/>
      <c r="AO633" s="275"/>
      <c r="AP633" s="275"/>
      <c r="AQ633" s="275"/>
    </row>
    <row r="634" spans="1:43" ht="15">
      <c r="A634" s="275"/>
      <c r="B634" s="224"/>
      <c r="C634" s="224"/>
      <c r="D634" s="212"/>
      <c r="E634" s="212"/>
      <c r="F634" s="212"/>
      <c r="G634" s="280"/>
      <c r="H634" s="280"/>
      <c r="I634" s="280"/>
      <c r="J634" s="280"/>
      <c r="K634" s="280"/>
      <c r="L634" s="280"/>
      <c r="M634" s="280"/>
      <c r="N634" s="280"/>
      <c r="O634" s="280"/>
      <c r="P634" s="280"/>
      <c r="Q634" s="280"/>
      <c r="R634" s="280"/>
      <c r="S634" s="280"/>
      <c r="T634" s="280"/>
      <c r="U634" s="280"/>
      <c r="V634" s="280"/>
      <c r="W634" s="280"/>
      <c r="X634" s="280"/>
      <c r="Y634" s="280"/>
      <c r="Z634" s="280"/>
      <c r="AA634" s="280"/>
      <c r="AB634" s="275"/>
      <c r="AC634" s="275"/>
      <c r="AD634" s="275"/>
      <c r="AE634" s="275"/>
      <c r="AF634" s="275"/>
      <c r="AG634" s="275"/>
      <c r="AH634" s="275"/>
      <c r="AI634" s="275"/>
      <c r="AJ634" s="275"/>
      <c r="AK634" s="275"/>
      <c r="AL634" s="275"/>
      <c r="AM634" s="275"/>
      <c r="AN634" s="275"/>
      <c r="AO634" s="275"/>
      <c r="AP634" s="275"/>
      <c r="AQ634" s="275"/>
    </row>
    <row r="635" spans="1:43" ht="15">
      <c r="A635" s="275"/>
      <c r="B635" s="224"/>
      <c r="C635" s="224"/>
      <c r="D635" s="212"/>
      <c r="E635" s="212"/>
      <c r="F635" s="212"/>
      <c r="G635" s="280"/>
      <c r="H635" s="280"/>
      <c r="I635" s="280"/>
      <c r="J635" s="280"/>
      <c r="K635" s="280"/>
      <c r="L635" s="280"/>
      <c r="M635" s="280"/>
      <c r="N635" s="280"/>
      <c r="O635" s="280"/>
      <c r="P635" s="280"/>
      <c r="Q635" s="280"/>
      <c r="R635" s="280"/>
      <c r="S635" s="280"/>
      <c r="T635" s="280"/>
      <c r="U635" s="280"/>
      <c r="V635" s="280"/>
      <c r="W635" s="280"/>
      <c r="X635" s="280"/>
      <c r="Y635" s="280"/>
      <c r="Z635" s="280"/>
      <c r="AA635" s="280"/>
      <c r="AB635" s="275"/>
      <c r="AC635" s="275"/>
      <c r="AD635" s="275"/>
      <c r="AE635" s="275"/>
      <c r="AF635" s="275"/>
      <c r="AG635" s="275"/>
      <c r="AH635" s="275"/>
      <c r="AI635" s="275"/>
      <c r="AJ635" s="275"/>
      <c r="AK635" s="275"/>
      <c r="AL635" s="275"/>
      <c r="AM635" s="275"/>
      <c r="AN635" s="275"/>
      <c r="AO635" s="275"/>
      <c r="AP635" s="275"/>
      <c r="AQ635" s="275"/>
    </row>
    <row r="636" spans="1:43" ht="15">
      <c r="A636" s="275"/>
      <c r="B636" s="224"/>
      <c r="C636" s="224"/>
      <c r="D636" s="212"/>
      <c r="E636" s="212"/>
      <c r="F636" s="212"/>
      <c r="G636" s="280"/>
      <c r="H636" s="280"/>
      <c r="I636" s="280"/>
      <c r="J636" s="280"/>
      <c r="K636" s="280"/>
      <c r="L636" s="280"/>
      <c r="M636" s="280"/>
      <c r="N636" s="280"/>
      <c r="O636" s="280"/>
      <c r="P636" s="280"/>
      <c r="Q636" s="280"/>
      <c r="R636" s="280"/>
      <c r="S636" s="280"/>
      <c r="T636" s="280"/>
      <c r="U636" s="280"/>
      <c r="V636" s="280"/>
      <c r="W636" s="280"/>
      <c r="X636" s="280"/>
      <c r="Y636" s="280"/>
      <c r="Z636" s="280"/>
      <c r="AA636" s="280"/>
      <c r="AB636" s="275"/>
      <c r="AC636" s="275"/>
      <c r="AD636" s="275"/>
      <c r="AE636" s="275"/>
      <c r="AF636" s="275"/>
      <c r="AG636" s="275"/>
      <c r="AH636" s="275"/>
      <c r="AI636" s="275"/>
      <c r="AJ636" s="275"/>
      <c r="AK636" s="275"/>
      <c r="AL636" s="275"/>
      <c r="AM636" s="275"/>
      <c r="AN636" s="275"/>
      <c r="AO636" s="275"/>
      <c r="AP636" s="275"/>
      <c r="AQ636" s="275"/>
    </row>
    <row r="637" spans="1:43" ht="15">
      <c r="A637" s="275"/>
      <c r="B637" s="224"/>
      <c r="C637" s="224"/>
      <c r="D637" s="212"/>
      <c r="E637" s="212"/>
      <c r="F637" s="212"/>
      <c r="G637" s="280"/>
      <c r="H637" s="280"/>
      <c r="I637" s="280"/>
      <c r="J637" s="280"/>
      <c r="K637" s="280"/>
      <c r="L637" s="280"/>
      <c r="M637" s="280"/>
      <c r="N637" s="280"/>
      <c r="O637" s="280"/>
      <c r="P637" s="280"/>
      <c r="Q637" s="280"/>
      <c r="R637" s="280"/>
      <c r="S637" s="280"/>
      <c r="T637" s="280"/>
      <c r="U637" s="280"/>
      <c r="V637" s="280"/>
      <c r="W637" s="280"/>
      <c r="X637" s="280"/>
      <c r="Y637" s="280"/>
      <c r="Z637" s="280"/>
      <c r="AA637" s="280"/>
      <c r="AB637" s="275"/>
      <c r="AC637" s="275"/>
      <c r="AD637" s="275"/>
      <c r="AE637" s="275"/>
      <c r="AF637" s="275"/>
      <c r="AG637" s="275"/>
      <c r="AH637" s="275"/>
      <c r="AI637" s="275"/>
      <c r="AJ637" s="275"/>
      <c r="AK637" s="275"/>
      <c r="AL637" s="275"/>
      <c r="AM637" s="275"/>
      <c r="AN637" s="275"/>
      <c r="AO637" s="275"/>
      <c r="AP637" s="275"/>
      <c r="AQ637" s="275"/>
    </row>
    <row r="638" spans="1:43" ht="15">
      <c r="A638" s="275"/>
      <c r="B638" s="224"/>
      <c r="C638" s="224"/>
      <c r="D638" s="212"/>
      <c r="E638" s="212"/>
      <c r="F638" s="212"/>
      <c r="G638" s="280"/>
      <c r="H638" s="280"/>
      <c r="I638" s="280"/>
      <c r="J638" s="280"/>
      <c r="K638" s="280"/>
      <c r="L638" s="280"/>
      <c r="M638" s="280"/>
      <c r="N638" s="280"/>
      <c r="O638" s="280"/>
      <c r="P638" s="280"/>
      <c r="Q638" s="280"/>
      <c r="R638" s="280"/>
      <c r="S638" s="280"/>
      <c r="T638" s="280"/>
      <c r="U638" s="280"/>
      <c r="V638" s="280"/>
      <c r="W638" s="280"/>
      <c r="X638" s="280"/>
      <c r="Y638" s="280"/>
      <c r="Z638" s="280"/>
      <c r="AA638" s="280"/>
      <c r="AB638" s="275"/>
      <c r="AC638" s="275"/>
      <c r="AD638" s="275"/>
      <c r="AE638" s="275"/>
      <c r="AF638" s="275"/>
      <c r="AG638" s="275"/>
      <c r="AH638" s="275"/>
      <c r="AI638" s="275"/>
      <c r="AJ638" s="275"/>
      <c r="AK638" s="275"/>
      <c r="AL638" s="275"/>
      <c r="AM638" s="275"/>
      <c r="AN638" s="275"/>
      <c r="AO638" s="275"/>
      <c r="AP638" s="275"/>
      <c r="AQ638" s="275"/>
    </row>
    <row r="639" spans="1:43" ht="15">
      <c r="A639" s="275"/>
      <c r="B639" s="224"/>
      <c r="C639" s="224"/>
      <c r="D639" s="212"/>
      <c r="E639" s="212"/>
      <c r="F639" s="212"/>
      <c r="G639" s="280"/>
      <c r="H639" s="280"/>
      <c r="I639" s="280"/>
      <c r="J639" s="280"/>
      <c r="K639" s="280"/>
      <c r="L639" s="280"/>
      <c r="M639" s="280"/>
      <c r="N639" s="280"/>
      <c r="O639" s="280"/>
      <c r="P639" s="280"/>
      <c r="Q639" s="280"/>
      <c r="R639" s="280"/>
      <c r="S639" s="280"/>
      <c r="T639" s="280"/>
      <c r="U639" s="280"/>
      <c r="V639" s="280"/>
      <c r="W639" s="280"/>
      <c r="X639" s="280"/>
      <c r="Y639" s="280"/>
      <c r="Z639" s="280"/>
      <c r="AA639" s="280"/>
      <c r="AB639" s="275"/>
      <c r="AC639" s="275"/>
      <c r="AD639" s="275"/>
      <c r="AE639" s="275"/>
      <c r="AF639" s="275"/>
      <c r="AG639" s="275"/>
      <c r="AH639" s="275"/>
      <c r="AI639" s="275"/>
      <c r="AJ639" s="275"/>
      <c r="AK639" s="275"/>
      <c r="AL639" s="275"/>
      <c r="AM639" s="275"/>
      <c r="AN639" s="275"/>
      <c r="AO639" s="275"/>
      <c r="AP639" s="275"/>
      <c r="AQ639" s="275"/>
    </row>
    <row r="640" spans="1:43" ht="15">
      <c r="A640" s="275"/>
      <c r="B640" s="224"/>
      <c r="C640" s="224"/>
      <c r="D640" s="212"/>
      <c r="E640" s="212"/>
      <c r="F640" s="212"/>
      <c r="G640" s="280"/>
      <c r="H640" s="280"/>
      <c r="I640" s="280"/>
      <c r="J640" s="280"/>
      <c r="K640" s="280"/>
      <c r="L640" s="280"/>
      <c r="M640" s="280"/>
      <c r="N640" s="280"/>
      <c r="O640" s="280"/>
      <c r="P640" s="280"/>
      <c r="Q640" s="280"/>
      <c r="R640" s="280"/>
      <c r="S640" s="280"/>
      <c r="T640" s="280"/>
      <c r="U640" s="280"/>
      <c r="V640" s="280"/>
      <c r="W640" s="280"/>
      <c r="X640" s="280"/>
      <c r="Y640" s="280"/>
      <c r="Z640" s="280"/>
      <c r="AA640" s="280"/>
      <c r="AB640" s="275"/>
      <c r="AC640" s="275"/>
      <c r="AD640" s="275"/>
      <c r="AE640" s="275"/>
      <c r="AF640" s="275"/>
      <c r="AG640" s="275"/>
      <c r="AH640" s="275"/>
      <c r="AI640" s="275"/>
      <c r="AJ640" s="275"/>
      <c r="AK640" s="275"/>
      <c r="AL640" s="275"/>
      <c r="AM640" s="275"/>
      <c r="AN640" s="275"/>
      <c r="AO640" s="275"/>
      <c r="AP640" s="275"/>
      <c r="AQ640" s="275"/>
    </row>
    <row r="641" spans="1:43" ht="15">
      <c r="A641" s="275"/>
      <c r="B641" s="224"/>
      <c r="C641" s="224"/>
      <c r="D641" s="212"/>
      <c r="E641" s="212"/>
      <c r="F641" s="212"/>
      <c r="G641" s="280"/>
      <c r="H641" s="280"/>
      <c r="I641" s="280"/>
      <c r="J641" s="280"/>
      <c r="K641" s="280"/>
      <c r="L641" s="280"/>
      <c r="M641" s="280"/>
      <c r="N641" s="280"/>
      <c r="O641" s="280"/>
      <c r="P641" s="280"/>
      <c r="Q641" s="280"/>
      <c r="R641" s="280"/>
      <c r="S641" s="280"/>
      <c r="T641" s="280"/>
      <c r="U641" s="280"/>
      <c r="V641" s="280"/>
      <c r="W641" s="280"/>
      <c r="X641" s="280"/>
      <c r="Y641" s="280"/>
      <c r="Z641" s="280"/>
      <c r="AA641" s="280"/>
      <c r="AB641" s="275"/>
      <c r="AC641" s="275"/>
      <c r="AD641" s="275"/>
      <c r="AE641" s="275"/>
      <c r="AF641" s="275"/>
      <c r="AG641" s="275"/>
      <c r="AH641" s="275"/>
      <c r="AI641" s="275"/>
      <c r="AJ641" s="275"/>
      <c r="AK641" s="275"/>
      <c r="AL641" s="275"/>
      <c r="AM641" s="275"/>
      <c r="AN641" s="275"/>
      <c r="AO641" s="275"/>
      <c r="AP641" s="275"/>
      <c r="AQ641" s="275"/>
    </row>
    <row r="642" spans="1:43" ht="15">
      <c r="A642" s="275"/>
      <c r="B642" s="224"/>
      <c r="C642" s="224"/>
      <c r="D642" s="212"/>
      <c r="E642" s="212"/>
      <c r="F642" s="212"/>
      <c r="G642" s="280"/>
      <c r="H642" s="280"/>
      <c r="I642" s="280"/>
      <c r="J642" s="280"/>
      <c r="K642" s="280"/>
      <c r="L642" s="280"/>
      <c r="M642" s="280"/>
      <c r="N642" s="280"/>
      <c r="O642" s="280"/>
      <c r="P642" s="280"/>
      <c r="Q642" s="280"/>
      <c r="R642" s="280"/>
      <c r="S642" s="280"/>
      <c r="T642" s="280"/>
      <c r="U642" s="280"/>
      <c r="V642" s="280"/>
      <c r="W642" s="280"/>
      <c r="X642" s="280"/>
      <c r="Y642" s="280"/>
      <c r="Z642" s="280"/>
      <c r="AA642" s="280"/>
      <c r="AB642" s="275"/>
      <c r="AC642" s="275"/>
      <c r="AD642" s="275"/>
      <c r="AE642" s="275"/>
      <c r="AF642" s="275"/>
      <c r="AG642" s="275"/>
      <c r="AH642" s="275"/>
      <c r="AI642" s="275"/>
      <c r="AJ642" s="275"/>
      <c r="AK642" s="275"/>
      <c r="AL642" s="275"/>
      <c r="AM642" s="275"/>
      <c r="AN642" s="275"/>
      <c r="AO642" s="275"/>
      <c r="AP642" s="275"/>
      <c r="AQ642" s="275"/>
    </row>
    <row r="643" spans="1:43" ht="15">
      <c r="A643" s="275"/>
      <c r="B643" s="224"/>
      <c r="C643" s="224"/>
      <c r="D643" s="212"/>
      <c r="E643" s="212"/>
      <c r="F643" s="212"/>
      <c r="G643" s="280"/>
      <c r="H643" s="280"/>
      <c r="I643" s="280"/>
      <c r="J643" s="280"/>
      <c r="K643" s="280"/>
      <c r="L643" s="280"/>
      <c r="M643" s="280"/>
      <c r="N643" s="280"/>
      <c r="O643" s="280"/>
      <c r="P643" s="280"/>
      <c r="Q643" s="280"/>
      <c r="R643" s="280"/>
      <c r="S643" s="280"/>
      <c r="T643" s="280"/>
      <c r="U643" s="280"/>
      <c r="V643" s="280"/>
      <c r="W643" s="280"/>
      <c r="X643" s="280"/>
      <c r="Y643" s="280"/>
      <c r="Z643" s="280"/>
      <c r="AA643" s="280"/>
      <c r="AB643" s="275"/>
      <c r="AC643" s="275"/>
      <c r="AD643" s="275"/>
      <c r="AE643" s="275"/>
      <c r="AF643" s="275"/>
      <c r="AG643" s="275"/>
      <c r="AH643" s="275"/>
      <c r="AI643" s="275"/>
      <c r="AJ643" s="275"/>
      <c r="AK643" s="275"/>
      <c r="AL643" s="275"/>
      <c r="AM643" s="275"/>
      <c r="AN643" s="275"/>
      <c r="AO643" s="275"/>
      <c r="AP643" s="275"/>
      <c r="AQ643" s="275"/>
    </row>
    <row r="644" spans="1:43" ht="15">
      <c r="A644" s="275"/>
      <c r="B644" s="224"/>
      <c r="C644" s="224"/>
      <c r="D644" s="212"/>
      <c r="E644" s="212"/>
      <c r="F644" s="212"/>
      <c r="G644" s="280"/>
      <c r="H644" s="280"/>
      <c r="I644" s="280"/>
      <c r="J644" s="280"/>
      <c r="K644" s="280"/>
      <c r="L644" s="280"/>
      <c r="M644" s="280"/>
      <c r="N644" s="280"/>
      <c r="O644" s="280"/>
      <c r="P644" s="280"/>
      <c r="Q644" s="280"/>
      <c r="R644" s="280"/>
      <c r="S644" s="280"/>
      <c r="T644" s="280"/>
      <c r="U644" s="280"/>
      <c r="V644" s="280"/>
      <c r="W644" s="280"/>
      <c r="X644" s="280"/>
      <c r="Y644" s="280"/>
      <c r="Z644" s="280"/>
      <c r="AA644" s="280"/>
      <c r="AB644" s="275"/>
      <c r="AC644" s="275"/>
      <c r="AD644" s="275"/>
      <c r="AE644" s="275"/>
      <c r="AF644" s="275"/>
      <c r="AG644" s="275"/>
      <c r="AH644" s="275"/>
      <c r="AI644" s="275"/>
      <c r="AJ644" s="275"/>
      <c r="AK644" s="275"/>
      <c r="AL644" s="275"/>
      <c r="AM644" s="275"/>
      <c r="AN644" s="275"/>
      <c r="AO644" s="275"/>
      <c r="AP644" s="275"/>
      <c r="AQ644" s="275"/>
    </row>
    <row r="645" spans="1:43" ht="15">
      <c r="A645" s="275"/>
      <c r="B645" s="224"/>
      <c r="C645" s="224"/>
      <c r="D645" s="212"/>
      <c r="E645" s="212"/>
      <c r="F645" s="212"/>
      <c r="G645" s="280"/>
      <c r="H645" s="280"/>
      <c r="I645" s="280"/>
      <c r="J645" s="280"/>
      <c r="K645" s="280"/>
      <c r="L645" s="280"/>
      <c r="M645" s="280"/>
      <c r="N645" s="280"/>
      <c r="O645" s="280"/>
      <c r="P645" s="280"/>
      <c r="Q645" s="280"/>
      <c r="R645" s="280"/>
      <c r="S645" s="280"/>
      <c r="T645" s="280"/>
      <c r="U645" s="280"/>
      <c r="V645" s="280"/>
      <c r="W645" s="280"/>
      <c r="X645" s="280"/>
      <c r="Y645" s="280"/>
      <c r="Z645" s="280"/>
      <c r="AA645" s="280"/>
      <c r="AB645" s="275"/>
      <c r="AC645" s="275"/>
      <c r="AD645" s="275"/>
      <c r="AE645" s="275"/>
      <c r="AF645" s="275"/>
      <c r="AG645" s="275"/>
      <c r="AH645" s="275"/>
      <c r="AI645" s="275"/>
      <c r="AJ645" s="275"/>
      <c r="AK645" s="275"/>
      <c r="AL645" s="275"/>
      <c r="AM645" s="275"/>
      <c r="AN645" s="275"/>
      <c r="AO645" s="275"/>
      <c r="AP645" s="275"/>
      <c r="AQ645" s="275"/>
    </row>
    <row r="646" spans="1:43" ht="15">
      <c r="A646" s="275"/>
      <c r="B646" s="224"/>
      <c r="C646" s="224"/>
      <c r="D646" s="212"/>
      <c r="E646" s="212"/>
      <c r="F646" s="212"/>
      <c r="G646" s="280"/>
      <c r="H646" s="280"/>
      <c r="I646" s="280"/>
      <c r="J646" s="280"/>
      <c r="K646" s="280"/>
      <c r="L646" s="280"/>
      <c r="M646" s="280"/>
      <c r="N646" s="280"/>
      <c r="O646" s="280"/>
      <c r="P646" s="280"/>
      <c r="Q646" s="280"/>
      <c r="R646" s="280"/>
      <c r="S646" s="280"/>
      <c r="T646" s="280"/>
      <c r="U646" s="280"/>
      <c r="V646" s="280"/>
      <c r="W646" s="280"/>
      <c r="X646" s="280"/>
      <c r="Y646" s="280"/>
      <c r="Z646" s="280"/>
      <c r="AA646" s="280"/>
      <c r="AB646" s="275"/>
      <c r="AC646" s="275"/>
      <c r="AD646" s="275"/>
      <c r="AE646" s="275"/>
      <c r="AF646" s="275"/>
      <c r="AG646" s="275"/>
      <c r="AH646" s="275"/>
      <c r="AI646" s="275"/>
      <c r="AJ646" s="275"/>
      <c r="AK646" s="275"/>
      <c r="AL646" s="275"/>
      <c r="AM646" s="275"/>
      <c r="AN646" s="275"/>
      <c r="AO646" s="275"/>
      <c r="AP646" s="275"/>
      <c r="AQ646" s="275"/>
    </row>
    <row r="647" spans="1:43" ht="15">
      <c r="A647" s="275"/>
      <c r="B647" s="224"/>
      <c r="C647" s="224"/>
      <c r="D647" s="212"/>
      <c r="E647" s="212"/>
      <c r="F647" s="212"/>
      <c r="G647" s="280"/>
      <c r="H647" s="280"/>
      <c r="I647" s="280"/>
      <c r="J647" s="280"/>
      <c r="K647" s="280"/>
      <c r="L647" s="280"/>
      <c r="M647" s="280"/>
      <c r="N647" s="280"/>
      <c r="O647" s="280"/>
      <c r="P647" s="280"/>
      <c r="Q647" s="280"/>
      <c r="R647" s="280"/>
      <c r="S647" s="280"/>
      <c r="T647" s="280"/>
      <c r="U647" s="280"/>
      <c r="V647" s="280"/>
      <c r="W647" s="280"/>
      <c r="X647" s="280"/>
      <c r="Y647" s="280"/>
      <c r="Z647" s="280"/>
      <c r="AA647" s="280"/>
      <c r="AB647" s="275"/>
      <c r="AC647" s="275"/>
      <c r="AD647" s="275"/>
      <c r="AE647" s="275"/>
      <c r="AF647" s="275"/>
      <c r="AG647" s="275"/>
      <c r="AH647" s="275"/>
      <c r="AI647" s="275"/>
      <c r="AJ647" s="275"/>
      <c r="AK647" s="275"/>
      <c r="AL647" s="275"/>
      <c r="AM647" s="275"/>
      <c r="AN647" s="275"/>
      <c r="AO647" s="275"/>
      <c r="AP647" s="275"/>
      <c r="AQ647" s="275"/>
    </row>
    <row r="648" spans="1:43" ht="15">
      <c r="A648" s="275"/>
      <c r="B648" s="224"/>
      <c r="C648" s="224"/>
      <c r="D648" s="212"/>
      <c r="E648" s="212"/>
      <c r="F648" s="212"/>
      <c r="G648" s="280"/>
      <c r="H648" s="280"/>
      <c r="I648" s="280"/>
      <c r="J648" s="280"/>
      <c r="K648" s="280"/>
      <c r="L648" s="280"/>
      <c r="M648" s="280"/>
      <c r="N648" s="280"/>
      <c r="O648" s="280"/>
      <c r="P648" s="280"/>
      <c r="Q648" s="280"/>
      <c r="R648" s="280"/>
      <c r="S648" s="280"/>
      <c r="T648" s="280"/>
      <c r="U648" s="280"/>
      <c r="V648" s="280"/>
      <c r="W648" s="280"/>
      <c r="X648" s="280"/>
      <c r="Y648" s="280"/>
      <c r="Z648" s="280"/>
      <c r="AA648" s="280"/>
      <c r="AB648" s="275"/>
      <c r="AC648" s="275"/>
      <c r="AD648" s="275"/>
      <c r="AE648" s="275"/>
      <c r="AF648" s="275"/>
      <c r="AG648" s="275"/>
      <c r="AH648" s="275"/>
      <c r="AI648" s="275"/>
      <c r="AJ648" s="275"/>
      <c r="AK648" s="275"/>
      <c r="AL648" s="275"/>
      <c r="AM648" s="275"/>
      <c r="AN648" s="275"/>
      <c r="AO648" s="275"/>
      <c r="AP648" s="275"/>
      <c r="AQ648" s="275"/>
    </row>
    <row r="649" spans="1:43" ht="15">
      <c r="A649" s="275"/>
      <c r="B649" s="224"/>
      <c r="C649" s="224"/>
      <c r="D649" s="212"/>
      <c r="E649" s="212"/>
      <c r="F649" s="212"/>
      <c r="G649" s="280"/>
      <c r="H649" s="280"/>
      <c r="I649" s="280"/>
      <c r="J649" s="280"/>
      <c r="K649" s="280"/>
      <c r="L649" s="280"/>
      <c r="M649" s="280"/>
      <c r="N649" s="280"/>
      <c r="O649" s="280"/>
      <c r="P649" s="280"/>
      <c r="Q649" s="280"/>
      <c r="R649" s="280"/>
      <c r="S649" s="280"/>
      <c r="T649" s="280"/>
      <c r="U649" s="280"/>
      <c r="V649" s="280"/>
      <c r="W649" s="280"/>
      <c r="X649" s="280"/>
      <c r="Y649" s="280"/>
      <c r="Z649" s="280"/>
      <c r="AA649" s="280"/>
      <c r="AB649" s="275"/>
      <c r="AC649" s="275"/>
      <c r="AD649" s="275"/>
      <c r="AE649" s="275"/>
      <c r="AF649" s="275"/>
      <c r="AG649" s="275"/>
      <c r="AH649" s="275"/>
      <c r="AI649" s="275"/>
      <c r="AJ649" s="275"/>
      <c r="AK649" s="275"/>
      <c r="AL649" s="275"/>
      <c r="AM649" s="275"/>
      <c r="AN649" s="275"/>
      <c r="AO649" s="275"/>
      <c r="AP649" s="275"/>
      <c r="AQ649" s="275"/>
    </row>
    <row r="650" spans="1:43" ht="15">
      <c r="A650" s="275"/>
      <c r="B650" s="224"/>
      <c r="C650" s="224"/>
      <c r="D650" s="212"/>
      <c r="E650" s="212"/>
      <c r="F650" s="212"/>
      <c r="G650" s="280"/>
      <c r="H650" s="280"/>
      <c r="I650" s="280"/>
      <c r="J650" s="280"/>
      <c r="K650" s="280"/>
      <c r="L650" s="280"/>
      <c r="M650" s="280"/>
      <c r="N650" s="280"/>
      <c r="O650" s="280"/>
      <c r="P650" s="280"/>
      <c r="Q650" s="280"/>
      <c r="R650" s="280"/>
      <c r="S650" s="280"/>
      <c r="T650" s="280"/>
      <c r="U650" s="280"/>
      <c r="V650" s="280"/>
      <c r="W650" s="280"/>
      <c r="X650" s="280"/>
      <c r="Y650" s="280"/>
      <c r="Z650" s="280"/>
      <c r="AA650" s="280"/>
      <c r="AB650" s="275"/>
      <c r="AC650" s="275"/>
      <c r="AD650" s="275"/>
      <c r="AE650" s="275"/>
      <c r="AF650" s="275"/>
      <c r="AG650" s="275"/>
      <c r="AH650" s="275"/>
      <c r="AI650" s="275"/>
      <c r="AJ650" s="275"/>
      <c r="AK650" s="275"/>
      <c r="AL650" s="275"/>
      <c r="AM650" s="275"/>
      <c r="AN650" s="275"/>
      <c r="AO650" s="275"/>
      <c r="AP650" s="275"/>
      <c r="AQ650" s="275"/>
    </row>
    <row r="651" spans="1:43" ht="15">
      <c r="A651" s="275"/>
      <c r="B651" s="224"/>
      <c r="C651" s="224"/>
      <c r="D651" s="212"/>
      <c r="E651" s="212"/>
      <c r="F651" s="212"/>
      <c r="G651" s="280"/>
      <c r="H651" s="280"/>
      <c r="I651" s="280"/>
      <c r="J651" s="280"/>
      <c r="K651" s="280"/>
      <c r="L651" s="280"/>
      <c r="M651" s="280"/>
      <c r="N651" s="280"/>
      <c r="O651" s="280"/>
      <c r="P651" s="280"/>
      <c r="Q651" s="280"/>
      <c r="R651" s="280"/>
      <c r="S651" s="280"/>
      <c r="T651" s="280"/>
      <c r="U651" s="280"/>
      <c r="V651" s="280"/>
      <c r="W651" s="280"/>
      <c r="X651" s="280"/>
      <c r="Y651" s="280"/>
      <c r="Z651" s="280"/>
      <c r="AA651" s="280"/>
      <c r="AB651" s="275"/>
      <c r="AC651" s="275"/>
      <c r="AD651" s="275"/>
      <c r="AE651" s="275"/>
      <c r="AF651" s="275"/>
      <c r="AG651" s="275"/>
      <c r="AH651" s="275"/>
      <c r="AI651" s="275"/>
      <c r="AJ651" s="275"/>
      <c r="AK651" s="275"/>
      <c r="AL651" s="275"/>
      <c r="AM651" s="275"/>
      <c r="AN651" s="275"/>
      <c r="AO651" s="275"/>
      <c r="AP651" s="275"/>
      <c r="AQ651" s="275"/>
    </row>
    <row r="652" spans="1:43" ht="15">
      <c r="A652" s="275"/>
      <c r="B652" s="224"/>
      <c r="C652" s="224"/>
      <c r="D652" s="212"/>
      <c r="E652" s="212"/>
      <c r="F652" s="212"/>
      <c r="G652" s="280"/>
      <c r="H652" s="280"/>
      <c r="I652" s="280"/>
      <c r="J652" s="280"/>
      <c r="K652" s="280"/>
      <c r="L652" s="280"/>
      <c r="M652" s="280"/>
      <c r="N652" s="280"/>
      <c r="O652" s="280"/>
      <c r="P652" s="280"/>
      <c r="Q652" s="280"/>
      <c r="R652" s="280"/>
      <c r="S652" s="280"/>
      <c r="T652" s="280"/>
      <c r="U652" s="280"/>
      <c r="V652" s="280"/>
      <c r="W652" s="280"/>
      <c r="X652" s="280"/>
      <c r="Y652" s="280"/>
      <c r="Z652" s="280"/>
      <c r="AA652" s="280"/>
      <c r="AB652" s="275"/>
      <c r="AC652" s="275"/>
      <c r="AD652" s="275"/>
      <c r="AE652" s="275"/>
      <c r="AF652" s="275"/>
      <c r="AG652" s="275"/>
      <c r="AH652" s="275"/>
      <c r="AI652" s="275"/>
      <c r="AJ652" s="275"/>
      <c r="AK652" s="275"/>
      <c r="AL652" s="275"/>
      <c r="AM652" s="275"/>
      <c r="AN652" s="275"/>
      <c r="AO652" s="275"/>
      <c r="AP652" s="275"/>
      <c r="AQ652" s="275"/>
    </row>
    <row r="653" spans="1:43" ht="15">
      <c r="A653" s="275"/>
      <c r="B653" s="224"/>
      <c r="C653" s="224"/>
      <c r="D653" s="212"/>
      <c r="E653" s="212"/>
      <c r="F653" s="212"/>
      <c r="G653" s="280"/>
      <c r="H653" s="280"/>
      <c r="I653" s="280"/>
      <c r="J653" s="280"/>
      <c r="K653" s="280"/>
      <c r="L653" s="280"/>
      <c r="M653" s="280"/>
      <c r="N653" s="280"/>
      <c r="O653" s="280"/>
      <c r="P653" s="280"/>
      <c r="Q653" s="280"/>
      <c r="R653" s="280"/>
      <c r="S653" s="280"/>
      <c r="T653" s="280"/>
      <c r="U653" s="280"/>
      <c r="V653" s="280"/>
      <c r="W653" s="280"/>
      <c r="X653" s="280"/>
      <c r="Y653" s="280"/>
      <c r="Z653" s="280"/>
      <c r="AA653" s="280"/>
      <c r="AB653" s="275"/>
      <c r="AC653" s="275"/>
      <c r="AD653" s="275"/>
      <c r="AE653" s="275"/>
      <c r="AF653" s="275"/>
      <c r="AG653" s="275"/>
      <c r="AH653" s="275"/>
      <c r="AI653" s="275"/>
      <c r="AJ653" s="275"/>
      <c r="AK653" s="275"/>
      <c r="AL653" s="275"/>
      <c r="AM653" s="275"/>
      <c r="AN653" s="275"/>
      <c r="AO653" s="275"/>
      <c r="AP653" s="275"/>
      <c r="AQ653" s="275"/>
    </row>
    <row r="654" spans="1:43" ht="15">
      <c r="A654" s="275"/>
      <c r="B654" s="224"/>
      <c r="C654" s="224"/>
      <c r="D654" s="212"/>
      <c r="E654" s="212"/>
      <c r="F654" s="212"/>
      <c r="G654" s="280"/>
      <c r="H654" s="280"/>
      <c r="I654" s="280"/>
      <c r="J654" s="280"/>
      <c r="K654" s="280"/>
      <c r="L654" s="280"/>
      <c r="M654" s="280"/>
      <c r="N654" s="280"/>
      <c r="O654" s="280"/>
      <c r="P654" s="280"/>
      <c r="Q654" s="280"/>
      <c r="R654" s="280"/>
      <c r="S654" s="280"/>
      <c r="T654" s="280"/>
      <c r="U654" s="280"/>
      <c r="V654" s="280"/>
      <c r="W654" s="280"/>
      <c r="X654" s="280"/>
      <c r="Y654" s="280"/>
      <c r="Z654" s="280"/>
      <c r="AA654" s="280"/>
      <c r="AB654" s="275"/>
      <c r="AC654" s="275"/>
      <c r="AD654" s="275"/>
      <c r="AE654" s="275"/>
      <c r="AF654" s="275"/>
      <c r="AG654" s="275"/>
      <c r="AH654" s="275"/>
      <c r="AI654" s="275"/>
      <c r="AJ654" s="275"/>
      <c r="AK654" s="275"/>
      <c r="AL654" s="275"/>
      <c r="AM654" s="275"/>
      <c r="AN654" s="275"/>
      <c r="AO654" s="275"/>
      <c r="AP654" s="275"/>
      <c r="AQ654" s="275"/>
    </row>
    <row r="655" spans="1:43" ht="15">
      <c r="A655" s="275"/>
      <c r="B655" s="224"/>
      <c r="C655" s="224"/>
      <c r="D655" s="212"/>
      <c r="E655" s="212"/>
      <c r="F655" s="212"/>
      <c r="G655" s="280"/>
      <c r="H655" s="280"/>
      <c r="I655" s="280"/>
      <c r="J655" s="280"/>
      <c r="K655" s="280"/>
      <c r="L655" s="280"/>
      <c r="M655" s="280"/>
      <c r="N655" s="280"/>
      <c r="O655" s="280"/>
      <c r="P655" s="280"/>
      <c r="Q655" s="280"/>
      <c r="R655" s="280"/>
      <c r="S655" s="280"/>
      <c r="T655" s="280"/>
      <c r="U655" s="280"/>
      <c r="V655" s="280"/>
      <c r="W655" s="280"/>
      <c r="X655" s="280"/>
      <c r="Y655" s="280"/>
      <c r="Z655" s="280"/>
      <c r="AA655" s="280"/>
      <c r="AB655" s="275"/>
      <c r="AC655" s="275"/>
      <c r="AD655" s="275"/>
      <c r="AE655" s="275"/>
      <c r="AF655" s="275"/>
      <c r="AG655" s="275"/>
      <c r="AH655" s="275"/>
      <c r="AI655" s="275"/>
      <c r="AJ655" s="275"/>
      <c r="AK655" s="275"/>
      <c r="AL655" s="275"/>
      <c r="AM655" s="275"/>
      <c r="AN655" s="275"/>
      <c r="AO655" s="275"/>
      <c r="AP655" s="275"/>
      <c r="AQ655" s="275"/>
    </row>
    <row r="656" spans="1:43" ht="15">
      <c r="A656" s="275"/>
      <c r="B656" s="224"/>
      <c r="C656" s="224"/>
      <c r="D656" s="212"/>
      <c r="E656" s="212"/>
      <c r="F656" s="212"/>
      <c r="G656" s="280"/>
      <c r="H656" s="280"/>
      <c r="I656" s="280"/>
      <c r="J656" s="280"/>
      <c r="K656" s="280"/>
      <c r="L656" s="280"/>
      <c r="M656" s="280"/>
      <c r="N656" s="280"/>
      <c r="O656" s="280"/>
      <c r="P656" s="280"/>
      <c r="Q656" s="280"/>
      <c r="R656" s="280"/>
      <c r="S656" s="280"/>
      <c r="T656" s="280"/>
      <c r="U656" s="280"/>
      <c r="V656" s="280"/>
      <c r="W656" s="280"/>
      <c r="X656" s="280"/>
      <c r="Y656" s="280"/>
      <c r="Z656" s="280"/>
      <c r="AA656" s="280"/>
      <c r="AB656" s="275"/>
      <c r="AC656" s="275"/>
      <c r="AD656" s="275"/>
      <c r="AE656" s="275"/>
      <c r="AF656" s="275"/>
      <c r="AG656" s="275"/>
      <c r="AH656" s="275"/>
      <c r="AI656" s="275"/>
      <c r="AJ656" s="275"/>
      <c r="AK656" s="275"/>
      <c r="AL656" s="275"/>
      <c r="AM656" s="275"/>
      <c r="AN656" s="275"/>
      <c r="AO656" s="275"/>
      <c r="AP656" s="275"/>
      <c r="AQ656" s="275"/>
    </row>
    <row r="657" spans="1:43" ht="15">
      <c r="A657" s="275"/>
      <c r="B657" s="224"/>
      <c r="C657" s="224"/>
      <c r="D657" s="212"/>
      <c r="E657" s="212"/>
      <c r="F657" s="212"/>
      <c r="G657" s="280"/>
      <c r="H657" s="280"/>
      <c r="I657" s="280"/>
      <c r="J657" s="280"/>
      <c r="K657" s="280"/>
      <c r="L657" s="280"/>
      <c r="M657" s="280"/>
      <c r="N657" s="280"/>
      <c r="O657" s="280"/>
      <c r="P657" s="280"/>
      <c r="Q657" s="280"/>
      <c r="R657" s="280"/>
      <c r="S657" s="280"/>
      <c r="T657" s="280"/>
      <c r="U657" s="280"/>
      <c r="V657" s="280"/>
      <c r="W657" s="280"/>
      <c r="X657" s="280"/>
      <c r="Y657" s="280"/>
      <c r="Z657" s="280"/>
      <c r="AA657" s="280"/>
      <c r="AB657" s="275"/>
      <c r="AC657" s="275"/>
      <c r="AD657" s="275"/>
      <c r="AE657" s="275"/>
      <c r="AF657" s="275"/>
      <c r="AG657" s="275"/>
      <c r="AH657" s="275"/>
      <c r="AI657" s="275"/>
      <c r="AJ657" s="275"/>
      <c r="AK657" s="275"/>
      <c r="AL657" s="275"/>
      <c r="AM657" s="275"/>
      <c r="AN657" s="275"/>
      <c r="AO657" s="275"/>
      <c r="AP657" s="275"/>
      <c r="AQ657" s="275"/>
    </row>
    <row r="658" spans="1:43" ht="15">
      <c r="A658" s="275"/>
      <c r="B658" s="224"/>
      <c r="C658" s="224"/>
      <c r="D658" s="212"/>
      <c r="E658" s="212"/>
      <c r="F658" s="212"/>
      <c r="G658" s="280"/>
      <c r="H658" s="280"/>
      <c r="I658" s="280"/>
      <c r="J658" s="280"/>
      <c r="K658" s="280"/>
      <c r="L658" s="280"/>
      <c r="M658" s="280"/>
      <c r="N658" s="280"/>
      <c r="O658" s="280"/>
      <c r="P658" s="280"/>
      <c r="Q658" s="280"/>
      <c r="R658" s="280"/>
      <c r="S658" s="280"/>
      <c r="T658" s="280"/>
      <c r="U658" s="280"/>
      <c r="V658" s="280"/>
      <c r="W658" s="280"/>
      <c r="X658" s="280"/>
      <c r="Y658" s="280"/>
      <c r="Z658" s="280"/>
      <c r="AA658" s="280"/>
      <c r="AB658" s="275"/>
      <c r="AC658" s="275"/>
      <c r="AD658" s="275"/>
      <c r="AE658" s="275"/>
      <c r="AF658" s="275"/>
      <c r="AG658" s="275"/>
      <c r="AH658" s="275"/>
      <c r="AI658" s="275"/>
      <c r="AJ658" s="275"/>
      <c r="AK658" s="275"/>
      <c r="AL658" s="275"/>
      <c r="AM658" s="275"/>
      <c r="AN658" s="275"/>
      <c r="AO658" s="275"/>
      <c r="AP658" s="275"/>
      <c r="AQ658" s="275"/>
    </row>
    <row r="659" spans="1:43" ht="15">
      <c r="A659" s="275"/>
      <c r="B659" s="224"/>
      <c r="C659" s="224"/>
      <c r="D659" s="212"/>
      <c r="E659" s="212"/>
      <c r="F659" s="212"/>
      <c r="G659" s="280"/>
      <c r="H659" s="280"/>
      <c r="I659" s="280"/>
      <c r="J659" s="280"/>
      <c r="K659" s="280"/>
      <c r="L659" s="280"/>
      <c r="M659" s="280"/>
      <c r="N659" s="280"/>
      <c r="O659" s="280"/>
      <c r="P659" s="280"/>
      <c r="Q659" s="280"/>
      <c r="R659" s="280"/>
      <c r="S659" s="280"/>
      <c r="T659" s="280"/>
      <c r="U659" s="280"/>
      <c r="V659" s="280"/>
      <c r="W659" s="280"/>
      <c r="X659" s="280"/>
      <c r="Y659" s="280"/>
      <c r="Z659" s="280"/>
      <c r="AA659" s="280"/>
      <c r="AB659" s="275"/>
      <c r="AC659" s="275"/>
      <c r="AD659" s="275"/>
      <c r="AE659" s="275"/>
      <c r="AF659" s="275"/>
      <c r="AG659" s="275"/>
      <c r="AH659" s="275"/>
      <c r="AI659" s="275"/>
      <c r="AJ659" s="275"/>
      <c r="AK659" s="275"/>
      <c r="AL659" s="275"/>
      <c r="AM659" s="275"/>
      <c r="AN659" s="275"/>
      <c r="AO659" s="275"/>
      <c r="AP659" s="275"/>
      <c r="AQ659" s="275"/>
    </row>
    <row r="660" spans="1:43" ht="15">
      <c r="A660" s="275"/>
      <c r="B660" s="224"/>
      <c r="C660" s="224"/>
      <c r="D660" s="212"/>
      <c r="E660" s="212"/>
      <c r="F660" s="212"/>
      <c r="G660" s="280"/>
      <c r="H660" s="280"/>
      <c r="I660" s="280"/>
      <c r="J660" s="280"/>
      <c r="K660" s="280"/>
      <c r="L660" s="280"/>
      <c r="M660" s="280"/>
      <c r="N660" s="280"/>
      <c r="O660" s="280"/>
      <c r="P660" s="280"/>
      <c r="Q660" s="280"/>
      <c r="R660" s="280"/>
      <c r="S660" s="280"/>
      <c r="T660" s="280"/>
      <c r="U660" s="280"/>
      <c r="V660" s="280"/>
      <c r="W660" s="280"/>
      <c r="X660" s="280"/>
      <c r="Y660" s="280"/>
      <c r="Z660" s="280"/>
      <c r="AA660" s="280"/>
      <c r="AB660" s="275"/>
      <c r="AC660" s="275"/>
      <c r="AD660" s="275"/>
      <c r="AE660" s="275"/>
      <c r="AF660" s="275"/>
      <c r="AG660" s="275"/>
      <c r="AH660" s="275"/>
      <c r="AI660" s="275"/>
      <c r="AJ660" s="275"/>
      <c r="AK660" s="275"/>
      <c r="AL660" s="275"/>
      <c r="AM660" s="275"/>
      <c r="AN660" s="275"/>
      <c r="AO660" s="275"/>
      <c r="AP660" s="275"/>
      <c r="AQ660" s="275"/>
    </row>
    <row r="661" spans="1:43" ht="15">
      <c r="A661" s="275"/>
      <c r="B661" s="224"/>
      <c r="C661" s="224"/>
      <c r="D661" s="212"/>
      <c r="E661" s="212"/>
      <c r="F661" s="212"/>
      <c r="G661" s="280"/>
      <c r="H661" s="280"/>
      <c r="I661" s="280"/>
      <c r="J661" s="280"/>
      <c r="K661" s="280"/>
      <c r="L661" s="280"/>
      <c r="M661" s="280"/>
      <c r="N661" s="280"/>
      <c r="O661" s="280"/>
      <c r="P661" s="280"/>
      <c r="Q661" s="280"/>
      <c r="R661" s="280"/>
      <c r="S661" s="280"/>
      <c r="T661" s="280"/>
      <c r="U661" s="280"/>
      <c r="V661" s="280"/>
      <c r="W661" s="280"/>
      <c r="X661" s="280"/>
      <c r="Y661" s="280"/>
      <c r="Z661" s="280"/>
      <c r="AA661" s="280"/>
      <c r="AB661" s="275"/>
      <c r="AC661" s="275"/>
      <c r="AD661" s="275"/>
      <c r="AE661" s="275"/>
      <c r="AF661" s="275"/>
      <c r="AG661" s="275"/>
      <c r="AH661" s="275"/>
      <c r="AI661" s="275"/>
      <c r="AJ661" s="275"/>
      <c r="AK661" s="275"/>
      <c r="AL661" s="275"/>
      <c r="AM661" s="275"/>
      <c r="AN661" s="275"/>
      <c r="AO661" s="275"/>
      <c r="AP661" s="275"/>
      <c r="AQ661" s="275"/>
    </row>
    <row r="662" spans="1:43" ht="15">
      <c r="A662" s="275"/>
      <c r="B662" s="224"/>
      <c r="C662" s="224"/>
      <c r="D662" s="212"/>
      <c r="E662" s="212"/>
      <c r="F662" s="212"/>
      <c r="G662" s="280"/>
      <c r="H662" s="280"/>
      <c r="I662" s="280"/>
      <c r="J662" s="280"/>
      <c r="K662" s="280"/>
      <c r="L662" s="280"/>
      <c r="M662" s="280"/>
      <c r="N662" s="280"/>
      <c r="O662" s="280"/>
      <c r="P662" s="280"/>
      <c r="Q662" s="280"/>
      <c r="R662" s="280"/>
      <c r="S662" s="280"/>
      <c r="T662" s="280"/>
      <c r="U662" s="280"/>
      <c r="V662" s="280"/>
      <c r="W662" s="280"/>
      <c r="X662" s="280"/>
      <c r="Y662" s="280"/>
      <c r="Z662" s="280"/>
      <c r="AA662" s="280"/>
      <c r="AB662" s="275"/>
      <c r="AC662" s="275"/>
      <c r="AD662" s="275"/>
      <c r="AE662" s="275"/>
      <c r="AF662" s="275"/>
      <c r="AG662" s="275"/>
      <c r="AH662" s="275"/>
      <c r="AI662" s="275"/>
      <c r="AJ662" s="275"/>
      <c r="AK662" s="275"/>
      <c r="AL662" s="275"/>
      <c r="AM662" s="275"/>
      <c r="AN662" s="275"/>
      <c r="AO662" s="275"/>
      <c r="AP662" s="275"/>
      <c r="AQ662" s="275"/>
    </row>
    <row r="663" spans="1:43" ht="15">
      <c r="A663" s="275"/>
      <c r="B663" s="224"/>
      <c r="C663" s="224"/>
      <c r="D663" s="212"/>
      <c r="E663" s="212"/>
      <c r="F663" s="212"/>
      <c r="G663" s="280"/>
      <c r="H663" s="280"/>
      <c r="I663" s="280"/>
      <c r="J663" s="280"/>
      <c r="K663" s="280"/>
      <c r="L663" s="280"/>
      <c r="M663" s="280"/>
      <c r="N663" s="280"/>
      <c r="O663" s="280"/>
      <c r="P663" s="280"/>
      <c r="Q663" s="280"/>
      <c r="R663" s="280"/>
      <c r="S663" s="280"/>
      <c r="T663" s="280"/>
      <c r="U663" s="280"/>
      <c r="V663" s="280"/>
      <c r="W663" s="280"/>
      <c r="X663" s="280"/>
      <c r="Y663" s="280"/>
      <c r="Z663" s="280"/>
      <c r="AA663" s="280"/>
      <c r="AB663" s="275"/>
      <c r="AC663" s="275"/>
      <c r="AD663" s="275"/>
      <c r="AE663" s="275"/>
      <c r="AF663" s="275"/>
      <c r="AG663" s="275"/>
      <c r="AH663" s="275"/>
      <c r="AI663" s="275"/>
      <c r="AJ663" s="275"/>
      <c r="AK663" s="275"/>
      <c r="AL663" s="275"/>
      <c r="AM663" s="275"/>
      <c r="AN663" s="275"/>
      <c r="AO663" s="275"/>
      <c r="AP663" s="275"/>
      <c r="AQ663" s="275"/>
    </row>
    <row r="664" spans="1:43" ht="15">
      <c r="A664" s="275"/>
      <c r="B664" s="224"/>
      <c r="C664" s="224"/>
      <c r="D664" s="212"/>
      <c r="E664" s="212"/>
      <c r="F664" s="212"/>
      <c r="G664" s="280"/>
      <c r="H664" s="280"/>
      <c r="I664" s="280"/>
      <c r="J664" s="280"/>
      <c r="K664" s="280"/>
      <c r="L664" s="280"/>
      <c r="M664" s="280"/>
      <c r="N664" s="280"/>
      <c r="O664" s="280"/>
      <c r="P664" s="280"/>
      <c r="Q664" s="280"/>
      <c r="R664" s="280"/>
      <c r="S664" s="280"/>
      <c r="T664" s="280"/>
      <c r="U664" s="280"/>
      <c r="V664" s="280"/>
      <c r="W664" s="280"/>
      <c r="X664" s="280"/>
      <c r="Y664" s="280"/>
      <c r="Z664" s="280"/>
      <c r="AA664" s="280"/>
      <c r="AB664" s="275"/>
      <c r="AC664" s="275"/>
      <c r="AD664" s="275"/>
      <c r="AE664" s="275"/>
      <c r="AF664" s="275"/>
      <c r="AG664" s="275"/>
      <c r="AH664" s="275"/>
      <c r="AI664" s="275"/>
      <c r="AJ664" s="275"/>
      <c r="AK664" s="275"/>
      <c r="AL664" s="275"/>
      <c r="AM664" s="275"/>
      <c r="AN664" s="275"/>
      <c r="AO664" s="275"/>
      <c r="AP664" s="275"/>
      <c r="AQ664" s="275"/>
    </row>
    <row r="665" spans="1:43" ht="15">
      <c r="A665" s="275"/>
      <c r="B665" s="224"/>
      <c r="C665" s="224"/>
      <c r="D665" s="212"/>
      <c r="E665" s="212"/>
      <c r="F665" s="212"/>
      <c r="G665" s="280"/>
      <c r="H665" s="280"/>
      <c r="I665" s="280"/>
      <c r="J665" s="280"/>
      <c r="K665" s="280"/>
      <c r="L665" s="280"/>
      <c r="M665" s="280"/>
      <c r="N665" s="280"/>
      <c r="O665" s="280"/>
      <c r="P665" s="280"/>
      <c r="Q665" s="280"/>
      <c r="R665" s="280"/>
      <c r="S665" s="280"/>
      <c r="T665" s="280"/>
      <c r="U665" s="280"/>
      <c r="V665" s="280"/>
      <c r="W665" s="280"/>
      <c r="X665" s="280"/>
      <c r="Y665" s="280"/>
      <c r="Z665" s="280"/>
      <c r="AA665" s="280"/>
      <c r="AB665" s="275"/>
      <c r="AC665" s="275"/>
      <c r="AD665" s="275"/>
      <c r="AE665" s="275"/>
      <c r="AF665" s="275"/>
      <c r="AG665" s="275"/>
      <c r="AH665" s="275"/>
      <c r="AI665" s="275"/>
      <c r="AJ665" s="275"/>
      <c r="AK665" s="275"/>
      <c r="AL665" s="275"/>
      <c r="AM665" s="275"/>
      <c r="AN665" s="275"/>
      <c r="AO665" s="275"/>
      <c r="AP665" s="275"/>
      <c r="AQ665" s="275"/>
    </row>
    <row r="666" spans="1:43" ht="15">
      <c r="A666" s="275"/>
      <c r="B666" s="224"/>
      <c r="C666" s="224"/>
      <c r="D666" s="212"/>
      <c r="E666" s="212"/>
      <c r="F666" s="212"/>
      <c r="G666" s="280"/>
      <c r="H666" s="280"/>
      <c r="I666" s="280"/>
      <c r="J666" s="280"/>
      <c r="K666" s="280"/>
      <c r="L666" s="280"/>
      <c r="M666" s="280"/>
      <c r="N666" s="280"/>
      <c r="O666" s="280"/>
      <c r="P666" s="280"/>
      <c r="Q666" s="280"/>
      <c r="R666" s="280"/>
      <c r="S666" s="280"/>
      <c r="T666" s="280"/>
      <c r="U666" s="280"/>
      <c r="V666" s="280"/>
      <c r="W666" s="280"/>
      <c r="X666" s="280"/>
      <c r="Y666" s="280"/>
      <c r="Z666" s="280"/>
      <c r="AA666" s="280"/>
      <c r="AB666" s="275"/>
      <c r="AC666" s="275"/>
      <c r="AD666" s="275"/>
      <c r="AE666" s="275"/>
      <c r="AF666" s="275"/>
      <c r="AG666" s="275"/>
      <c r="AH666" s="275"/>
      <c r="AI666" s="275"/>
      <c r="AJ666" s="275"/>
      <c r="AK666" s="275"/>
      <c r="AL666" s="275"/>
      <c r="AM666" s="275"/>
      <c r="AN666" s="275"/>
      <c r="AO666" s="275"/>
      <c r="AP666" s="275"/>
      <c r="AQ666" s="275"/>
    </row>
    <row r="667" spans="1:43" ht="15">
      <c r="A667" s="275"/>
      <c r="B667" s="224"/>
      <c r="C667" s="224"/>
      <c r="D667" s="212"/>
      <c r="E667" s="212"/>
      <c r="F667" s="212"/>
      <c r="G667" s="280"/>
      <c r="H667" s="280"/>
      <c r="I667" s="280"/>
      <c r="J667" s="280"/>
      <c r="K667" s="280"/>
      <c r="L667" s="280"/>
      <c r="M667" s="280"/>
      <c r="N667" s="280"/>
      <c r="O667" s="280"/>
      <c r="P667" s="280"/>
      <c r="Q667" s="280"/>
      <c r="R667" s="280"/>
      <c r="S667" s="280"/>
      <c r="T667" s="280"/>
      <c r="U667" s="280"/>
      <c r="V667" s="280"/>
      <c r="W667" s="280"/>
      <c r="X667" s="280"/>
      <c r="Y667" s="280"/>
      <c r="Z667" s="280"/>
      <c r="AA667" s="280"/>
      <c r="AB667" s="275"/>
      <c r="AC667" s="275"/>
      <c r="AD667" s="275"/>
      <c r="AE667" s="275"/>
      <c r="AF667" s="275"/>
      <c r="AG667" s="275"/>
      <c r="AH667" s="275"/>
      <c r="AI667" s="275"/>
      <c r="AJ667" s="275"/>
      <c r="AK667" s="275"/>
      <c r="AL667" s="275"/>
      <c r="AM667" s="275"/>
      <c r="AN667" s="275"/>
      <c r="AO667" s="275"/>
      <c r="AP667" s="275"/>
      <c r="AQ667" s="275"/>
    </row>
    <row r="668" spans="1:43" ht="15">
      <c r="A668" s="275"/>
      <c r="B668" s="224"/>
      <c r="C668" s="224"/>
      <c r="D668" s="212"/>
      <c r="E668" s="212"/>
      <c r="F668" s="212"/>
      <c r="G668" s="280"/>
      <c r="H668" s="280"/>
      <c r="I668" s="280"/>
      <c r="J668" s="280"/>
      <c r="K668" s="280"/>
      <c r="L668" s="280"/>
      <c r="M668" s="280"/>
      <c r="N668" s="280"/>
      <c r="O668" s="280"/>
      <c r="P668" s="280"/>
      <c r="Q668" s="280"/>
      <c r="R668" s="280"/>
      <c r="S668" s="280"/>
      <c r="T668" s="280"/>
      <c r="U668" s="280"/>
      <c r="V668" s="280"/>
      <c r="W668" s="280"/>
      <c r="X668" s="280"/>
      <c r="Y668" s="280"/>
      <c r="Z668" s="280"/>
      <c r="AA668" s="280"/>
      <c r="AB668" s="275"/>
      <c r="AC668" s="275"/>
      <c r="AD668" s="275"/>
      <c r="AE668" s="275"/>
      <c r="AF668" s="275"/>
      <c r="AG668" s="275"/>
      <c r="AH668" s="275"/>
      <c r="AI668" s="275"/>
      <c r="AJ668" s="275"/>
      <c r="AK668" s="275"/>
      <c r="AL668" s="275"/>
      <c r="AM668" s="275"/>
      <c r="AN668" s="275"/>
      <c r="AO668" s="275"/>
      <c r="AP668" s="275"/>
      <c r="AQ668" s="275"/>
    </row>
    <row r="669" spans="1:43" ht="15">
      <c r="A669" s="275"/>
      <c r="B669" s="224"/>
      <c r="C669" s="224"/>
      <c r="D669" s="212"/>
      <c r="E669" s="212"/>
      <c r="F669" s="212"/>
      <c r="G669" s="280"/>
      <c r="H669" s="280"/>
      <c r="I669" s="280"/>
      <c r="J669" s="280"/>
      <c r="K669" s="280"/>
      <c r="L669" s="280"/>
      <c r="M669" s="280"/>
      <c r="N669" s="280"/>
      <c r="O669" s="280"/>
      <c r="P669" s="280"/>
      <c r="Q669" s="280"/>
      <c r="R669" s="280"/>
      <c r="S669" s="280"/>
      <c r="T669" s="280"/>
      <c r="U669" s="280"/>
      <c r="V669" s="280"/>
      <c r="W669" s="280"/>
      <c r="X669" s="280"/>
      <c r="Y669" s="280"/>
      <c r="Z669" s="280"/>
      <c r="AA669" s="280"/>
      <c r="AB669" s="275"/>
      <c r="AC669" s="275"/>
      <c r="AD669" s="275"/>
      <c r="AE669" s="275"/>
      <c r="AF669" s="275"/>
      <c r="AG669" s="275"/>
      <c r="AH669" s="275"/>
      <c r="AI669" s="275"/>
      <c r="AJ669" s="275"/>
      <c r="AK669" s="275"/>
      <c r="AL669" s="275"/>
      <c r="AM669" s="275"/>
      <c r="AN669" s="275"/>
      <c r="AO669" s="275"/>
      <c r="AP669" s="275"/>
      <c r="AQ669" s="275"/>
    </row>
    <row r="670" spans="1:43" ht="15">
      <c r="A670" s="275"/>
      <c r="B670" s="224"/>
      <c r="C670" s="224"/>
      <c r="D670" s="212"/>
      <c r="E670" s="212"/>
      <c r="F670" s="212"/>
      <c r="G670" s="280"/>
      <c r="H670" s="280"/>
      <c r="I670" s="280"/>
      <c r="J670" s="280"/>
      <c r="K670" s="280"/>
      <c r="L670" s="280"/>
      <c r="M670" s="280"/>
      <c r="N670" s="280"/>
      <c r="O670" s="280"/>
      <c r="P670" s="280"/>
      <c r="Q670" s="280"/>
      <c r="R670" s="280"/>
      <c r="S670" s="280"/>
      <c r="T670" s="280"/>
      <c r="U670" s="280"/>
      <c r="V670" s="280"/>
      <c r="W670" s="280"/>
      <c r="X670" s="280"/>
      <c r="Y670" s="280"/>
      <c r="Z670" s="280"/>
      <c r="AA670" s="280"/>
      <c r="AB670" s="275"/>
      <c r="AC670" s="275"/>
      <c r="AD670" s="275"/>
      <c r="AE670" s="275"/>
      <c r="AF670" s="275"/>
      <c r="AG670" s="275"/>
      <c r="AH670" s="275"/>
      <c r="AI670" s="275"/>
      <c r="AJ670" s="275"/>
      <c r="AK670" s="275"/>
      <c r="AL670" s="275"/>
      <c r="AM670" s="275"/>
      <c r="AN670" s="275"/>
      <c r="AO670" s="275"/>
      <c r="AP670" s="275"/>
      <c r="AQ670" s="275"/>
    </row>
    <row r="671" spans="1:43" ht="15">
      <c r="A671" s="275"/>
      <c r="B671" s="224"/>
      <c r="C671" s="224"/>
      <c r="D671" s="212"/>
      <c r="E671" s="212"/>
      <c r="F671" s="212"/>
      <c r="G671" s="280"/>
      <c r="H671" s="280"/>
      <c r="I671" s="280"/>
      <c r="J671" s="280"/>
      <c r="K671" s="280"/>
      <c r="L671" s="280"/>
      <c r="M671" s="280"/>
      <c r="N671" s="280"/>
      <c r="O671" s="280"/>
      <c r="P671" s="280"/>
      <c r="Q671" s="280"/>
      <c r="R671" s="280"/>
      <c r="S671" s="280"/>
      <c r="T671" s="280"/>
      <c r="U671" s="280"/>
      <c r="V671" s="280"/>
      <c r="W671" s="280"/>
      <c r="X671" s="280"/>
      <c r="Y671" s="280"/>
      <c r="Z671" s="280"/>
      <c r="AA671" s="280"/>
      <c r="AB671" s="275"/>
      <c r="AC671" s="275"/>
      <c r="AD671" s="275"/>
      <c r="AE671" s="275"/>
      <c r="AF671" s="275"/>
      <c r="AG671" s="275"/>
      <c r="AH671" s="275"/>
      <c r="AI671" s="275"/>
      <c r="AJ671" s="275"/>
      <c r="AK671" s="275"/>
      <c r="AL671" s="275"/>
      <c r="AM671" s="275"/>
      <c r="AN671" s="275"/>
      <c r="AO671" s="275"/>
      <c r="AP671" s="275"/>
      <c r="AQ671" s="275"/>
    </row>
    <row r="672" spans="1:43" ht="15">
      <c r="A672" s="275"/>
      <c r="B672" s="224"/>
      <c r="C672" s="224"/>
      <c r="D672" s="212"/>
      <c r="E672" s="212"/>
      <c r="F672" s="212"/>
      <c r="G672" s="280"/>
      <c r="H672" s="280"/>
      <c r="I672" s="280"/>
      <c r="J672" s="280"/>
      <c r="K672" s="280"/>
      <c r="L672" s="280"/>
      <c r="M672" s="280"/>
      <c r="N672" s="280"/>
      <c r="O672" s="280"/>
      <c r="P672" s="280"/>
      <c r="Q672" s="280"/>
      <c r="R672" s="280"/>
      <c r="S672" s="280"/>
      <c r="T672" s="280"/>
      <c r="U672" s="280"/>
      <c r="V672" s="280"/>
      <c r="W672" s="280"/>
      <c r="X672" s="280"/>
      <c r="Y672" s="280"/>
      <c r="Z672" s="280"/>
      <c r="AA672" s="280"/>
      <c r="AB672" s="275"/>
      <c r="AC672" s="275"/>
      <c r="AD672" s="275"/>
      <c r="AE672" s="275"/>
      <c r="AF672" s="275"/>
      <c r="AG672" s="275"/>
      <c r="AH672" s="275"/>
      <c r="AI672" s="275"/>
      <c r="AJ672" s="275"/>
      <c r="AK672" s="275"/>
      <c r="AL672" s="275"/>
      <c r="AM672" s="275"/>
      <c r="AN672" s="275"/>
      <c r="AO672" s="275"/>
      <c r="AP672" s="275"/>
      <c r="AQ672" s="275"/>
    </row>
    <row r="673" spans="1:43" ht="15">
      <c r="A673" s="275"/>
      <c r="B673" s="224"/>
      <c r="C673" s="224"/>
      <c r="D673" s="212"/>
      <c r="E673" s="212"/>
      <c r="F673" s="212"/>
      <c r="G673" s="280"/>
      <c r="H673" s="280"/>
      <c r="I673" s="280"/>
      <c r="J673" s="280"/>
      <c r="K673" s="280"/>
      <c r="L673" s="280"/>
      <c r="M673" s="280"/>
      <c r="N673" s="280"/>
      <c r="O673" s="280"/>
      <c r="P673" s="280"/>
      <c r="Q673" s="280"/>
      <c r="R673" s="280"/>
      <c r="S673" s="280"/>
      <c r="T673" s="280"/>
      <c r="U673" s="280"/>
      <c r="V673" s="280"/>
      <c r="W673" s="280"/>
      <c r="X673" s="280"/>
      <c r="Y673" s="280"/>
      <c r="Z673" s="280"/>
      <c r="AA673" s="280"/>
      <c r="AB673" s="275"/>
      <c r="AC673" s="275"/>
      <c r="AD673" s="275"/>
      <c r="AE673" s="275"/>
      <c r="AF673" s="275"/>
      <c r="AG673" s="275"/>
      <c r="AH673" s="275"/>
      <c r="AI673" s="275"/>
      <c r="AJ673" s="275"/>
      <c r="AK673" s="275"/>
      <c r="AL673" s="275"/>
      <c r="AM673" s="275"/>
      <c r="AN673" s="275"/>
      <c r="AO673" s="275"/>
      <c r="AP673" s="275"/>
      <c r="AQ673" s="275"/>
    </row>
    <row r="674" spans="1:43" ht="15">
      <c r="A674" s="275"/>
      <c r="B674" s="224"/>
      <c r="C674" s="224"/>
      <c r="D674" s="212"/>
      <c r="E674" s="212"/>
      <c r="F674" s="212"/>
      <c r="G674" s="280"/>
      <c r="H674" s="280"/>
      <c r="I674" s="280"/>
      <c r="J674" s="280"/>
      <c r="K674" s="280"/>
      <c r="L674" s="280"/>
      <c r="M674" s="280"/>
      <c r="N674" s="280"/>
      <c r="O674" s="280"/>
      <c r="P674" s="280"/>
      <c r="Q674" s="280"/>
      <c r="R674" s="280"/>
      <c r="S674" s="280"/>
      <c r="T674" s="280"/>
      <c r="U674" s="280"/>
      <c r="V674" s="280"/>
      <c r="W674" s="280"/>
      <c r="X674" s="280"/>
      <c r="Y674" s="280"/>
      <c r="Z674" s="280"/>
      <c r="AA674" s="280"/>
      <c r="AB674" s="275"/>
      <c r="AC674" s="275"/>
      <c r="AD674" s="275"/>
      <c r="AE674" s="275"/>
      <c r="AF674" s="275"/>
      <c r="AG674" s="275"/>
      <c r="AH674" s="275"/>
      <c r="AI674" s="275"/>
      <c r="AJ674" s="275"/>
      <c r="AK674" s="275"/>
      <c r="AL674" s="275"/>
      <c r="AM674" s="275"/>
      <c r="AN674" s="275"/>
      <c r="AO674" s="275"/>
      <c r="AP674" s="275"/>
      <c r="AQ674" s="275"/>
    </row>
    <row r="675" spans="1:43" ht="15">
      <c r="A675" s="275"/>
      <c r="B675" s="224"/>
      <c r="C675" s="224"/>
      <c r="D675" s="212"/>
      <c r="E675" s="212"/>
      <c r="F675" s="212"/>
      <c r="G675" s="280"/>
      <c r="H675" s="280"/>
      <c r="I675" s="280"/>
      <c r="J675" s="280"/>
      <c r="K675" s="280"/>
      <c r="L675" s="280"/>
      <c r="M675" s="280"/>
      <c r="N675" s="280"/>
      <c r="O675" s="280"/>
      <c r="P675" s="280"/>
      <c r="Q675" s="280"/>
      <c r="R675" s="280"/>
      <c r="S675" s="280"/>
      <c r="T675" s="280"/>
      <c r="U675" s="280"/>
      <c r="V675" s="280"/>
      <c r="W675" s="280"/>
      <c r="X675" s="280"/>
      <c r="Y675" s="280"/>
      <c r="Z675" s="280"/>
      <c r="AA675" s="280"/>
      <c r="AB675" s="275"/>
      <c r="AC675" s="275"/>
      <c r="AD675" s="275"/>
      <c r="AE675" s="275"/>
      <c r="AF675" s="275"/>
      <c r="AG675" s="275"/>
      <c r="AH675" s="275"/>
      <c r="AI675" s="275"/>
      <c r="AJ675" s="275"/>
      <c r="AK675" s="275"/>
      <c r="AL675" s="275"/>
      <c r="AM675" s="275"/>
      <c r="AN675" s="275"/>
      <c r="AO675" s="275"/>
      <c r="AP675" s="275"/>
      <c r="AQ675" s="275"/>
    </row>
    <row r="676" spans="1:43" ht="15">
      <c r="A676" s="275"/>
      <c r="B676" s="224"/>
      <c r="C676" s="224"/>
      <c r="D676" s="212"/>
      <c r="E676" s="212"/>
      <c r="F676" s="212"/>
      <c r="G676" s="280"/>
      <c r="H676" s="280"/>
      <c r="I676" s="280"/>
      <c r="J676" s="280"/>
      <c r="K676" s="280"/>
      <c r="L676" s="280"/>
      <c r="M676" s="280"/>
      <c r="N676" s="280"/>
      <c r="O676" s="280"/>
      <c r="P676" s="280"/>
      <c r="Q676" s="280"/>
      <c r="R676" s="280"/>
      <c r="S676" s="280"/>
      <c r="T676" s="280"/>
      <c r="U676" s="280"/>
      <c r="V676" s="280"/>
      <c r="W676" s="280"/>
      <c r="X676" s="280"/>
      <c r="Y676" s="280"/>
      <c r="Z676" s="280"/>
      <c r="AA676" s="280"/>
      <c r="AB676" s="275"/>
      <c r="AC676" s="275"/>
      <c r="AD676" s="275"/>
      <c r="AE676" s="275"/>
      <c r="AF676" s="275"/>
      <c r="AG676" s="275"/>
      <c r="AH676" s="275"/>
      <c r="AI676" s="275"/>
      <c r="AJ676" s="275"/>
      <c r="AK676" s="275"/>
      <c r="AL676" s="275"/>
      <c r="AM676" s="275"/>
      <c r="AN676" s="275"/>
      <c r="AO676" s="275"/>
      <c r="AP676" s="275"/>
      <c r="AQ676" s="275"/>
    </row>
    <row r="677" spans="1:43" ht="15">
      <c r="A677" s="275"/>
      <c r="B677" s="224"/>
      <c r="C677" s="224"/>
      <c r="D677" s="212"/>
      <c r="E677" s="212"/>
      <c r="F677" s="212"/>
      <c r="G677" s="280"/>
      <c r="H677" s="280"/>
      <c r="I677" s="280"/>
      <c r="J677" s="280"/>
      <c r="K677" s="280"/>
      <c r="L677" s="280"/>
      <c r="M677" s="280"/>
      <c r="N677" s="280"/>
      <c r="O677" s="280"/>
      <c r="P677" s="280"/>
      <c r="Q677" s="280"/>
      <c r="R677" s="280"/>
      <c r="S677" s="280"/>
      <c r="T677" s="280"/>
      <c r="U677" s="280"/>
      <c r="V677" s="280"/>
      <c r="W677" s="280"/>
      <c r="X677" s="280"/>
      <c r="Y677" s="280"/>
      <c r="Z677" s="280"/>
      <c r="AA677" s="280"/>
      <c r="AB677" s="275"/>
      <c r="AC677" s="275"/>
      <c r="AD677" s="275"/>
      <c r="AE677" s="275"/>
      <c r="AF677" s="275"/>
      <c r="AG677" s="275"/>
      <c r="AH677" s="275"/>
      <c r="AI677" s="275"/>
      <c r="AJ677" s="275"/>
      <c r="AK677" s="275"/>
      <c r="AL677" s="275"/>
      <c r="AM677" s="275"/>
      <c r="AN677" s="275"/>
      <c r="AO677" s="275"/>
      <c r="AP677" s="275"/>
      <c r="AQ677" s="275"/>
    </row>
    <row r="678" spans="1:43" ht="15">
      <c r="A678" s="275"/>
      <c r="B678" s="224"/>
      <c r="C678" s="224"/>
      <c r="D678" s="212"/>
      <c r="E678" s="212"/>
      <c r="F678" s="212"/>
      <c r="G678" s="280"/>
      <c r="H678" s="280"/>
      <c r="I678" s="280"/>
      <c r="J678" s="280"/>
      <c r="K678" s="280"/>
      <c r="L678" s="280"/>
      <c r="M678" s="280"/>
      <c r="N678" s="280"/>
      <c r="O678" s="280"/>
      <c r="P678" s="280"/>
      <c r="Q678" s="280"/>
      <c r="R678" s="280"/>
      <c r="S678" s="280"/>
      <c r="T678" s="280"/>
      <c r="U678" s="280"/>
      <c r="V678" s="280"/>
      <c r="W678" s="280"/>
      <c r="X678" s="280"/>
      <c r="Y678" s="280"/>
      <c r="Z678" s="280"/>
      <c r="AA678" s="280"/>
      <c r="AB678" s="275"/>
      <c r="AC678" s="275"/>
      <c r="AD678" s="275"/>
      <c r="AE678" s="275"/>
      <c r="AF678" s="275"/>
      <c r="AG678" s="275"/>
      <c r="AH678" s="275"/>
      <c r="AI678" s="275"/>
      <c r="AJ678" s="275"/>
      <c r="AK678" s="275"/>
      <c r="AL678" s="275"/>
      <c r="AM678" s="275"/>
      <c r="AN678" s="275"/>
      <c r="AO678" s="275"/>
      <c r="AP678" s="275"/>
      <c r="AQ678" s="275"/>
    </row>
    <row r="679" spans="1:43" ht="15">
      <c r="A679" s="275"/>
      <c r="B679" s="224"/>
      <c r="C679" s="224"/>
      <c r="D679" s="212"/>
      <c r="E679" s="212"/>
      <c r="F679" s="212"/>
      <c r="G679" s="280"/>
      <c r="H679" s="280"/>
      <c r="I679" s="280"/>
      <c r="J679" s="280"/>
      <c r="K679" s="280"/>
      <c r="L679" s="280"/>
      <c r="M679" s="280"/>
      <c r="N679" s="280"/>
      <c r="O679" s="280"/>
      <c r="P679" s="280"/>
      <c r="Q679" s="280"/>
      <c r="R679" s="280"/>
      <c r="S679" s="280"/>
      <c r="T679" s="280"/>
      <c r="U679" s="280"/>
      <c r="V679" s="280"/>
      <c r="W679" s="280"/>
      <c r="X679" s="280"/>
      <c r="Y679" s="280"/>
      <c r="Z679" s="280"/>
      <c r="AA679" s="280"/>
      <c r="AB679" s="275"/>
      <c r="AC679" s="275"/>
      <c r="AD679" s="275"/>
      <c r="AE679" s="275"/>
      <c r="AF679" s="275"/>
      <c r="AG679" s="275"/>
      <c r="AH679" s="275"/>
      <c r="AI679" s="275"/>
      <c r="AJ679" s="275"/>
      <c r="AK679" s="275"/>
      <c r="AL679" s="275"/>
      <c r="AM679" s="275"/>
      <c r="AN679" s="275"/>
      <c r="AO679" s="275"/>
      <c r="AP679" s="275"/>
      <c r="AQ679" s="275"/>
    </row>
    <row r="680" spans="1:43" ht="15">
      <c r="A680" s="275"/>
      <c r="B680" s="224"/>
      <c r="C680" s="224"/>
      <c r="D680" s="212"/>
      <c r="E680" s="212"/>
      <c r="F680" s="212"/>
      <c r="G680" s="280"/>
      <c r="H680" s="280"/>
      <c r="I680" s="280"/>
      <c r="J680" s="280"/>
      <c r="K680" s="280"/>
      <c r="L680" s="280"/>
      <c r="M680" s="280"/>
      <c r="N680" s="280"/>
      <c r="O680" s="280"/>
      <c r="P680" s="280"/>
      <c r="Q680" s="280"/>
      <c r="R680" s="280"/>
      <c r="S680" s="280"/>
      <c r="T680" s="280"/>
      <c r="U680" s="280"/>
      <c r="V680" s="280"/>
      <c r="W680" s="280"/>
      <c r="X680" s="280"/>
      <c r="Y680" s="280"/>
      <c r="Z680" s="280"/>
      <c r="AA680" s="280"/>
      <c r="AB680" s="275"/>
      <c r="AC680" s="275"/>
      <c r="AD680" s="275"/>
      <c r="AE680" s="275"/>
      <c r="AF680" s="275"/>
      <c r="AG680" s="275"/>
      <c r="AH680" s="275"/>
      <c r="AI680" s="275"/>
      <c r="AJ680" s="275"/>
      <c r="AK680" s="275"/>
      <c r="AL680" s="275"/>
      <c r="AM680" s="275"/>
      <c r="AN680" s="275"/>
      <c r="AO680" s="275"/>
      <c r="AP680" s="275"/>
      <c r="AQ680" s="275"/>
    </row>
    <row r="681" spans="1:43" ht="15">
      <c r="A681" s="275"/>
      <c r="B681" s="224"/>
      <c r="C681" s="224"/>
      <c r="D681" s="212"/>
      <c r="E681" s="212"/>
      <c r="F681" s="212"/>
      <c r="G681" s="280"/>
      <c r="H681" s="280"/>
      <c r="I681" s="280"/>
      <c r="J681" s="280"/>
      <c r="K681" s="280"/>
      <c r="L681" s="280"/>
      <c r="M681" s="280"/>
      <c r="N681" s="280"/>
      <c r="O681" s="280"/>
      <c r="P681" s="280"/>
      <c r="Q681" s="280"/>
      <c r="R681" s="280"/>
      <c r="S681" s="280"/>
      <c r="T681" s="280"/>
      <c r="U681" s="280"/>
      <c r="V681" s="280"/>
      <c r="W681" s="280"/>
      <c r="X681" s="280"/>
      <c r="Y681" s="280"/>
      <c r="Z681" s="280"/>
      <c r="AA681" s="280"/>
      <c r="AB681" s="275"/>
      <c r="AC681" s="275"/>
      <c r="AD681" s="275"/>
      <c r="AE681" s="275"/>
      <c r="AF681" s="275"/>
      <c r="AG681" s="275"/>
      <c r="AH681" s="275"/>
      <c r="AI681" s="275"/>
      <c r="AJ681" s="275"/>
      <c r="AK681" s="275"/>
      <c r="AL681" s="275"/>
      <c r="AM681" s="275"/>
      <c r="AN681" s="275"/>
      <c r="AO681" s="275"/>
      <c r="AP681" s="275"/>
      <c r="AQ681" s="275"/>
    </row>
    <row r="682" spans="1:43" ht="15">
      <c r="A682" s="275"/>
      <c r="B682" s="224"/>
      <c r="C682" s="224"/>
      <c r="D682" s="212"/>
      <c r="E682" s="212"/>
      <c r="F682" s="212"/>
      <c r="G682" s="280"/>
      <c r="H682" s="280"/>
      <c r="I682" s="280"/>
      <c r="J682" s="280"/>
      <c r="K682" s="280"/>
      <c r="L682" s="280"/>
      <c r="M682" s="280"/>
      <c r="N682" s="280"/>
      <c r="O682" s="280"/>
      <c r="P682" s="280"/>
      <c r="Q682" s="280"/>
      <c r="R682" s="280"/>
      <c r="S682" s="280"/>
      <c r="T682" s="280"/>
      <c r="U682" s="280"/>
      <c r="V682" s="280"/>
      <c r="W682" s="280"/>
      <c r="X682" s="280"/>
      <c r="Y682" s="280"/>
      <c r="Z682" s="280"/>
      <c r="AA682" s="280"/>
      <c r="AB682" s="275"/>
      <c r="AC682" s="275"/>
      <c r="AD682" s="275"/>
      <c r="AE682" s="275"/>
      <c r="AF682" s="275"/>
      <c r="AG682" s="275"/>
      <c r="AH682" s="275"/>
      <c r="AI682" s="275"/>
      <c r="AJ682" s="275"/>
      <c r="AK682" s="275"/>
      <c r="AL682" s="275"/>
      <c r="AM682" s="275"/>
      <c r="AN682" s="275"/>
      <c r="AO682" s="275"/>
      <c r="AP682" s="275"/>
      <c r="AQ682" s="275"/>
    </row>
    <row r="683" spans="1:43" ht="15">
      <c r="A683" s="275"/>
      <c r="B683" s="224"/>
      <c r="C683" s="224"/>
      <c r="D683" s="212"/>
      <c r="E683" s="212"/>
      <c r="F683" s="212"/>
      <c r="G683" s="280"/>
      <c r="H683" s="280"/>
      <c r="I683" s="280"/>
      <c r="J683" s="280"/>
      <c r="K683" s="280"/>
      <c r="L683" s="280"/>
      <c r="M683" s="280"/>
      <c r="N683" s="280"/>
      <c r="O683" s="280"/>
      <c r="P683" s="280"/>
      <c r="Q683" s="280"/>
      <c r="R683" s="280"/>
      <c r="S683" s="280"/>
      <c r="T683" s="280"/>
      <c r="U683" s="280"/>
      <c r="V683" s="280"/>
      <c r="W683" s="280"/>
      <c r="X683" s="280"/>
      <c r="Y683" s="280"/>
      <c r="Z683" s="280"/>
      <c r="AA683" s="280"/>
      <c r="AB683" s="275"/>
      <c r="AC683" s="275"/>
      <c r="AD683" s="275"/>
      <c r="AE683" s="275"/>
      <c r="AF683" s="275"/>
      <c r="AG683" s="275"/>
      <c r="AH683" s="275"/>
      <c r="AI683" s="275"/>
      <c r="AJ683" s="275"/>
      <c r="AK683" s="275"/>
      <c r="AL683" s="275"/>
      <c r="AM683" s="275"/>
      <c r="AN683" s="275"/>
      <c r="AO683" s="275"/>
      <c r="AP683" s="275"/>
      <c r="AQ683" s="275"/>
    </row>
    <row r="684" spans="1:43" ht="15">
      <c r="A684" s="275"/>
      <c r="B684" s="224"/>
      <c r="C684" s="224"/>
      <c r="D684" s="212"/>
      <c r="E684" s="212"/>
      <c r="F684" s="212"/>
      <c r="G684" s="280"/>
      <c r="H684" s="280"/>
      <c r="I684" s="280"/>
      <c r="J684" s="280"/>
      <c r="K684" s="280"/>
      <c r="L684" s="280"/>
      <c r="M684" s="280"/>
      <c r="N684" s="280"/>
      <c r="O684" s="280"/>
      <c r="P684" s="280"/>
      <c r="Q684" s="280"/>
      <c r="R684" s="280"/>
      <c r="S684" s="280"/>
      <c r="T684" s="280"/>
      <c r="U684" s="280"/>
      <c r="V684" s="280"/>
      <c r="W684" s="280"/>
      <c r="X684" s="280"/>
      <c r="Y684" s="280"/>
      <c r="Z684" s="280"/>
      <c r="AA684" s="280"/>
      <c r="AB684" s="275"/>
      <c r="AC684" s="275"/>
      <c r="AD684" s="275"/>
      <c r="AE684" s="275"/>
      <c r="AF684" s="275"/>
      <c r="AG684" s="275"/>
      <c r="AH684" s="275"/>
      <c r="AI684" s="275"/>
      <c r="AJ684" s="275"/>
      <c r="AK684" s="275"/>
      <c r="AL684" s="275"/>
      <c r="AM684" s="275"/>
      <c r="AN684" s="275"/>
      <c r="AO684" s="275"/>
      <c r="AP684" s="275"/>
      <c r="AQ684" s="275"/>
    </row>
    <row r="685" spans="1:43" ht="15">
      <c r="A685" s="275"/>
      <c r="B685" s="224"/>
      <c r="C685" s="224"/>
      <c r="D685" s="212"/>
      <c r="E685" s="212"/>
      <c r="F685" s="212"/>
      <c r="G685" s="280"/>
      <c r="H685" s="280"/>
      <c r="I685" s="280"/>
      <c r="J685" s="280"/>
      <c r="K685" s="280"/>
      <c r="L685" s="280"/>
      <c r="M685" s="280"/>
      <c r="N685" s="280"/>
      <c r="O685" s="280"/>
      <c r="P685" s="280"/>
      <c r="Q685" s="280"/>
      <c r="R685" s="280"/>
      <c r="S685" s="280"/>
      <c r="T685" s="280"/>
      <c r="U685" s="280"/>
      <c r="V685" s="280"/>
      <c r="W685" s="280"/>
      <c r="X685" s="280"/>
      <c r="Y685" s="280"/>
      <c r="Z685" s="280"/>
      <c r="AA685" s="280"/>
      <c r="AB685" s="275"/>
      <c r="AC685" s="275"/>
      <c r="AD685" s="275"/>
      <c r="AE685" s="275"/>
      <c r="AF685" s="275"/>
      <c r="AG685" s="275"/>
      <c r="AH685" s="275"/>
      <c r="AI685" s="275"/>
      <c r="AJ685" s="275"/>
      <c r="AK685" s="275"/>
      <c r="AL685" s="275"/>
      <c r="AM685" s="275"/>
      <c r="AN685" s="275"/>
      <c r="AO685" s="275"/>
      <c r="AP685" s="275"/>
      <c r="AQ685" s="275"/>
    </row>
    <row r="686" spans="1:43" ht="15">
      <c r="A686" s="275"/>
      <c r="B686" s="224"/>
      <c r="C686" s="224"/>
      <c r="D686" s="212"/>
      <c r="E686" s="212"/>
      <c r="F686" s="212"/>
      <c r="G686" s="280"/>
      <c r="H686" s="280"/>
      <c r="I686" s="280"/>
      <c r="J686" s="280"/>
      <c r="K686" s="280"/>
      <c r="L686" s="280"/>
      <c r="M686" s="280"/>
      <c r="N686" s="280"/>
      <c r="O686" s="280"/>
      <c r="P686" s="280"/>
      <c r="Q686" s="280"/>
      <c r="R686" s="280"/>
      <c r="S686" s="280"/>
      <c r="T686" s="280"/>
      <c r="U686" s="280"/>
      <c r="V686" s="280"/>
      <c r="W686" s="280"/>
      <c r="X686" s="280"/>
      <c r="Y686" s="280"/>
      <c r="Z686" s="280"/>
      <c r="AA686" s="280"/>
      <c r="AB686" s="275"/>
      <c r="AC686" s="275"/>
      <c r="AD686" s="275"/>
      <c r="AE686" s="275"/>
      <c r="AF686" s="275"/>
      <c r="AG686" s="275"/>
      <c r="AH686" s="275"/>
      <c r="AI686" s="275"/>
      <c r="AJ686" s="275"/>
      <c r="AK686" s="275"/>
      <c r="AL686" s="275"/>
      <c r="AM686" s="275"/>
      <c r="AN686" s="275"/>
      <c r="AO686" s="275"/>
      <c r="AP686" s="275"/>
      <c r="AQ686" s="275"/>
    </row>
    <row r="687" spans="1:43" ht="15">
      <c r="A687" s="275"/>
      <c r="B687" s="224"/>
      <c r="C687" s="224"/>
      <c r="D687" s="212"/>
      <c r="E687" s="212"/>
      <c r="F687" s="212"/>
      <c r="G687" s="280"/>
      <c r="H687" s="280"/>
      <c r="I687" s="280"/>
      <c r="J687" s="280"/>
      <c r="K687" s="280"/>
      <c r="L687" s="280"/>
      <c r="M687" s="280"/>
      <c r="N687" s="280"/>
      <c r="O687" s="280"/>
      <c r="P687" s="280"/>
      <c r="Q687" s="280"/>
      <c r="R687" s="280"/>
      <c r="S687" s="280"/>
      <c r="T687" s="280"/>
      <c r="U687" s="280"/>
      <c r="V687" s="280"/>
      <c r="W687" s="280"/>
      <c r="X687" s="280"/>
      <c r="Y687" s="280"/>
      <c r="Z687" s="280"/>
      <c r="AA687" s="280"/>
      <c r="AB687" s="275"/>
      <c r="AC687" s="275"/>
      <c r="AD687" s="275"/>
      <c r="AE687" s="275"/>
      <c r="AF687" s="275"/>
      <c r="AG687" s="275"/>
      <c r="AH687" s="275"/>
      <c r="AI687" s="275"/>
      <c r="AJ687" s="275"/>
      <c r="AK687" s="275"/>
      <c r="AL687" s="275"/>
      <c r="AM687" s="275"/>
      <c r="AN687" s="275"/>
      <c r="AO687" s="275"/>
      <c r="AP687" s="275"/>
      <c r="AQ687" s="275"/>
    </row>
    <row r="688" spans="1:43" ht="15">
      <c r="A688" s="275"/>
      <c r="B688" s="224"/>
      <c r="C688" s="224"/>
      <c r="D688" s="212"/>
      <c r="E688" s="212"/>
      <c r="F688" s="212"/>
      <c r="G688" s="280"/>
      <c r="H688" s="280"/>
      <c r="I688" s="280"/>
      <c r="J688" s="280"/>
      <c r="K688" s="280"/>
      <c r="L688" s="280"/>
      <c r="M688" s="280"/>
      <c r="N688" s="280"/>
      <c r="O688" s="280"/>
      <c r="P688" s="280"/>
      <c r="Q688" s="280"/>
      <c r="R688" s="280"/>
      <c r="S688" s="280"/>
      <c r="T688" s="280"/>
      <c r="U688" s="280"/>
      <c r="V688" s="280"/>
      <c r="W688" s="280"/>
      <c r="X688" s="280"/>
      <c r="Y688" s="280"/>
      <c r="Z688" s="280"/>
      <c r="AA688" s="280"/>
      <c r="AB688" s="275"/>
      <c r="AC688" s="275"/>
      <c r="AD688" s="275"/>
      <c r="AE688" s="275"/>
      <c r="AF688" s="275"/>
      <c r="AG688" s="275"/>
      <c r="AH688" s="275"/>
      <c r="AI688" s="275"/>
      <c r="AJ688" s="275"/>
      <c r="AK688" s="275"/>
      <c r="AL688" s="275"/>
      <c r="AM688" s="275"/>
      <c r="AN688" s="275"/>
      <c r="AO688" s="275"/>
      <c r="AP688" s="275"/>
      <c r="AQ688" s="275"/>
    </row>
    <row r="689" spans="1:43" ht="15">
      <c r="A689" s="275"/>
      <c r="B689" s="224"/>
      <c r="C689" s="224"/>
      <c r="D689" s="212"/>
      <c r="E689" s="212"/>
      <c r="F689" s="212"/>
      <c r="G689" s="280"/>
      <c r="H689" s="280"/>
      <c r="I689" s="280"/>
      <c r="J689" s="280"/>
      <c r="K689" s="280"/>
      <c r="L689" s="280"/>
      <c r="M689" s="280"/>
      <c r="N689" s="280"/>
      <c r="O689" s="280"/>
      <c r="P689" s="280"/>
      <c r="Q689" s="280"/>
      <c r="R689" s="280"/>
      <c r="S689" s="280"/>
      <c r="T689" s="280"/>
      <c r="U689" s="280"/>
      <c r="V689" s="280"/>
      <c r="W689" s="280"/>
      <c r="X689" s="280"/>
      <c r="Y689" s="280"/>
      <c r="Z689" s="280"/>
      <c r="AA689" s="280"/>
      <c r="AB689" s="275"/>
      <c r="AC689" s="275"/>
      <c r="AD689" s="275"/>
      <c r="AE689" s="275"/>
      <c r="AF689" s="275"/>
      <c r="AG689" s="275"/>
      <c r="AH689" s="275"/>
      <c r="AI689" s="275"/>
      <c r="AJ689" s="275"/>
      <c r="AK689" s="275"/>
      <c r="AL689" s="275"/>
      <c r="AM689" s="275"/>
      <c r="AN689" s="275"/>
      <c r="AO689" s="275"/>
      <c r="AP689" s="275"/>
      <c r="AQ689" s="275"/>
    </row>
    <row r="690" spans="1:43" ht="15">
      <c r="A690" s="275"/>
      <c r="B690" s="224"/>
      <c r="C690" s="224"/>
      <c r="D690" s="212"/>
      <c r="E690" s="212"/>
      <c r="F690" s="212"/>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75"/>
      <c r="AC690" s="275"/>
      <c r="AD690" s="275"/>
      <c r="AE690" s="275"/>
      <c r="AF690" s="275"/>
      <c r="AG690" s="275"/>
      <c r="AH690" s="275"/>
      <c r="AI690" s="275"/>
      <c r="AJ690" s="275"/>
      <c r="AK690" s="275"/>
      <c r="AL690" s="275"/>
      <c r="AM690" s="275"/>
      <c r="AN690" s="275"/>
      <c r="AO690" s="275"/>
      <c r="AP690" s="275"/>
      <c r="AQ690" s="275"/>
    </row>
    <row r="691" spans="1:43" ht="15">
      <c r="A691" s="275"/>
      <c r="B691" s="224"/>
      <c r="C691" s="224"/>
      <c r="D691" s="212"/>
      <c r="E691" s="212"/>
      <c r="F691" s="212"/>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75"/>
      <c r="AC691" s="275"/>
      <c r="AD691" s="275"/>
      <c r="AE691" s="275"/>
      <c r="AF691" s="275"/>
      <c r="AG691" s="275"/>
      <c r="AH691" s="275"/>
      <c r="AI691" s="275"/>
      <c r="AJ691" s="275"/>
      <c r="AK691" s="275"/>
      <c r="AL691" s="275"/>
      <c r="AM691" s="275"/>
      <c r="AN691" s="275"/>
      <c r="AO691" s="275"/>
      <c r="AP691" s="275"/>
      <c r="AQ691" s="275"/>
    </row>
    <row r="692" spans="1:43" ht="15">
      <c r="A692" s="275"/>
      <c r="B692" s="224"/>
      <c r="C692" s="224"/>
      <c r="D692" s="212"/>
      <c r="E692" s="212"/>
      <c r="F692" s="212"/>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75"/>
      <c r="AC692" s="275"/>
      <c r="AD692" s="275"/>
      <c r="AE692" s="275"/>
      <c r="AF692" s="275"/>
      <c r="AG692" s="275"/>
      <c r="AH692" s="275"/>
      <c r="AI692" s="275"/>
      <c r="AJ692" s="275"/>
      <c r="AK692" s="275"/>
      <c r="AL692" s="275"/>
      <c r="AM692" s="275"/>
      <c r="AN692" s="275"/>
      <c r="AO692" s="275"/>
      <c r="AP692" s="275"/>
      <c r="AQ692" s="275"/>
    </row>
    <row r="693" spans="1:43" ht="15">
      <c r="A693" s="275"/>
      <c r="B693" s="224"/>
      <c r="C693" s="224"/>
      <c r="D693" s="212"/>
      <c r="E693" s="212"/>
      <c r="F693" s="212"/>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75"/>
      <c r="AC693" s="275"/>
      <c r="AD693" s="275"/>
      <c r="AE693" s="275"/>
      <c r="AF693" s="275"/>
      <c r="AG693" s="275"/>
      <c r="AH693" s="275"/>
      <c r="AI693" s="275"/>
      <c r="AJ693" s="275"/>
      <c r="AK693" s="275"/>
      <c r="AL693" s="275"/>
      <c r="AM693" s="275"/>
      <c r="AN693" s="275"/>
      <c r="AO693" s="275"/>
      <c r="AP693" s="275"/>
      <c r="AQ693" s="275"/>
    </row>
    <row r="694" spans="1:43" ht="15">
      <c r="A694" s="275"/>
      <c r="B694" s="224"/>
      <c r="C694" s="224"/>
      <c r="D694" s="212"/>
      <c r="E694" s="212"/>
      <c r="F694" s="212"/>
      <c r="G694" s="280"/>
      <c r="H694" s="280"/>
      <c r="I694" s="280"/>
      <c r="J694" s="280"/>
      <c r="K694" s="280"/>
      <c r="L694" s="280"/>
      <c r="M694" s="280"/>
      <c r="N694" s="280"/>
      <c r="O694" s="280"/>
      <c r="P694" s="280"/>
      <c r="Q694" s="280"/>
      <c r="R694" s="280"/>
      <c r="S694" s="280"/>
      <c r="T694" s="280"/>
      <c r="U694" s="280"/>
      <c r="V694" s="280"/>
      <c r="W694" s="280"/>
      <c r="X694" s="280"/>
      <c r="Y694" s="280"/>
      <c r="Z694" s="280"/>
      <c r="AA694" s="280"/>
      <c r="AB694" s="275"/>
      <c r="AC694" s="275"/>
      <c r="AD694" s="275"/>
      <c r="AE694" s="275"/>
      <c r="AF694" s="275"/>
      <c r="AG694" s="275"/>
      <c r="AH694" s="275"/>
      <c r="AI694" s="275"/>
      <c r="AJ694" s="275"/>
      <c r="AK694" s="275"/>
      <c r="AL694" s="275"/>
      <c r="AM694" s="275"/>
      <c r="AN694" s="275"/>
      <c r="AO694" s="275"/>
      <c r="AP694" s="275"/>
      <c r="AQ694" s="275"/>
    </row>
    <row r="695" spans="1:43" ht="15">
      <c r="A695" s="275"/>
      <c r="B695" s="224"/>
      <c r="C695" s="224"/>
      <c r="D695" s="212"/>
      <c r="E695" s="212"/>
      <c r="F695" s="212"/>
      <c r="G695" s="280"/>
      <c r="H695" s="280"/>
      <c r="I695" s="280"/>
      <c r="J695" s="280"/>
      <c r="K695" s="280"/>
      <c r="L695" s="280"/>
      <c r="M695" s="280"/>
      <c r="N695" s="280"/>
      <c r="O695" s="280"/>
      <c r="P695" s="280"/>
      <c r="Q695" s="280"/>
      <c r="R695" s="280"/>
      <c r="S695" s="280"/>
      <c r="T695" s="280"/>
      <c r="U695" s="280"/>
      <c r="V695" s="280"/>
      <c r="W695" s="280"/>
      <c r="X695" s="280"/>
      <c r="Y695" s="280"/>
      <c r="Z695" s="280"/>
      <c r="AA695" s="280"/>
      <c r="AB695" s="275"/>
      <c r="AC695" s="275"/>
      <c r="AD695" s="275"/>
      <c r="AE695" s="275"/>
      <c r="AF695" s="275"/>
      <c r="AG695" s="275"/>
      <c r="AH695" s="275"/>
      <c r="AI695" s="275"/>
      <c r="AJ695" s="275"/>
      <c r="AK695" s="275"/>
      <c r="AL695" s="275"/>
      <c r="AM695" s="275"/>
      <c r="AN695" s="275"/>
      <c r="AO695" s="275"/>
      <c r="AP695" s="275"/>
      <c r="AQ695" s="275"/>
    </row>
    <row r="696" spans="1:43" ht="15">
      <c r="A696" s="275"/>
      <c r="B696" s="224"/>
      <c r="C696" s="224"/>
      <c r="D696" s="212"/>
      <c r="E696" s="212"/>
      <c r="F696" s="212"/>
      <c r="G696" s="280"/>
      <c r="H696" s="280"/>
      <c r="I696" s="280"/>
      <c r="J696" s="280"/>
      <c r="K696" s="280"/>
      <c r="L696" s="280"/>
      <c r="M696" s="280"/>
      <c r="N696" s="280"/>
      <c r="O696" s="280"/>
      <c r="P696" s="280"/>
      <c r="Q696" s="280"/>
      <c r="R696" s="280"/>
      <c r="S696" s="280"/>
      <c r="T696" s="280"/>
      <c r="U696" s="280"/>
      <c r="V696" s="280"/>
      <c r="W696" s="280"/>
      <c r="X696" s="280"/>
      <c r="Y696" s="280"/>
      <c r="Z696" s="280"/>
      <c r="AA696" s="280"/>
      <c r="AB696" s="275"/>
      <c r="AC696" s="275"/>
      <c r="AD696" s="275"/>
      <c r="AE696" s="275"/>
      <c r="AF696" s="275"/>
      <c r="AG696" s="275"/>
      <c r="AH696" s="275"/>
      <c r="AI696" s="275"/>
      <c r="AJ696" s="275"/>
      <c r="AK696" s="275"/>
      <c r="AL696" s="275"/>
      <c r="AM696" s="275"/>
      <c r="AN696" s="275"/>
      <c r="AO696" s="275"/>
      <c r="AP696" s="275"/>
      <c r="AQ696" s="275"/>
    </row>
    <row r="697" spans="1:43" ht="15">
      <c r="A697" s="275"/>
      <c r="B697" s="224"/>
      <c r="C697" s="224"/>
      <c r="D697" s="212"/>
      <c r="E697" s="212"/>
      <c r="F697" s="212"/>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75"/>
      <c r="AC697" s="275"/>
      <c r="AD697" s="275"/>
      <c r="AE697" s="275"/>
      <c r="AF697" s="275"/>
      <c r="AG697" s="275"/>
      <c r="AH697" s="275"/>
      <c r="AI697" s="275"/>
      <c r="AJ697" s="275"/>
      <c r="AK697" s="275"/>
      <c r="AL697" s="275"/>
      <c r="AM697" s="275"/>
      <c r="AN697" s="275"/>
      <c r="AO697" s="275"/>
      <c r="AP697" s="275"/>
      <c r="AQ697" s="275"/>
    </row>
    <row r="698" spans="1:43" ht="15">
      <c r="A698" s="275"/>
      <c r="B698" s="224"/>
      <c r="C698" s="224"/>
      <c r="D698" s="212"/>
      <c r="E698" s="212"/>
      <c r="F698" s="212"/>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75"/>
      <c r="AC698" s="275"/>
      <c r="AD698" s="275"/>
      <c r="AE698" s="275"/>
      <c r="AF698" s="275"/>
      <c r="AG698" s="275"/>
      <c r="AH698" s="275"/>
      <c r="AI698" s="275"/>
      <c r="AJ698" s="275"/>
      <c r="AK698" s="275"/>
      <c r="AL698" s="275"/>
      <c r="AM698" s="275"/>
      <c r="AN698" s="275"/>
      <c r="AO698" s="275"/>
      <c r="AP698" s="275"/>
      <c r="AQ698" s="275"/>
    </row>
    <row r="699" spans="1:43" ht="15">
      <c r="A699" s="275"/>
      <c r="B699" s="224"/>
      <c r="C699" s="224"/>
      <c r="D699" s="212"/>
      <c r="E699" s="212"/>
      <c r="F699" s="212"/>
      <c r="G699" s="280"/>
      <c r="H699" s="280"/>
      <c r="I699" s="280"/>
      <c r="J699" s="280"/>
      <c r="K699" s="280"/>
      <c r="L699" s="280"/>
      <c r="M699" s="280"/>
      <c r="N699" s="280"/>
      <c r="O699" s="280"/>
      <c r="P699" s="280"/>
      <c r="Q699" s="280"/>
      <c r="R699" s="280"/>
      <c r="S699" s="280"/>
      <c r="T699" s="280"/>
      <c r="U699" s="280"/>
      <c r="V699" s="280"/>
      <c r="W699" s="280"/>
      <c r="X699" s="280"/>
      <c r="Y699" s="280"/>
      <c r="Z699" s="280"/>
      <c r="AA699" s="280"/>
      <c r="AB699" s="275"/>
      <c r="AC699" s="275"/>
      <c r="AD699" s="275"/>
      <c r="AE699" s="275"/>
      <c r="AF699" s="275"/>
      <c r="AG699" s="275"/>
      <c r="AH699" s="275"/>
      <c r="AI699" s="275"/>
      <c r="AJ699" s="275"/>
      <c r="AK699" s="275"/>
      <c r="AL699" s="275"/>
      <c r="AM699" s="275"/>
      <c r="AN699" s="275"/>
      <c r="AO699" s="275"/>
      <c r="AP699" s="275"/>
      <c r="AQ699" s="275"/>
    </row>
    <row r="700" spans="1:43" ht="15">
      <c r="A700" s="275"/>
      <c r="B700" s="224"/>
      <c r="C700" s="224"/>
      <c r="D700" s="212"/>
      <c r="E700" s="212"/>
      <c r="F700" s="212"/>
      <c r="G700" s="280"/>
      <c r="H700" s="280"/>
      <c r="I700" s="280"/>
      <c r="J700" s="280"/>
      <c r="K700" s="280"/>
      <c r="L700" s="280"/>
      <c r="M700" s="280"/>
      <c r="N700" s="280"/>
      <c r="O700" s="280"/>
      <c r="P700" s="280"/>
      <c r="Q700" s="280"/>
      <c r="R700" s="280"/>
      <c r="S700" s="280"/>
      <c r="T700" s="280"/>
      <c r="U700" s="280"/>
      <c r="V700" s="280"/>
      <c r="W700" s="280"/>
      <c r="X700" s="280"/>
      <c r="Y700" s="280"/>
      <c r="Z700" s="280"/>
      <c r="AA700" s="280"/>
      <c r="AB700" s="275"/>
      <c r="AC700" s="275"/>
      <c r="AD700" s="275"/>
      <c r="AE700" s="275"/>
      <c r="AF700" s="275"/>
      <c r="AG700" s="275"/>
      <c r="AH700" s="275"/>
      <c r="AI700" s="275"/>
      <c r="AJ700" s="275"/>
      <c r="AK700" s="275"/>
      <c r="AL700" s="275"/>
      <c r="AM700" s="275"/>
      <c r="AN700" s="275"/>
      <c r="AO700" s="275"/>
      <c r="AP700" s="275"/>
      <c r="AQ700" s="275"/>
    </row>
    <row r="701" spans="1:43" ht="15">
      <c r="A701" s="275"/>
      <c r="B701" s="224"/>
      <c r="C701" s="224"/>
      <c r="D701" s="212"/>
      <c r="E701" s="212"/>
      <c r="F701" s="212"/>
      <c r="G701" s="280"/>
      <c r="H701" s="280"/>
      <c r="I701" s="280"/>
      <c r="J701" s="280"/>
      <c r="K701" s="280"/>
      <c r="L701" s="280"/>
      <c r="M701" s="280"/>
      <c r="N701" s="280"/>
      <c r="O701" s="280"/>
      <c r="P701" s="280"/>
      <c r="Q701" s="280"/>
      <c r="R701" s="280"/>
      <c r="S701" s="280"/>
      <c r="T701" s="280"/>
      <c r="U701" s="280"/>
      <c r="V701" s="280"/>
      <c r="W701" s="280"/>
      <c r="X701" s="280"/>
      <c r="Y701" s="280"/>
      <c r="Z701" s="280"/>
      <c r="AA701" s="280"/>
      <c r="AB701" s="275"/>
      <c r="AC701" s="275"/>
      <c r="AD701" s="275"/>
      <c r="AE701" s="275"/>
      <c r="AF701" s="275"/>
      <c r="AG701" s="275"/>
      <c r="AH701" s="275"/>
      <c r="AI701" s="275"/>
      <c r="AJ701" s="275"/>
      <c r="AK701" s="275"/>
      <c r="AL701" s="275"/>
      <c r="AM701" s="275"/>
      <c r="AN701" s="275"/>
      <c r="AO701" s="275"/>
      <c r="AP701" s="275"/>
      <c r="AQ701" s="275"/>
    </row>
    <row r="702" spans="1:43" ht="15">
      <c r="A702" s="275"/>
      <c r="B702" s="224"/>
      <c r="C702" s="224"/>
      <c r="D702" s="212"/>
      <c r="E702" s="212"/>
      <c r="F702" s="212"/>
      <c r="G702" s="280"/>
      <c r="H702" s="280"/>
      <c r="I702" s="280"/>
      <c r="J702" s="280"/>
      <c r="K702" s="280"/>
      <c r="L702" s="280"/>
      <c r="M702" s="280"/>
      <c r="N702" s="280"/>
      <c r="O702" s="280"/>
      <c r="P702" s="280"/>
      <c r="Q702" s="280"/>
      <c r="R702" s="280"/>
      <c r="S702" s="280"/>
      <c r="T702" s="280"/>
      <c r="U702" s="280"/>
      <c r="V702" s="280"/>
      <c r="W702" s="280"/>
      <c r="X702" s="280"/>
      <c r="Y702" s="280"/>
      <c r="Z702" s="280"/>
      <c r="AA702" s="280"/>
      <c r="AB702" s="275"/>
      <c r="AC702" s="275"/>
      <c r="AD702" s="275"/>
      <c r="AE702" s="275"/>
      <c r="AF702" s="275"/>
      <c r="AG702" s="275"/>
      <c r="AH702" s="275"/>
      <c r="AI702" s="275"/>
      <c r="AJ702" s="275"/>
      <c r="AK702" s="275"/>
      <c r="AL702" s="275"/>
      <c r="AM702" s="275"/>
      <c r="AN702" s="275"/>
      <c r="AO702" s="275"/>
      <c r="AP702" s="275"/>
      <c r="AQ702" s="275"/>
    </row>
    <row r="703" spans="1:43" ht="15">
      <c r="A703" s="275"/>
      <c r="B703" s="224"/>
      <c r="C703" s="224"/>
      <c r="D703" s="212"/>
      <c r="E703" s="212"/>
      <c r="F703" s="212"/>
      <c r="G703" s="280"/>
      <c r="H703" s="280"/>
      <c r="I703" s="280"/>
      <c r="J703" s="280"/>
      <c r="K703" s="280"/>
      <c r="L703" s="280"/>
      <c r="M703" s="280"/>
      <c r="N703" s="280"/>
      <c r="O703" s="280"/>
      <c r="P703" s="280"/>
      <c r="Q703" s="280"/>
      <c r="R703" s="280"/>
      <c r="S703" s="280"/>
      <c r="T703" s="280"/>
      <c r="U703" s="280"/>
      <c r="V703" s="280"/>
      <c r="W703" s="280"/>
      <c r="X703" s="280"/>
      <c r="Y703" s="280"/>
      <c r="Z703" s="280"/>
      <c r="AA703" s="280"/>
      <c r="AB703" s="275"/>
      <c r="AC703" s="275"/>
      <c r="AD703" s="275"/>
      <c r="AE703" s="275"/>
      <c r="AF703" s="275"/>
      <c r="AG703" s="275"/>
      <c r="AH703" s="275"/>
      <c r="AI703" s="275"/>
      <c r="AJ703" s="275"/>
      <c r="AK703" s="275"/>
      <c r="AL703" s="275"/>
      <c r="AM703" s="275"/>
      <c r="AN703" s="275"/>
      <c r="AO703" s="275"/>
      <c r="AP703" s="275"/>
      <c r="AQ703" s="275"/>
    </row>
    <row r="704" spans="1:43" ht="15">
      <c r="A704" s="275"/>
      <c r="B704" s="224"/>
      <c r="C704" s="224"/>
      <c r="D704" s="212"/>
      <c r="E704" s="212"/>
      <c r="F704" s="212"/>
      <c r="G704" s="280"/>
      <c r="H704" s="280"/>
      <c r="I704" s="280"/>
      <c r="J704" s="280"/>
      <c r="K704" s="280"/>
      <c r="L704" s="280"/>
      <c r="M704" s="280"/>
      <c r="N704" s="280"/>
      <c r="O704" s="280"/>
      <c r="P704" s="280"/>
      <c r="Q704" s="280"/>
      <c r="R704" s="280"/>
      <c r="S704" s="280"/>
      <c r="T704" s="280"/>
      <c r="U704" s="280"/>
      <c r="V704" s="280"/>
      <c r="W704" s="280"/>
      <c r="X704" s="280"/>
      <c r="Y704" s="280"/>
      <c r="Z704" s="280"/>
      <c r="AA704" s="280"/>
      <c r="AB704" s="275"/>
      <c r="AC704" s="275"/>
      <c r="AD704" s="275"/>
      <c r="AE704" s="275"/>
      <c r="AF704" s="275"/>
      <c r="AG704" s="275"/>
      <c r="AH704" s="275"/>
      <c r="AI704" s="275"/>
      <c r="AJ704" s="275"/>
      <c r="AK704" s="275"/>
      <c r="AL704" s="275"/>
      <c r="AM704" s="275"/>
      <c r="AN704" s="275"/>
      <c r="AO704" s="275"/>
      <c r="AP704" s="275"/>
      <c r="AQ704" s="275"/>
    </row>
    <row r="705" spans="1:43" ht="15">
      <c r="A705" s="275"/>
      <c r="B705" s="224"/>
      <c r="C705" s="224"/>
      <c r="D705" s="212"/>
      <c r="E705" s="212"/>
      <c r="F705" s="212"/>
      <c r="G705" s="280"/>
      <c r="H705" s="280"/>
      <c r="I705" s="280"/>
      <c r="J705" s="280"/>
      <c r="K705" s="280"/>
      <c r="L705" s="280"/>
      <c r="M705" s="280"/>
      <c r="N705" s="280"/>
      <c r="O705" s="280"/>
      <c r="P705" s="280"/>
      <c r="Q705" s="280"/>
      <c r="R705" s="280"/>
      <c r="S705" s="280"/>
      <c r="T705" s="280"/>
      <c r="U705" s="280"/>
      <c r="V705" s="280"/>
      <c r="W705" s="280"/>
      <c r="X705" s="280"/>
      <c r="Y705" s="280"/>
      <c r="Z705" s="280"/>
      <c r="AA705" s="280"/>
      <c r="AB705" s="275"/>
      <c r="AC705" s="275"/>
      <c r="AD705" s="275"/>
      <c r="AE705" s="275"/>
      <c r="AF705" s="275"/>
      <c r="AG705" s="275"/>
      <c r="AH705" s="275"/>
      <c r="AI705" s="275"/>
      <c r="AJ705" s="275"/>
      <c r="AK705" s="275"/>
      <c r="AL705" s="275"/>
      <c r="AM705" s="275"/>
      <c r="AN705" s="275"/>
      <c r="AO705" s="275"/>
      <c r="AP705" s="275"/>
      <c r="AQ705" s="275"/>
    </row>
    <row r="706" spans="1:43" ht="15">
      <c r="A706" s="275"/>
      <c r="B706" s="224"/>
      <c r="C706" s="224"/>
      <c r="D706" s="212"/>
      <c r="E706" s="212"/>
      <c r="F706" s="212"/>
      <c r="G706" s="280"/>
      <c r="H706" s="280"/>
      <c r="I706" s="280"/>
      <c r="J706" s="280"/>
      <c r="K706" s="280"/>
      <c r="L706" s="280"/>
      <c r="M706" s="280"/>
      <c r="N706" s="280"/>
      <c r="O706" s="280"/>
      <c r="P706" s="280"/>
      <c r="Q706" s="280"/>
      <c r="R706" s="280"/>
      <c r="S706" s="280"/>
      <c r="T706" s="280"/>
      <c r="U706" s="280"/>
      <c r="V706" s="280"/>
      <c r="W706" s="280"/>
      <c r="X706" s="280"/>
      <c r="Y706" s="280"/>
      <c r="Z706" s="280"/>
      <c r="AA706" s="280"/>
      <c r="AB706" s="275"/>
      <c r="AC706" s="275"/>
      <c r="AD706" s="275"/>
      <c r="AE706" s="275"/>
      <c r="AF706" s="275"/>
      <c r="AG706" s="275"/>
      <c r="AH706" s="275"/>
      <c r="AI706" s="275"/>
      <c r="AJ706" s="275"/>
      <c r="AK706" s="275"/>
      <c r="AL706" s="275"/>
      <c r="AM706" s="275"/>
      <c r="AN706" s="275"/>
      <c r="AO706" s="275"/>
      <c r="AP706" s="275"/>
      <c r="AQ706" s="275"/>
    </row>
    <row r="707" spans="1:43" ht="15">
      <c r="A707" s="275"/>
      <c r="B707" s="224"/>
      <c r="C707" s="224"/>
      <c r="D707" s="212"/>
      <c r="E707" s="212"/>
      <c r="F707" s="212"/>
      <c r="G707" s="280"/>
      <c r="H707" s="280"/>
      <c r="I707" s="280"/>
      <c r="J707" s="280"/>
      <c r="K707" s="280"/>
      <c r="L707" s="280"/>
      <c r="M707" s="280"/>
      <c r="N707" s="280"/>
      <c r="O707" s="280"/>
      <c r="P707" s="280"/>
      <c r="Q707" s="280"/>
      <c r="R707" s="280"/>
      <c r="S707" s="280"/>
      <c r="T707" s="280"/>
      <c r="U707" s="280"/>
      <c r="V707" s="280"/>
      <c r="W707" s="280"/>
      <c r="X707" s="280"/>
      <c r="Y707" s="280"/>
      <c r="Z707" s="280"/>
      <c r="AA707" s="280"/>
      <c r="AB707" s="275"/>
      <c r="AC707" s="275"/>
      <c r="AD707" s="275"/>
      <c r="AE707" s="275"/>
      <c r="AF707" s="275"/>
      <c r="AG707" s="275"/>
      <c r="AH707" s="275"/>
      <c r="AI707" s="275"/>
      <c r="AJ707" s="275"/>
      <c r="AK707" s="275"/>
      <c r="AL707" s="275"/>
      <c r="AM707" s="275"/>
      <c r="AN707" s="275"/>
      <c r="AO707" s="275"/>
      <c r="AP707" s="275"/>
      <c r="AQ707" s="275"/>
    </row>
    <row r="708" spans="1:43" ht="15">
      <c r="A708" s="275"/>
      <c r="B708" s="224"/>
      <c r="C708" s="224"/>
      <c r="D708" s="212"/>
      <c r="E708" s="212"/>
      <c r="F708" s="212"/>
      <c r="G708" s="280"/>
      <c r="H708" s="280"/>
      <c r="I708" s="280"/>
      <c r="J708" s="280"/>
      <c r="K708" s="280"/>
      <c r="L708" s="280"/>
      <c r="M708" s="280"/>
      <c r="N708" s="280"/>
      <c r="O708" s="280"/>
      <c r="P708" s="280"/>
      <c r="Q708" s="280"/>
      <c r="R708" s="280"/>
      <c r="S708" s="280"/>
      <c r="T708" s="280"/>
      <c r="U708" s="280"/>
      <c r="V708" s="280"/>
      <c r="W708" s="280"/>
      <c r="X708" s="280"/>
      <c r="Y708" s="280"/>
      <c r="Z708" s="280"/>
      <c r="AA708" s="280"/>
      <c r="AB708" s="275"/>
      <c r="AC708" s="275"/>
      <c r="AD708" s="275"/>
      <c r="AE708" s="275"/>
      <c r="AF708" s="275"/>
      <c r="AG708" s="275"/>
      <c r="AH708" s="275"/>
      <c r="AI708" s="275"/>
      <c r="AJ708" s="275"/>
      <c r="AK708" s="275"/>
      <c r="AL708" s="275"/>
      <c r="AM708" s="275"/>
      <c r="AN708" s="275"/>
      <c r="AO708" s="275"/>
      <c r="AP708" s="275"/>
      <c r="AQ708" s="275"/>
    </row>
    <row r="709" spans="1:43" ht="15">
      <c r="A709" s="275"/>
      <c r="B709" s="224"/>
      <c r="C709" s="224"/>
      <c r="D709" s="212"/>
      <c r="E709" s="212"/>
      <c r="F709" s="212"/>
      <c r="G709" s="280"/>
      <c r="H709" s="280"/>
      <c r="I709" s="280"/>
      <c r="J709" s="280"/>
      <c r="K709" s="280"/>
      <c r="L709" s="280"/>
      <c r="M709" s="280"/>
      <c r="N709" s="280"/>
      <c r="O709" s="280"/>
      <c r="P709" s="280"/>
      <c r="Q709" s="280"/>
      <c r="R709" s="280"/>
      <c r="S709" s="280"/>
      <c r="T709" s="280"/>
      <c r="U709" s="280"/>
      <c r="V709" s="280"/>
      <c r="W709" s="280"/>
      <c r="X709" s="280"/>
      <c r="Y709" s="280"/>
      <c r="Z709" s="280"/>
      <c r="AA709" s="280"/>
      <c r="AB709" s="275"/>
      <c r="AC709" s="275"/>
      <c r="AD709" s="275"/>
      <c r="AE709" s="275"/>
      <c r="AF709" s="275"/>
      <c r="AG709" s="275"/>
      <c r="AH709" s="275"/>
      <c r="AI709" s="275"/>
      <c r="AJ709" s="275"/>
      <c r="AK709" s="275"/>
      <c r="AL709" s="275"/>
      <c r="AM709" s="275"/>
      <c r="AN709" s="275"/>
      <c r="AO709" s="275"/>
      <c r="AP709" s="275"/>
      <c r="AQ709" s="275"/>
    </row>
    <row r="710" spans="1:43" ht="15">
      <c r="A710" s="275"/>
      <c r="B710" s="224"/>
      <c r="C710" s="224"/>
      <c r="D710" s="212"/>
      <c r="E710" s="212"/>
      <c r="F710" s="212"/>
      <c r="G710" s="280"/>
      <c r="H710" s="280"/>
      <c r="I710" s="280"/>
      <c r="J710" s="280"/>
      <c r="K710" s="280"/>
      <c r="L710" s="280"/>
      <c r="M710" s="280"/>
      <c r="N710" s="280"/>
      <c r="O710" s="280"/>
      <c r="P710" s="280"/>
      <c r="Q710" s="280"/>
      <c r="R710" s="280"/>
      <c r="S710" s="280"/>
      <c r="T710" s="280"/>
      <c r="U710" s="280"/>
      <c r="V710" s="280"/>
      <c r="W710" s="280"/>
      <c r="X710" s="280"/>
      <c r="Y710" s="280"/>
      <c r="Z710" s="280"/>
      <c r="AA710" s="280"/>
      <c r="AB710" s="275"/>
      <c r="AC710" s="275"/>
      <c r="AD710" s="275"/>
      <c r="AE710" s="275"/>
      <c r="AF710" s="275"/>
      <c r="AG710" s="275"/>
      <c r="AH710" s="275"/>
      <c r="AI710" s="275"/>
      <c r="AJ710" s="275"/>
      <c r="AK710" s="275"/>
      <c r="AL710" s="275"/>
      <c r="AM710" s="275"/>
      <c r="AN710" s="275"/>
      <c r="AO710" s="275"/>
      <c r="AP710" s="275"/>
      <c r="AQ710" s="275"/>
    </row>
    <row r="711" spans="1:43" ht="15">
      <c r="A711" s="275"/>
      <c r="B711" s="224"/>
      <c r="C711" s="224"/>
      <c r="D711" s="212"/>
      <c r="E711" s="212"/>
      <c r="F711" s="212"/>
      <c r="G711" s="280"/>
      <c r="H711" s="280"/>
      <c r="I711" s="280"/>
      <c r="J711" s="280"/>
      <c r="K711" s="280"/>
      <c r="L711" s="280"/>
      <c r="M711" s="280"/>
      <c r="N711" s="280"/>
      <c r="O711" s="280"/>
      <c r="P711" s="280"/>
      <c r="Q711" s="280"/>
      <c r="R711" s="280"/>
      <c r="S711" s="280"/>
      <c r="T711" s="280"/>
      <c r="U711" s="280"/>
      <c r="V711" s="280"/>
      <c r="W711" s="280"/>
      <c r="X711" s="280"/>
      <c r="Y711" s="280"/>
      <c r="Z711" s="280"/>
      <c r="AA711" s="280"/>
      <c r="AB711" s="275"/>
      <c r="AC711" s="275"/>
      <c r="AD711" s="275"/>
      <c r="AE711" s="275"/>
      <c r="AF711" s="275"/>
      <c r="AG711" s="275"/>
      <c r="AH711" s="275"/>
      <c r="AI711" s="275"/>
      <c r="AJ711" s="275"/>
      <c r="AK711" s="275"/>
      <c r="AL711" s="275"/>
      <c r="AM711" s="275"/>
      <c r="AN711" s="275"/>
      <c r="AO711" s="275"/>
      <c r="AP711" s="275"/>
      <c r="AQ711" s="275"/>
    </row>
    <row r="712" spans="1:43" ht="15">
      <c r="A712" s="275"/>
      <c r="B712" s="224"/>
      <c r="C712" s="224"/>
      <c r="D712" s="212"/>
      <c r="E712" s="212"/>
      <c r="F712" s="212"/>
      <c r="G712" s="280"/>
      <c r="H712" s="280"/>
      <c r="I712" s="280"/>
      <c r="J712" s="280"/>
      <c r="K712" s="280"/>
      <c r="L712" s="280"/>
      <c r="M712" s="280"/>
      <c r="N712" s="280"/>
      <c r="O712" s="280"/>
      <c r="P712" s="280"/>
      <c r="Q712" s="280"/>
      <c r="R712" s="280"/>
      <c r="S712" s="280"/>
      <c r="T712" s="280"/>
      <c r="U712" s="280"/>
      <c r="V712" s="280"/>
      <c r="W712" s="280"/>
      <c r="X712" s="280"/>
      <c r="Y712" s="280"/>
      <c r="Z712" s="280"/>
      <c r="AA712" s="280"/>
      <c r="AB712" s="275"/>
      <c r="AC712" s="275"/>
      <c r="AD712" s="275"/>
      <c r="AE712" s="275"/>
      <c r="AF712" s="275"/>
      <c r="AG712" s="275"/>
      <c r="AH712" s="275"/>
      <c r="AI712" s="275"/>
      <c r="AJ712" s="275"/>
      <c r="AK712" s="275"/>
      <c r="AL712" s="275"/>
      <c r="AM712" s="275"/>
      <c r="AN712" s="275"/>
      <c r="AO712" s="275"/>
      <c r="AP712" s="275"/>
      <c r="AQ712" s="275"/>
    </row>
    <row r="713" spans="1:43" ht="15">
      <c r="A713" s="275"/>
      <c r="B713" s="224"/>
      <c r="C713" s="224"/>
      <c r="D713" s="212"/>
      <c r="E713" s="212"/>
      <c r="F713" s="212"/>
      <c r="G713" s="280"/>
      <c r="H713" s="280"/>
      <c r="I713" s="280"/>
      <c r="J713" s="280"/>
      <c r="K713" s="280"/>
      <c r="L713" s="280"/>
      <c r="M713" s="280"/>
      <c r="N713" s="280"/>
      <c r="O713" s="280"/>
      <c r="P713" s="280"/>
      <c r="Q713" s="280"/>
      <c r="R713" s="280"/>
      <c r="S713" s="280"/>
      <c r="T713" s="280"/>
      <c r="U713" s="280"/>
      <c r="V713" s="280"/>
      <c r="W713" s="280"/>
      <c r="X713" s="280"/>
      <c r="Y713" s="280"/>
      <c r="Z713" s="280"/>
      <c r="AA713" s="280"/>
      <c r="AB713" s="275"/>
      <c r="AC713" s="275"/>
      <c r="AD713" s="275"/>
      <c r="AE713" s="275"/>
      <c r="AF713" s="275"/>
      <c r="AG713" s="275"/>
      <c r="AH713" s="275"/>
      <c r="AI713" s="275"/>
      <c r="AJ713" s="275"/>
      <c r="AK713" s="275"/>
      <c r="AL713" s="275"/>
      <c r="AM713" s="275"/>
      <c r="AN713" s="275"/>
      <c r="AO713" s="275"/>
      <c r="AP713" s="275"/>
      <c r="AQ713" s="275"/>
    </row>
    <row r="714" spans="1:43" ht="15">
      <c r="A714" s="275"/>
      <c r="B714" s="224"/>
      <c r="C714" s="224"/>
      <c r="D714" s="212"/>
      <c r="E714" s="212"/>
      <c r="F714" s="212"/>
      <c r="G714" s="280"/>
      <c r="H714" s="280"/>
      <c r="I714" s="280"/>
      <c r="J714" s="280"/>
      <c r="K714" s="280"/>
      <c r="L714" s="280"/>
      <c r="M714" s="280"/>
      <c r="N714" s="280"/>
      <c r="O714" s="280"/>
      <c r="P714" s="280"/>
      <c r="Q714" s="280"/>
      <c r="R714" s="280"/>
      <c r="S714" s="280"/>
      <c r="T714" s="280"/>
      <c r="U714" s="280"/>
      <c r="V714" s="280"/>
      <c r="W714" s="280"/>
      <c r="X714" s="280"/>
      <c r="Y714" s="280"/>
      <c r="Z714" s="280"/>
      <c r="AA714" s="280"/>
      <c r="AB714" s="275"/>
      <c r="AC714" s="275"/>
      <c r="AD714" s="275"/>
      <c r="AE714" s="275"/>
      <c r="AF714" s="275"/>
      <c r="AG714" s="275"/>
      <c r="AH714" s="275"/>
      <c r="AI714" s="275"/>
      <c r="AJ714" s="275"/>
      <c r="AK714" s="275"/>
      <c r="AL714" s="275"/>
      <c r="AM714" s="275"/>
      <c r="AN714" s="275"/>
      <c r="AO714" s="275"/>
      <c r="AP714" s="275"/>
      <c r="AQ714" s="275"/>
    </row>
    <row r="715" spans="1:43" ht="15">
      <c r="A715" s="275"/>
      <c r="B715" s="224"/>
      <c r="C715" s="224"/>
      <c r="D715" s="212"/>
      <c r="E715" s="212"/>
      <c r="F715" s="212"/>
      <c r="G715" s="280"/>
      <c r="H715" s="280"/>
      <c r="I715" s="280"/>
      <c r="J715" s="280"/>
      <c r="K715" s="280"/>
      <c r="L715" s="280"/>
      <c r="M715" s="280"/>
      <c r="N715" s="280"/>
      <c r="O715" s="280"/>
      <c r="P715" s="280"/>
      <c r="Q715" s="280"/>
      <c r="R715" s="280"/>
      <c r="S715" s="280"/>
      <c r="T715" s="280"/>
      <c r="U715" s="280"/>
      <c r="V715" s="280"/>
      <c r="W715" s="280"/>
      <c r="X715" s="280"/>
      <c r="Y715" s="280"/>
      <c r="Z715" s="280"/>
      <c r="AA715" s="280"/>
      <c r="AB715" s="275"/>
      <c r="AC715" s="275"/>
      <c r="AD715" s="275"/>
      <c r="AE715" s="275"/>
      <c r="AF715" s="275"/>
      <c r="AG715" s="275"/>
      <c r="AH715" s="275"/>
      <c r="AI715" s="275"/>
      <c r="AJ715" s="275"/>
      <c r="AK715" s="275"/>
      <c r="AL715" s="275"/>
      <c r="AM715" s="275"/>
      <c r="AN715" s="275"/>
      <c r="AO715" s="275"/>
      <c r="AP715" s="275"/>
      <c r="AQ715" s="275"/>
    </row>
    <row r="716" spans="1:43" ht="15">
      <c r="A716" s="275"/>
      <c r="B716" s="224"/>
      <c r="C716" s="224"/>
      <c r="D716" s="212"/>
      <c r="E716" s="212"/>
      <c r="F716" s="212"/>
      <c r="G716" s="280"/>
      <c r="H716" s="280"/>
      <c r="I716" s="280"/>
      <c r="J716" s="280"/>
      <c r="K716" s="280"/>
      <c r="L716" s="280"/>
      <c r="M716" s="280"/>
      <c r="N716" s="280"/>
      <c r="O716" s="280"/>
      <c r="P716" s="280"/>
      <c r="Q716" s="280"/>
      <c r="R716" s="280"/>
      <c r="S716" s="280"/>
      <c r="T716" s="280"/>
      <c r="U716" s="280"/>
      <c r="V716" s="280"/>
      <c r="W716" s="280"/>
      <c r="X716" s="280"/>
      <c r="Y716" s="280"/>
      <c r="Z716" s="280"/>
      <c r="AA716" s="280"/>
      <c r="AB716" s="275"/>
      <c r="AC716" s="275"/>
      <c r="AD716" s="275"/>
      <c r="AE716" s="275"/>
      <c r="AF716" s="275"/>
      <c r="AG716" s="275"/>
      <c r="AH716" s="275"/>
      <c r="AI716" s="275"/>
      <c r="AJ716" s="275"/>
      <c r="AK716" s="275"/>
      <c r="AL716" s="275"/>
      <c r="AM716" s="275"/>
      <c r="AN716" s="275"/>
      <c r="AO716" s="275"/>
      <c r="AP716" s="275"/>
      <c r="AQ716" s="275"/>
    </row>
    <row r="717" spans="1:43" ht="15">
      <c r="A717" s="275"/>
      <c r="B717" s="224"/>
      <c r="C717" s="224"/>
      <c r="D717" s="212"/>
      <c r="E717" s="212"/>
      <c r="F717" s="212"/>
      <c r="G717" s="280"/>
      <c r="H717" s="280"/>
      <c r="I717" s="280"/>
      <c r="J717" s="280"/>
      <c r="K717" s="280"/>
      <c r="L717" s="280"/>
      <c r="M717" s="280"/>
      <c r="N717" s="280"/>
      <c r="O717" s="280"/>
      <c r="P717" s="280"/>
      <c r="Q717" s="280"/>
      <c r="R717" s="280"/>
      <c r="S717" s="280"/>
      <c r="T717" s="280"/>
      <c r="U717" s="280"/>
      <c r="V717" s="280"/>
      <c r="W717" s="280"/>
      <c r="X717" s="280"/>
      <c r="Y717" s="280"/>
      <c r="Z717" s="280"/>
      <c r="AA717" s="280"/>
      <c r="AB717" s="275"/>
      <c r="AC717" s="275"/>
      <c r="AD717" s="275"/>
      <c r="AE717" s="275"/>
      <c r="AF717" s="275"/>
      <c r="AG717" s="275"/>
      <c r="AH717" s="275"/>
      <c r="AI717" s="275"/>
      <c r="AJ717" s="275"/>
      <c r="AK717" s="275"/>
      <c r="AL717" s="275"/>
      <c r="AM717" s="275"/>
      <c r="AN717" s="275"/>
      <c r="AO717" s="275"/>
      <c r="AP717" s="275"/>
      <c r="AQ717" s="275"/>
    </row>
    <row r="718" spans="1:43" ht="15">
      <c r="A718" s="275"/>
      <c r="B718" s="224"/>
      <c r="C718" s="224"/>
      <c r="D718" s="212"/>
      <c r="E718" s="212"/>
      <c r="F718" s="212"/>
      <c r="G718" s="280"/>
      <c r="H718" s="280"/>
      <c r="I718" s="280"/>
      <c r="J718" s="280"/>
      <c r="K718" s="280"/>
      <c r="L718" s="280"/>
      <c r="M718" s="280"/>
      <c r="N718" s="280"/>
      <c r="O718" s="280"/>
      <c r="P718" s="280"/>
      <c r="Q718" s="280"/>
      <c r="R718" s="280"/>
      <c r="S718" s="280"/>
      <c r="T718" s="280"/>
      <c r="U718" s="280"/>
      <c r="V718" s="280"/>
      <c r="W718" s="280"/>
      <c r="X718" s="280"/>
      <c r="Y718" s="280"/>
      <c r="Z718" s="280"/>
      <c r="AA718" s="280"/>
      <c r="AB718" s="275"/>
      <c r="AC718" s="275"/>
      <c r="AD718" s="275"/>
      <c r="AE718" s="275"/>
      <c r="AF718" s="275"/>
      <c r="AG718" s="275"/>
      <c r="AH718" s="275"/>
      <c r="AI718" s="275"/>
      <c r="AJ718" s="275"/>
      <c r="AK718" s="275"/>
      <c r="AL718" s="275"/>
      <c r="AM718" s="275"/>
      <c r="AN718" s="275"/>
      <c r="AO718" s="275"/>
      <c r="AP718" s="275"/>
      <c r="AQ718" s="275"/>
    </row>
    <row r="719" spans="1:43" ht="15">
      <c r="A719" s="275"/>
      <c r="B719" s="224"/>
      <c r="C719" s="224"/>
      <c r="D719" s="212"/>
      <c r="E719" s="212"/>
      <c r="F719" s="212"/>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75"/>
      <c r="AC719" s="275"/>
      <c r="AD719" s="275"/>
      <c r="AE719" s="275"/>
      <c r="AF719" s="275"/>
      <c r="AG719" s="275"/>
      <c r="AH719" s="275"/>
      <c r="AI719" s="275"/>
      <c r="AJ719" s="275"/>
      <c r="AK719" s="275"/>
      <c r="AL719" s="275"/>
      <c r="AM719" s="275"/>
      <c r="AN719" s="275"/>
      <c r="AO719" s="275"/>
      <c r="AP719" s="275"/>
      <c r="AQ719" s="275"/>
    </row>
    <row r="720" spans="1:43" ht="15">
      <c r="A720" s="275"/>
      <c r="B720" s="224"/>
      <c r="C720" s="224"/>
      <c r="D720" s="212"/>
      <c r="E720" s="212"/>
      <c r="F720" s="212"/>
      <c r="G720" s="280"/>
      <c r="H720" s="280"/>
      <c r="I720" s="280"/>
      <c r="J720" s="280"/>
      <c r="K720" s="280"/>
      <c r="L720" s="280"/>
      <c r="M720" s="280"/>
      <c r="N720" s="280"/>
      <c r="O720" s="280"/>
      <c r="P720" s="280"/>
      <c r="Q720" s="280"/>
      <c r="R720" s="280"/>
      <c r="S720" s="280"/>
      <c r="T720" s="280"/>
      <c r="U720" s="280"/>
      <c r="V720" s="280"/>
      <c r="W720" s="280"/>
      <c r="X720" s="280"/>
      <c r="Y720" s="280"/>
      <c r="Z720" s="280"/>
      <c r="AA720" s="280"/>
      <c r="AB720" s="275"/>
      <c r="AC720" s="275"/>
      <c r="AD720" s="275"/>
      <c r="AE720" s="275"/>
      <c r="AF720" s="275"/>
      <c r="AG720" s="275"/>
      <c r="AH720" s="275"/>
      <c r="AI720" s="275"/>
      <c r="AJ720" s="275"/>
      <c r="AK720" s="275"/>
      <c r="AL720" s="275"/>
      <c r="AM720" s="275"/>
      <c r="AN720" s="275"/>
      <c r="AO720" s="275"/>
      <c r="AP720" s="275"/>
      <c r="AQ720" s="275"/>
    </row>
    <row r="721" spans="1:43" ht="15">
      <c r="A721" s="275"/>
      <c r="B721" s="224"/>
      <c r="C721" s="224"/>
      <c r="D721" s="212"/>
      <c r="E721" s="212"/>
      <c r="F721" s="212"/>
      <c r="G721" s="280"/>
      <c r="H721" s="280"/>
      <c r="I721" s="280"/>
      <c r="J721" s="280"/>
      <c r="K721" s="280"/>
      <c r="L721" s="280"/>
      <c r="M721" s="280"/>
      <c r="N721" s="280"/>
      <c r="O721" s="280"/>
      <c r="P721" s="280"/>
      <c r="Q721" s="280"/>
      <c r="R721" s="280"/>
      <c r="S721" s="280"/>
      <c r="T721" s="280"/>
      <c r="U721" s="280"/>
      <c r="V721" s="280"/>
      <c r="W721" s="280"/>
      <c r="X721" s="280"/>
      <c r="Y721" s="280"/>
      <c r="Z721" s="280"/>
      <c r="AA721" s="280"/>
      <c r="AB721" s="275"/>
      <c r="AC721" s="275"/>
      <c r="AD721" s="275"/>
      <c r="AE721" s="275"/>
      <c r="AF721" s="275"/>
      <c r="AG721" s="275"/>
      <c r="AH721" s="275"/>
      <c r="AI721" s="275"/>
      <c r="AJ721" s="275"/>
      <c r="AK721" s="275"/>
      <c r="AL721" s="275"/>
      <c r="AM721" s="275"/>
      <c r="AN721" s="275"/>
      <c r="AO721" s="275"/>
      <c r="AP721" s="275"/>
      <c r="AQ721" s="275"/>
    </row>
    <row r="722" spans="1:43" ht="15">
      <c r="A722" s="275"/>
      <c r="B722" s="224"/>
      <c r="C722" s="224"/>
      <c r="D722" s="212"/>
      <c r="E722" s="212"/>
      <c r="F722" s="212"/>
      <c r="G722" s="280"/>
      <c r="H722" s="280"/>
      <c r="I722" s="280"/>
      <c r="J722" s="280"/>
      <c r="K722" s="280"/>
      <c r="L722" s="280"/>
      <c r="M722" s="280"/>
      <c r="N722" s="280"/>
      <c r="O722" s="280"/>
      <c r="P722" s="280"/>
      <c r="Q722" s="280"/>
      <c r="R722" s="280"/>
      <c r="S722" s="280"/>
      <c r="T722" s="280"/>
      <c r="U722" s="280"/>
      <c r="V722" s="280"/>
      <c r="W722" s="280"/>
      <c r="X722" s="280"/>
      <c r="Y722" s="280"/>
      <c r="Z722" s="280"/>
      <c r="AA722" s="280"/>
      <c r="AB722" s="275"/>
      <c r="AC722" s="275"/>
      <c r="AD722" s="275"/>
      <c r="AE722" s="275"/>
      <c r="AF722" s="275"/>
      <c r="AG722" s="275"/>
      <c r="AH722" s="275"/>
      <c r="AI722" s="275"/>
      <c r="AJ722" s="275"/>
      <c r="AK722" s="275"/>
      <c r="AL722" s="275"/>
      <c r="AM722" s="275"/>
      <c r="AN722" s="275"/>
      <c r="AO722" s="275"/>
      <c r="AP722" s="275"/>
      <c r="AQ722" s="275"/>
    </row>
    <row r="723" spans="1:43" ht="15">
      <c r="A723" s="275"/>
      <c r="B723" s="224"/>
      <c r="C723" s="224"/>
      <c r="D723" s="212"/>
      <c r="E723" s="212"/>
      <c r="F723" s="212"/>
      <c r="G723" s="280"/>
      <c r="H723" s="280"/>
      <c r="I723" s="280"/>
      <c r="J723" s="280"/>
      <c r="K723" s="280"/>
      <c r="L723" s="280"/>
      <c r="M723" s="280"/>
      <c r="N723" s="280"/>
      <c r="O723" s="280"/>
      <c r="P723" s="280"/>
      <c r="Q723" s="280"/>
      <c r="R723" s="280"/>
      <c r="S723" s="280"/>
      <c r="T723" s="280"/>
      <c r="U723" s="280"/>
      <c r="V723" s="280"/>
      <c r="W723" s="280"/>
      <c r="X723" s="280"/>
      <c r="Y723" s="280"/>
      <c r="Z723" s="280"/>
      <c r="AA723" s="280"/>
      <c r="AB723" s="275"/>
      <c r="AC723" s="275"/>
      <c r="AD723" s="275"/>
      <c r="AE723" s="275"/>
      <c r="AF723" s="275"/>
      <c r="AG723" s="275"/>
      <c r="AH723" s="275"/>
      <c r="AI723" s="275"/>
      <c r="AJ723" s="275"/>
      <c r="AK723" s="275"/>
      <c r="AL723" s="275"/>
      <c r="AM723" s="275"/>
      <c r="AN723" s="275"/>
      <c r="AO723" s="275"/>
      <c r="AP723" s="275"/>
      <c r="AQ723" s="275"/>
    </row>
    <row r="724" spans="1:43" ht="15">
      <c r="A724" s="275"/>
      <c r="B724" s="224"/>
      <c r="C724" s="224"/>
      <c r="D724" s="212"/>
      <c r="E724" s="212"/>
      <c r="F724" s="212"/>
      <c r="G724" s="280"/>
      <c r="H724" s="280"/>
      <c r="I724" s="280"/>
      <c r="J724" s="280"/>
      <c r="K724" s="280"/>
      <c r="L724" s="280"/>
      <c r="M724" s="280"/>
      <c r="N724" s="280"/>
      <c r="O724" s="280"/>
      <c r="P724" s="280"/>
      <c r="Q724" s="280"/>
      <c r="R724" s="280"/>
      <c r="S724" s="280"/>
      <c r="T724" s="280"/>
      <c r="U724" s="280"/>
      <c r="V724" s="280"/>
      <c r="W724" s="280"/>
      <c r="X724" s="280"/>
      <c r="Y724" s="280"/>
      <c r="Z724" s="280"/>
      <c r="AA724" s="280"/>
      <c r="AB724" s="275"/>
      <c r="AC724" s="275"/>
      <c r="AD724" s="275"/>
      <c r="AE724" s="275"/>
      <c r="AF724" s="275"/>
      <c r="AG724" s="275"/>
      <c r="AH724" s="275"/>
      <c r="AI724" s="275"/>
      <c r="AJ724" s="275"/>
      <c r="AK724" s="275"/>
      <c r="AL724" s="275"/>
      <c r="AM724" s="275"/>
      <c r="AN724" s="275"/>
      <c r="AO724" s="275"/>
      <c r="AP724" s="275"/>
      <c r="AQ724" s="275"/>
    </row>
    <row r="725" spans="1:43" ht="15">
      <c r="A725" s="275"/>
      <c r="B725" s="224"/>
      <c r="C725" s="224"/>
      <c r="D725" s="212"/>
      <c r="E725" s="212"/>
      <c r="F725" s="212"/>
      <c r="G725" s="280"/>
      <c r="H725" s="280"/>
      <c r="I725" s="280"/>
      <c r="J725" s="280"/>
      <c r="K725" s="280"/>
      <c r="L725" s="280"/>
      <c r="M725" s="280"/>
      <c r="N725" s="280"/>
      <c r="O725" s="280"/>
      <c r="P725" s="280"/>
      <c r="Q725" s="280"/>
      <c r="R725" s="280"/>
      <c r="S725" s="280"/>
      <c r="T725" s="280"/>
      <c r="U725" s="280"/>
      <c r="V725" s="280"/>
      <c r="W725" s="280"/>
      <c r="X725" s="280"/>
      <c r="Y725" s="280"/>
      <c r="Z725" s="280"/>
      <c r="AA725" s="280"/>
      <c r="AB725" s="275"/>
      <c r="AC725" s="275"/>
      <c r="AD725" s="275"/>
      <c r="AE725" s="275"/>
      <c r="AF725" s="275"/>
      <c r="AG725" s="275"/>
      <c r="AH725" s="275"/>
      <c r="AI725" s="275"/>
      <c r="AJ725" s="275"/>
      <c r="AK725" s="275"/>
      <c r="AL725" s="275"/>
      <c r="AM725" s="275"/>
      <c r="AN725" s="275"/>
      <c r="AO725" s="275"/>
      <c r="AP725" s="275"/>
      <c r="AQ725" s="275"/>
    </row>
    <row r="726" spans="1:43" ht="15">
      <c r="A726" s="275"/>
      <c r="B726" s="224"/>
      <c r="C726" s="224"/>
      <c r="D726" s="212"/>
      <c r="E726" s="212"/>
      <c r="F726" s="212"/>
      <c r="G726" s="280"/>
      <c r="H726" s="280"/>
      <c r="I726" s="280"/>
      <c r="J726" s="280"/>
      <c r="K726" s="280"/>
      <c r="L726" s="280"/>
      <c r="M726" s="280"/>
      <c r="N726" s="280"/>
      <c r="O726" s="280"/>
      <c r="P726" s="280"/>
      <c r="Q726" s="280"/>
      <c r="R726" s="280"/>
      <c r="S726" s="280"/>
      <c r="T726" s="280"/>
      <c r="U726" s="280"/>
      <c r="V726" s="280"/>
      <c r="W726" s="280"/>
      <c r="X726" s="280"/>
      <c r="Y726" s="280"/>
      <c r="Z726" s="280"/>
      <c r="AA726" s="280"/>
      <c r="AB726" s="275"/>
      <c r="AC726" s="275"/>
      <c r="AD726" s="275"/>
      <c r="AE726" s="275"/>
      <c r="AF726" s="275"/>
      <c r="AG726" s="275"/>
      <c r="AH726" s="275"/>
      <c r="AI726" s="275"/>
      <c r="AJ726" s="275"/>
      <c r="AK726" s="275"/>
      <c r="AL726" s="275"/>
      <c r="AM726" s="275"/>
      <c r="AN726" s="275"/>
      <c r="AO726" s="275"/>
      <c r="AP726" s="275"/>
      <c r="AQ726" s="275"/>
    </row>
    <row r="727" spans="1:43" ht="15">
      <c r="A727" s="275"/>
      <c r="B727" s="224"/>
      <c r="C727" s="224"/>
      <c r="D727" s="212"/>
      <c r="E727" s="212"/>
      <c r="F727" s="212"/>
      <c r="G727" s="280"/>
      <c r="H727" s="280"/>
      <c r="I727" s="280"/>
      <c r="J727" s="280"/>
      <c r="K727" s="280"/>
      <c r="L727" s="280"/>
      <c r="M727" s="280"/>
      <c r="N727" s="280"/>
      <c r="O727" s="280"/>
      <c r="P727" s="280"/>
      <c r="Q727" s="280"/>
      <c r="R727" s="280"/>
      <c r="S727" s="280"/>
      <c r="T727" s="280"/>
      <c r="U727" s="280"/>
      <c r="V727" s="280"/>
      <c r="W727" s="280"/>
      <c r="X727" s="280"/>
      <c r="Y727" s="280"/>
      <c r="Z727" s="280"/>
      <c r="AA727" s="280"/>
      <c r="AB727" s="275"/>
      <c r="AC727" s="275"/>
      <c r="AD727" s="275"/>
      <c r="AE727" s="275"/>
      <c r="AF727" s="275"/>
      <c r="AG727" s="275"/>
      <c r="AH727" s="275"/>
      <c r="AI727" s="275"/>
      <c r="AJ727" s="275"/>
      <c r="AK727" s="275"/>
      <c r="AL727" s="275"/>
      <c r="AM727" s="275"/>
      <c r="AN727" s="275"/>
      <c r="AO727" s="275"/>
      <c r="AP727" s="275"/>
      <c r="AQ727" s="275"/>
    </row>
    <row r="728" spans="1:43" ht="15">
      <c r="A728" s="275"/>
      <c r="B728" s="224"/>
      <c r="C728" s="224"/>
      <c r="D728" s="212"/>
      <c r="E728" s="212"/>
      <c r="F728" s="212"/>
      <c r="G728" s="280"/>
      <c r="H728" s="280"/>
      <c r="I728" s="280"/>
      <c r="J728" s="280"/>
      <c r="K728" s="280"/>
      <c r="L728" s="280"/>
      <c r="M728" s="280"/>
      <c r="N728" s="280"/>
      <c r="O728" s="280"/>
      <c r="P728" s="280"/>
      <c r="Q728" s="280"/>
      <c r="R728" s="280"/>
      <c r="S728" s="280"/>
      <c r="T728" s="280"/>
      <c r="U728" s="280"/>
      <c r="V728" s="280"/>
      <c r="W728" s="280"/>
      <c r="X728" s="280"/>
      <c r="Y728" s="280"/>
      <c r="Z728" s="280"/>
      <c r="AA728" s="280"/>
      <c r="AB728" s="275"/>
      <c r="AC728" s="275"/>
      <c r="AD728" s="275"/>
      <c r="AE728" s="275"/>
      <c r="AF728" s="275"/>
      <c r="AG728" s="275"/>
      <c r="AH728" s="275"/>
      <c r="AI728" s="275"/>
      <c r="AJ728" s="275"/>
      <c r="AK728" s="275"/>
      <c r="AL728" s="275"/>
      <c r="AM728" s="275"/>
      <c r="AN728" s="275"/>
      <c r="AO728" s="275"/>
      <c r="AP728" s="275"/>
      <c r="AQ728" s="275"/>
    </row>
    <row r="729" spans="1:43" ht="15">
      <c r="A729" s="275"/>
      <c r="B729" s="224"/>
      <c r="C729" s="224"/>
      <c r="D729" s="212"/>
      <c r="E729" s="212"/>
      <c r="F729" s="212"/>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75"/>
      <c r="AC729" s="275"/>
      <c r="AD729" s="275"/>
      <c r="AE729" s="275"/>
      <c r="AF729" s="275"/>
      <c r="AG729" s="275"/>
      <c r="AH729" s="275"/>
      <c r="AI729" s="275"/>
      <c r="AJ729" s="275"/>
      <c r="AK729" s="275"/>
      <c r="AL729" s="275"/>
      <c r="AM729" s="275"/>
      <c r="AN729" s="275"/>
      <c r="AO729" s="275"/>
      <c r="AP729" s="275"/>
      <c r="AQ729" s="275"/>
    </row>
    <row r="730" spans="1:43" ht="15">
      <c r="A730" s="275"/>
      <c r="B730" s="224"/>
      <c r="C730" s="224"/>
      <c r="D730" s="212"/>
      <c r="E730" s="212"/>
      <c r="F730" s="212"/>
      <c r="G730" s="280"/>
      <c r="H730" s="280"/>
      <c r="I730" s="280"/>
      <c r="J730" s="280"/>
      <c r="K730" s="280"/>
      <c r="L730" s="280"/>
      <c r="M730" s="280"/>
      <c r="N730" s="280"/>
      <c r="O730" s="280"/>
      <c r="P730" s="280"/>
      <c r="Q730" s="280"/>
      <c r="R730" s="280"/>
      <c r="S730" s="280"/>
      <c r="T730" s="280"/>
      <c r="U730" s="280"/>
      <c r="V730" s="280"/>
      <c r="W730" s="280"/>
      <c r="X730" s="280"/>
      <c r="Y730" s="280"/>
      <c r="Z730" s="280"/>
      <c r="AA730" s="280"/>
      <c r="AB730" s="275"/>
      <c r="AC730" s="275"/>
      <c r="AD730" s="275"/>
      <c r="AE730" s="275"/>
      <c r="AF730" s="275"/>
      <c r="AG730" s="275"/>
      <c r="AH730" s="275"/>
      <c r="AI730" s="275"/>
      <c r="AJ730" s="275"/>
      <c r="AK730" s="275"/>
      <c r="AL730" s="275"/>
      <c r="AM730" s="275"/>
      <c r="AN730" s="275"/>
      <c r="AO730" s="275"/>
      <c r="AP730" s="275"/>
      <c r="AQ730" s="275"/>
    </row>
    <row r="731" spans="1:43" ht="15">
      <c r="A731" s="275"/>
      <c r="B731" s="224"/>
      <c r="C731" s="224"/>
      <c r="D731" s="212"/>
      <c r="E731" s="212"/>
      <c r="F731" s="212"/>
      <c r="G731" s="280"/>
      <c r="H731" s="280"/>
      <c r="I731" s="280"/>
      <c r="J731" s="280"/>
      <c r="K731" s="280"/>
      <c r="L731" s="280"/>
      <c r="M731" s="280"/>
      <c r="N731" s="280"/>
      <c r="O731" s="280"/>
      <c r="P731" s="280"/>
      <c r="Q731" s="280"/>
      <c r="R731" s="280"/>
      <c r="S731" s="280"/>
      <c r="T731" s="280"/>
      <c r="U731" s="280"/>
      <c r="V731" s="280"/>
      <c r="W731" s="280"/>
      <c r="X731" s="280"/>
      <c r="Y731" s="280"/>
      <c r="Z731" s="280"/>
      <c r="AA731" s="280"/>
      <c r="AB731" s="275"/>
      <c r="AC731" s="275"/>
      <c r="AD731" s="275"/>
      <c r="AE731" s="275"/>
      <c r="AF731" s="275"/>
      <c r="AG731" s="275"/>
      <c r="AH731" s="275"/>
      <c r="AI731" s="275"/>
      <c r="AJ731" s="275"/>
      <c r="AK731" s="275"/>
      <c r="AL731" s="275"/>
      <c r="AM731" s="275"/>
      <c r="AN731" s="275"/>
      <c r="AO731" s="275"/>
      <c r="AP731" s="275"/>
      <c r="AQ731" s="275"/>
    </row>
    <row r="732" spans="1:43" ht="15">
      <c r="A732" s="275"/>
      <c r="B732" s="224"/>
      <c r="C732" s="224"/>
      <c r="D732" s="212"/>
      <c r="E732" s="212"/>
      <c r="F732" s="212"/>
      <c r="G732" s="280"/>
      <c r="H732" s="280"/>
      <c r="I732" s="280"/>
      <c r="J732" s="280"/>
      <c r="K732" s="280"/>
      <c r="L732" s="280"/>
      <c r="M732" s="280"/>
      <c r="N732" s="280"/>
      <c r="O732" s="280"/>
      <c r="P732" s="280"/>
      <c r="Q732" s="280"/>
      <c r="R732" s="280"/>
      <c r="S732" s="280"/>
      <c r="T732" s="280"/>
      <c r="U732" s="280"/>
      <c r="V732" s="280"/>
      <c r="W732" s="280"/>
      <c r="X732" s="280"/>
      <c r="Y732" s="280"/>
      <c r="Z732" s="280"/>
      <c r="AA732" s="280"/>
      <c r="AB732" s="275"/>
      <c r="AC732" s="275"/>
      <c r="AD732" s="275"/>
      <c r="AE732" s="275"/>
      <c r="AF732" s="275"/>
      <c r="AG732" s="275"/>
      <c r="AH732" s="275"/>
      <c r="AI732" s="275"/>
      <c r="AJ732" s="275"/>
      <c r="AK732" s="275"/>
      <c r="AL732" s="275"/>
      <c r="AM732" s="275"/>
      <c r="AN732" s="275"/>
      <c r="AO732" s="275"/>
      <c r="AP732" s="275"/>
      <c r="AQ732" s="275"/>
    </row>
    <row r="733" spans="1:43" ht="15">
      <c r="A733" s="275"/>
      <c r="B733" s="224"/>
      <c r="C733" s="224"/>
      <c r="D733" s="212"/>
      <c r="E733" s="212"/>
      <c r="F733" s="212"/>
      <c r="G733" s="280"/>
      <c r="H733" s="280"/>
      <c r="I733" s="280"/>
      <c r="J733" s="280"/>
      <c r="K733" s="280"/>
      <c r="L733" s="280"/>
      <c r="M733" s="280"/>
      <c r="N733" s="280"/>
      <c r="O733" s="280"/>
      <c r="P733" s="280"/>
      <c r="Q733" s="280"/>
      <c r="R733" s="280"/>
      <c r="S733" s="280"/>
      <c r="T733" s="280"/>
      <c r="U733" s="280"/>
      <c r="V733" s="280"/>
      <c r="W733" s="280"/>
      <c r="X733" s="280"/>
      <c r="Y733" s="280"/>
      <c r="Z733" s="280"/>
      <c r="AA733" s="280"/>
      <c r="AB733" s="275"/>
      <c r="AC733" s="275"/>
      <c r="AD733" s="275"/>
      <c r="AE733" s="275"/>
      <c r="AF733" s="275"/>
      <c r="AG733" s="275"/>
      <c r="AH733" s="275"/>
      <c r="AI733" s="275"/>
      <c r="AJ733" s="275"/>
      <c r="AK733" s="275"/>
      <c r="AL733" s="275"/>
      <c r="AM733" s="275"/>
      <c r="AN733" s="275"/>
      <c r="AO733" s="275"/>
      <c r="AP733" s="275"/>
      <c r="AQ733" s="275"/>
    </row>
    <row r="734" spans="1:43" ht="15">
      <c r="A734" s="275"/>
      <c r="B734" s="224"/>
      <c r="C734" s="224"/>
      <c r="D734" s="212"/>
      <c r="E734" s="212"/>
      <c r="F734" s="212"/>
      <c r="G734" s="280"/>
      <c r="H734" s="280"/>
      <c r="I734" s="280"/>
      <c r="J734" s="280"/>
      <c r="K734" s="280"/>
      <c r="L734" s="280"/>
      <c r="M734" s="280"/>
      <c r="N734" s="280"/>
      <c r="O734" s="280"/>
      <c r="P734" s="280"/>
      <c r="Q734" s="280"/>
      <c r="R734" s="280"/>
      <c r="S734" s="280"/>
      <c r="T734" s="280"/>
      <c r="U734" s="280"/>
      <c r="V734" s="280"/>
      <c r="W734" s="280"/>
      <c r="X734" s="280"/>
      <c r="Y734" s="280"/>
      <c r="Z734" s="280"/>
      <c r="AA734" s="280"/>
      <c r="AB734" s="275"/>
      <c r="AC734" s="275"/>
      <c r="AD734" s="275"/>
      <c r="AE734" s="275"/>
      <c r="AF734" s="275"/>
      <c r="AG734" s="275"/>
      <c r="AH734" s="275"/>
      <c r="AI734" s="275"/>
      <c r="AJ734" s="275"/>
      <c r="AK734" s="275"/>
      <c r="AL734" s="275"/>
      <c r="AM734" s="275"/>
      <c r="AN734" s="275"/>
      <c r="AO734" s="275"/>
      <c r="AP734" s="275"/>
      <c r="AQ734" s="275"/>
    </row>
    <row r="735" spans="1:43" ht="15">
      <c r="A735" s="275"/>
      <c r="B735" s="224"/>
      <c r="C735" s="224"/>
      <c r="D735" s="212"/>
      <c r="E735" s="212"/>
      <c r="F735" s="212"/>
      <c r="G735" s="280"/>
      <c r="H735" s="280"/>
      <c r="I735" s="280"/>
      <c r="J735" s="280"/>
      <c r="K735" s="280"/>
      <c r="L735" s="280"/>
      <c r="M735" s="280"/>
      <c r="N735" s="280"/>
      <c r="O735" s="280"/>
      <c r="P735" s="280"/>
      <c r="Q735" s="280"/>
      <c r="R735" s="280"/>
      <c r="S735" s="280"/>
      <c r="T735" s="280"/>
      <c r="U735" s="280"/>
      <c r="V735" s="280"/>
      <c r="W735" s="280"/>
      <c r="X735" s="280"/>
      <c r="Y735" s="280"/>
      <c r="Z735" s="280"/>
      <c r="AA735" s="280"/>
      <c r="AB735" s="275"/>
      <c r="AC735" s="275"/>
      <c r="AD735" s="275"/>
      <c r="AE735" s="275"/>
      <c r="AF735" s="275"/>
      <c r="AG735" s="275"/>
      <c r="AH735" s="275"/>
      <c r="AI735" s="275"/>
      <c r="AJ735" s="275"/>
      <c r="AK735" s="275"/>
      <c r="AL735" s="275"/>
      <c r="AM735" s="275"/>
      <c r="AN735" s="275"/>
      <c r="AO735" s="275"/>
      <c r="AP735" s="275"/>
      <c r="AQ735" s="275"/>
    </row>
    <row r="736" spans="1:43" ht="15">
      <c r="A736" s="275"/>
      <c r="B736" s="224"/>
      <c r="C736" s="224"/>
      <c r="D736" s="212"/>
      <c r="E736" s="212"/>
      <c r="F736" s="212"/>
      <c r="G736" s="280"/>
      <c r="H736" s="280"/>
      <c r="I736" s="280"/>
      <c r="J736" s="280"/>
      <c r="K736" s="280"/>
      <c r="L736" s="280"/>
      <c r="M736" s="280"/>
      <c r="N736" s="280"/>
      <c r="O736" s="280"/>
      <c r="P736" s="280"/>
      <c r="Q736" s="280"/>
      <c r="R736" s="280"/>
      <c r="S736" s="280"/>
      <c r="T736" s="280"/>
      <c r="U736" s="280"/>
      <c r="V736" s="280"/>
      <c r="W736" s="280"/>
      <c r="X736" s="280"/>
      <c r="Y736" s="280"/>
      <c r="Z736" s="280"/>
      <c r="AA736" s="280"/>
      <c r="AB736" s="275"/>
      <c r="AC736" s="275"/>
      <c r="AD736" s="275"/>
      <c r="AE736" s="275"/>
      <c r="AF736" s="275"/>
      <c r="AG736" s="275"/>
      <c r="AH736" s="275"/>
      <c r="AI736" s="275"/>
      <c r="AJ736" s="275"/>
      <c r="AK736" s="275"/>
      <c r="AL736" s="275"/>
      <c r="AM736" s="275"/>
      <c r="AN736" s="275"/>
      <c r="AO736" s="275"/>
      <c r="AP736" s="275"/>
      <c r="AQ736" s="275"/>
    </row>
    <row r="737" spans="1:43" ht="15">
      <c r="A737" s="275"/>
      <c r="B737" s="224"/>
      <c r="C737" s="224"/>
      <c r="D737" s="212"/>
      <c r="E737" s="212"/>
      <c r="F737" s="212"/>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75"/>
      <c r="AC737" s="275"/>
      <c r="AD737" s="275"/>
      <c r="AE737" s="275"/>
      <c r="AF737" s="275"/>
      <c r="AG737" s="275"/>
      <c r="AH737" s="275"/>
      <c r="AI737" s="275"/>
      <c r="AJ737" s="275"/>
      <c r="AK737" s="275"/>
      <c r="AL737" s="275"/>
      <c r="AM737" s="275"/>
      <c r="AN737" s="275"/>
      <c r="AO737" s="275"/>
      <c r="AP737" s="275"/>
      <c r="AQ737" s="275"/>
    </row>
    <row r="738" spans="1:43" ht="15">
      <c r="A738" s="275"/>
      <c r="B738" s="224"/>
      <c r="C738" s="224"/>
      <c r="D738" s="212"/>
      <c r="E738" s="212"/>
      <c r="F738" s="212"/>
      <c r="G738" s="280"/>
      <c r="H738" s="280"/>
      <c r="I738" s="280"/>
      <c r="J738" s="280"/>
      <c r="K738" s="280"/>
      <c r="L738" s="280"/>
      <c r="M738" s="280"/>
      <c r="N738" s="280"/>
      <c r="O738" s="280"/>
      <c r="P738" s="280"/>
      <c r="Q738" s="280"/>
      <c r="R738" s="280"/>
      <c r="S738" s="280"/>
      <c r="T738" s="280"/>
      <c r="U738" s="280"/>
      <c r="V738" s="280"/>
      <c r="W738" s="280"/>
      <c r="X738" s="280"/>
      <c r="Y738" s="280"/>
      <c r="Z738" s="280"/>
      <c r="AA738" s="280"/>
      <c r="AB738" s="275"/>
      <c r="AC738" s="275"/>
      <c r="AD738" s="275"/>
      <c r="AE738" s="275"/>
      <c r="AF738" s="275"/>
      <c r="AG738" s="275"/>
      <c r="AH738" s="275"/>
      <c r="AI738" s="275"/>
      <c r="AJ738" s="275"/>
      <c r="AK738" s="275"/>
      <c r="AL738" s="275"/>
      <c r="AM738" s="275"/>
      <c r="AN738" s="275"/>
      <c r="AO738" s="275"/>
      <c r="AP738" s="275"/>
      <c r="AQ738" s="275"/>
    </row>
    <row r="739" spans="1:43" ht="15">
      <c r="A739" s="275"/>
      <c r="B739" s="224"/>
      <c r="C739" s="224"/>
      <c r="D739" s="212"/>
      <c r="E739" s="212"/>
      <c r="F739" s="212"/>
      <c r="G739" s="280"/>
      <c r="H739" s="280"/>
      <c r="I739" s="280"/>
      <c r="J739" s="280"/>
      <c r="K739" s="280"/>
      <c r="L739" s="280"/>
      <c r="M739" s="280"/>
      <c r="N739" s="280"/>
      <c r="O739" s="280"/>
      <c r="P739" s="280"/>
      <c r="Q739" s="280"/>
      <c r="R739" s="280"/>
      <c r="S739" s="280"/>
      <c r="T739" s="280"/>
      <c r="U739" s="280"/>
      <c r="V739" s="280"/>
      <c r="W739" s="280"/>
      <c r="X739" s="280"/>
      <c r="Y739" s="280"/>
      <c r="Z739" s="280"/>
      <c r="AA739" s="280"/>
      <c r="AB739" s="275"/>
      <c r="AC739" s="275"/>
      <c r="AD739" s="275"/>
      <c r="AE739" s="275"/>
      <c r="AF739" s="275"/>
      <c r="AG739" s="275"/>
      <c r="AH739" s="275"/>
      <c r="AI739" s="275"/>
      <c r="AJ739" s="275"/>
      <c r="AK739" s="275"/>
      <c r="AL739" s="275"/>
      <c r="AM739" s="275"/>
      <c r="AN739" s="275"/>
      <c r="AO739" s="275"/>
      <c r="AP739" s="275"/>
      <c r="AQ739" s="275"/>
    </row>
    <row r="740" spans="1:43" ht="15">
      <c r="A740" s="275"/>
      <c r="B740" s="224"/>
      <c r="C740" s="224"/>
      <c r="D740" s="212"/>
      <c r="E740" s="212"/>
      <c r="F740" s="212"/>
      <c r="G740" s="280"/>
      <c r="H740" s="280"/>
      <c r="I740" s="280"/>
      <c r="J740" s="280"/>
      <c r="K740" s="280"/>
      <c r="L740" s="280"/>
      <c r="M740" s="280"/>
      <c r="N740" s="280"/>
      <c r="O740" s="280"/>
      <c r="P740" s="280"/>
      <c r="Q740" s="280"/>
      <c r="R740" s="280"/>
      <c r="S740" s="280"/>
      <c r="T740" s="280"/>
      <c r="U740" s="280"/>
      <c r="V740" s="280"/>
      <c r="W740" s="280"/>
      <c r="X740" s="280"/>
      <c r="Y740" s="280"/>
      <c r="Z740" s="280"/>
      <c r="AA740" s="280"/>
      <c r="AB740" s="275"/>
      <c r="AC740" s="275"/>
      <c r="AD740" s="275"/>
      <c r="AE740" s="275"/>
      <c r="AF740" s="275"/>
      <c r="AG740" s="275"/>
      <c r="AH740" s="275"/>
      <c r="AI740" s="275"/>
      <c r="AJ740" s="275"/>
      <c r="AK740" s="275"/>
      <c r="AL740" s="275"/>
      <c r="AM740" s="275"/>
      <c r="AN740" s="275"/>
      <c r="AO740" s="275"/>
      <c r="AP740" s="275"/>
      <c r="AQ740" s="275"/>
    </row>
    <row r="741" spans="1:43" ht="15">
      <c r="A741" s="275"/>
      <c r="B741" s="224"/>
      <c r="C741" s="224"/>
      <c r="D741" s="212"/>
      <c r="E741" s="212"/>
      <c r="F741" s="212"/>
      <c r="G741" s="280"/>
      <c r="H741" s="280"/>
      <c r="I741" s="280"/>
      <c r="J741" s="280"/>
      <c r="K741" s="280"/>
      <c r="L741" s="280"/>
      <c r="M741" s="280"/>
      <c r="N741" s="280"/>
      <c r="O741" s="280"/>
      <c r="P741" s="280"/>
      <c r="Q741" s="280"/>
      <c r="R741" s="280"/>
      <c r="S741" s="280"/>
      <c r="T741" s="280"/>
      <c r="U741" s="280"/>
      <c r="V741" s="280"/>
      <c r="W741" s="280"/>
      <c r="X741" s="280"/>
      <c r="Y741" s="280"/>
      <c r="Z741" s="280"/>
      <c r="AA741" s="280"/>
      <c r="AB741" s="275"/>
      <c r="AC741" s="275"/>
      <c r="AD741" s="275"/>
      <c r="AE741" s="275"/>
      <c r="AF741" s="275"/>
      <c r="AG741" s="275"/>
      <c r="AH741" s="275"/>
      <c r="AI741" s="275"/>
      <c r="AJ741" s="275"/>
      <c r="AK741" s="275"/>
      <c r="AL741" s="275"/>
      <c r="AM741" s="275"/>
      <c r="AN741" s="275"/>
      <c r="AO741" s="275"/>
      <c r="AP741" s="275"/>
      <c r="AQ741" s="275"/>
    </row>
    <row r="742" spans="1:43" ht="15">
      <c r="A742" s="275"/>
      <c r="B742" s="224"/>
      <c r="C742" s="224"/>
      <c r="D742" s="212"/>
      <c r="E742" s="212"/>
      <c r="F742" s="212"/>
      <c r="G742" s="280"/>
      <c r="H742" s="280"/>
      <c r="I742" s="280"/>
      <c r="J742" s="280"/>
      <c r="K742" s="280"/>
      <c r="L742" s="280"/>
      <c r="M742" s="280"/>
      <c r="N742" s="280"/>
      <c r="O742" s="280"/>
      <c r="P742" s="280"/>
      <c r="Q742" s="280"/>
      <c r="R742" s="280"/>
      <c r="S742" s="280"/>
      <c r="T742" s="280"/>
      <c r="U742" s="280"/>
      <c r="V742" s="280"/>
      <c r="W742" s="280"/>
      <c r="X742" s="280"/>
      <c r="Y742" s="280"/>
      <c r="Z742" s="280"/>
      <c r="AA742" s="280"/>
      <c r="AB742" s="275"/>
      <c r="AC742" s="275"/>
      <c r="AD742" s="275"/>
      <c r="AE742" s="275"/>
      <c r="AF742" s="275"/>
      <c r="AG742" s="275"/>
      <c r="AH742" s="275"/>
      <c r="AI742" s="275"/>
      <c r="AJ742" s="275"/>
      <c r="AK742" s="275"/>
      <c r="AL742" s="275"/>
      <c r="AM742" s="275"/>
      <c r="AN742" s="275"/>
      <c r="AO742" s="275"/>
      <c r="AP742" s="275"/>
      <c r="AQ742" s="275"/>
    </row>
    <row r="743" spans="1:43" ht="15">
      <c r="A743" s="275"/>
      <c r="B743" s="224"/>
      <c r="C743" s="224"/>
      <c r="D743" s="212"/>
      <c r="E743" s="212"/>
      <c r="F743" s="212"/>
      <c r="G743" s="280"/>
      <c r="H743" s="280"/>
      <c r="I743" s="280"/>
      <c r="J743" s="280"/>
      <c r="K743" s="280"/>
      <c r="L743" s="280"/>
      <c r="M743" s="280"/>
      <c r="N743" s="280"/>
      <c r="O743" s="280"/>
      <c r="P743" s="280"/>
      <c r="Q743" s="280"/>
      <c r="R743" s="280"/>
      <c r="S743" s="280"/>
      <c r="T743" s="280"/>
      <c r="U743" s="280"/>
      <c r="V743" s="280"/>
      <c r="W743" s="280"/>
      <c r="X743" s="280"/>
      <c r="Y743" s="280"/>
      <c r="Z743" s="280"/>
      <c r="AA743" s="280"/>
      <c r="AB743" s="275"/>
      <c r="AC743" s="275"/>
      <c r="AD743" s="275"/>
      <c r="AE743" s="275"/>
      <c r="AF743" s="275"/>
      <c r="AG743" s="275"/>
      <c r="AH743" s="275"/>
      <c r="AI743" s="275"/>
      <c r="AJ743" s="275"/>
      <c r="AK743" s="275"/>
      <c r="AL743" s="275"/>
      <c r="AM743" s="275"/>
      <c r="AN743" s="275"/>
      <c r="AO743" s="275"/>
      <c r="AP743" s="275"/>
      <c r="AQ743" s="275"/>
    </row>
    <row r="744" spans="1:43" ht="15">
      <c r="A744" s="275"/>
      <c r="B744" s="224"/>
      <c r="C744" s="224"/>
      <c r="D744" s="212"/>
      <c r="E744" s="212"/>
      <c r="F744" s="212"/>
      <c r="G744" s="280"/>
      <c r="H744" s="280"/>
      <c r="I744" s="280"/>
      <c r="J744" s="280"/>
      <c r="K744" s="280"/>
      <c r="L744" s="280"/>
      <c r="M744" s="280"/>
      <c r="N744" s="280"/>
      <c r="O744" s="280"/>
      <c r="P744" s="280"/>
      <c r="Q744" s="280"/>
      <c r="R744" s="280"/>
      <c r="S744" s="280"/>
      <c r="T744" s="280"/>
      <c r="U744" s="280"/>
      <c r="V744" s="280"/>
      <c r="W744" s="280"/>
      <c r="X744" s="280"/>
      <c r="Y744" s="280"/>
      <c r="Z744" s="280"/>
      <c r="AA744" s="280"/>
      <c r="AB744" s="275"/>
      <c r="AC744" s="275"/>
      <c r="AD744" s="275"/>
      <c r="AE744" s="275"/>
      <c r="AF744" s="275"/>
      <c r="AG744" s="275"/>
      <c r="AH744" s="275"/>
      <c r="AI744" s="275"/>
      <c r="AJ744" s="275"/>
      <c r="AK744" s="275"/>
      <c r="AL744" s="275"/>
      <c r="AM744" s="275"/>
      <c r="AN744" s="275"/>
      <c r="AO744" s="275"/>
      <c r="AP744" s="275"/>
      <c r="AQ744" s="275"/>
    </row>
    <row r="745" spans="1:43" ht="15">
      <c r="A745" s="275"/>
      <c r="B745" s="224"/>
      <c r="C745" s="224"/>
      <c r="D745" s="212"/>
      <c r="E745" s="212"/>
      <c r="F745" s="212"/>
      <c r="G745" s="280"/>
      <c r="H745" s="280"/>
      <c r="I745" s="280"/>
      <c r="J745" s="280"/>
      <c r="K745" s="280"/>
      <c r="L745" s="280"/>
      <c r="M745" s="280"/>
      <c r="N745" s="280"/>
      <c r="O745" s="280"/>
      <c r="P745" s="280"/>
      <c r="Q745" s="280"/>
      <c r="R745" s="280"/>
      <c r="S745" s="280"/>
      <c r="T745" s="280"/>
      <c r="U745" s="280"/>
      <c r="V745" s="280"/>
      <c r="W745" s="280"/>
      <c r="X745" s="280"/>
      <c r="Y745" s="280"/>
      <c r="Z745" s="280"/>
      <c r="AA745" s="280"/>
      <c r="AB745" s="275"/>
      <c r="AC745" s="275"/>
      <c r="AD745" s="275"/>
      <c r="AE745" s="275"/>
      <c r="AF745" s="275"/>
      <c r="AG745" s="275"/>
      <c r="AH745" s="275"/>
      <c r="AI745" s="275"/>
      <c r="AJ745" s="275"/>
      <c r="AK745" s="275"/>
      <c r="AL745" s="275"/>
      <c r="AM745" s="275"/>
      <c r="AN745" s="275"/>
      <c r="AO745" s="275"/>
      <c r="AP745" s="275"/>
      <c r="AQ745" s="275"/>
    </row>
    <row r="746" spans="1:43" ht="15">
      <c r="A746" s="275"/>
      <c r="B746" s="224"/>
      <c r="C746" s="224"/>
      <c r="D746" s="212"/>
      <c r="E746" s="212"/>
      <c r="F746" s="212"/>
      <c r="G746" s="280"/>
      <c r="H746" s="280"/>
      <c r="I746" s="280"/>
      <c r="J746" s="280"/>
      <c r="K746" s="280"/>
      <c r="L746" s="280"/>
      <c r="M746" s="280"/>
      <c r="N746" s="280"/>
      <c r="O746" s="280"/>
      <c r="P746" s="280"/>
      <c r="Q746" s="280"/>
      <c r="R746" s="280"/>
      <c r="S746" s="280"/>
      <c r="T746" s="280"/>
      <c r="U746" s="280"/>
      <c r="V746" s="280"/>
      <c r="W746" s="280"/>
      <c r="X746" s="280"/>
      <c r="Y746" s="280"/>
      <c r="Z746" s="280"/>
      <c r="AA746" s="280"/>
      <c r="AB746" s="275"/>
      <c r="AC746" s="275"/>
      <c r="AD746" s="275"/>
      <c r="AE746" s="275"/>
      <c r="AF746" s="275"/>
      <c r="AG746" s="275"/>
      <c r="AH746" s="275"/>
      <c r="AI746" s="275"/>
      <c r="AJ746" s="275"/>
      <c r="AK746" s="275"/>
      <c r="AL746" s="275"/>
      <c r="AM746" s="275"/>
      <c r="AN746" s="275"/>
      <c r="AO746" s="275"/>
      <c r="AP746" s="275"/>
      <c r="AQ746" s="275"/>
    </row>
    <row r="747" spans="1:43" ht="15">
      <c r="A747" s="275"/>
      <c r="B747" s="224"/>
      <c r="C747" s="224"/>
      <c r="D747" s="212"/>
      <c r="E747" s="212"/>
      <c r="F747" s="212"/>
      <c r="G747" s="280"/>
      <c r="H747" s="280"/>
      <c r="I747" s="280"/>
      <c r="J747" s="280"/>
      <c r="K747" s="280"/>
      <c r="L747" s="280"/>
      <c r="M747" s="280"/>
      <c r="N747" s="280"/>
      <c r="O747" s="280"/>
      <c r="P747" s="280"/>
      <c r="Q747" s="280"/>
      <c r="R747" s="280"/>
      <c r="S747" s="280"/>
      <c r="T747" s="280"/>
      <c r="U747" s="280"/>
      <c r="V747" s="280"/>
      <c r="W747" s="280"/>
      <c r="X747" s="280"/>
      <c r="Y747" s="280"/>
      <c r="Z747" s="280"/>
      <c r="AA747" s="280"/>
      <c r="AB747" s="275"/>
      <c r="AC747" s="275"/>
      <c r="AD747" s="275"/>
      <c r="AE747" s="275"/>
      <c r="AF747" s="275"/>
      <c r="AG747" s="275"/>
      <c r="AH747" s="275"/>
      <c r="AI747" s="275"/>
      <c r="AJ747" s="275"/>
      <c r="AK747" s="275"/>
      <c r="AL747" s="275"/>
      <c r="AM747" s="275"/>
      <c r="AN747" s="275"/>
      <c r="AO747" s="275"/>
      <c r="AP747" s="275"/>
      <c r="AQ747" s="275"/>
    </row>
    <row r="748" spans="1:43" ht="15">
      <c r="A748" s="275"/>
      <c r="B748" s="224"/>
      <c r="C748" s="224"/>
      <c r="D748" s="212"/>
      <c r="E748" s="212"/>
      <c r="F748" s="212"/>
      <c r="G748" s="280"/>
      <c r="H748" s="280"/>
      <c r="I748" s="280"/>
      <c r="J748" s="280"/>
      <c r="K748" s="280"/>
      <c r="L748" s="280"/>
      <c r="M748" s="280"/>
      <c r="N748" s="280"/>
      <c r="O748" s="280"/>
      <c r="P748" s="280"/>
      <c r="Q748" s="280"/>
      <c r="R748" s="280"/>
      <c r="S748" s="280"/>
      <c r="T748" s="280"/>
      <c r="U748" s="280"/>
      <c r="V748" s="280"/>
      <c r="W748" s="280"/>
      <c r="X748" s="280"/>
      <c r="Y748" s="280"/>
      <c r="Z748" s="280"/>
      <c r="AA748" s="280"/>
      <c r="AB748" s="275"/>
      <c r="AC748" s="275"/>
      <c r="AD748" s="275"/>
      <c r="AE748" s="275"/>
      <c r="AF748" s="275"/>
      <c r="AG748" s="275"/>
      <c r="AH748" s="275"/>
      <c r="AI748" s="275"/>
      <c r="AJ748" s="275"/>
      <c r="AK748" s="275"/>
      <c r="AL748" s="275"/>
      <c r="AM748" s="275"/>
      <c r="AN748" s="275"/>
      <c r="AO748" s="275"/>
      <c r="AP748" s="275"/>
      <c r="AQ748" s="275"/>
    </row>
    <row r="749" spans="1:43" ht="15">
      <c r="A749" s="275"/>
      <c r="B749" s="224"/>
      <c r="C749" s="224"/>
      <c r="D749" s="212"/>
      <c r="E749" s="212"/>
      <c r="F749" s="212"/>
      <c r="G749" s="280"/>
      <c r="H749" s="280"/>
      <c r="I749" s="280"/>
      <c r="J749" s="280"/>
      <c r="K749" s="280"/>
      <c r="L749" s="280"/>
      <c r="M749" s="280"/>
      <c r="N749" s="280"/>
      <c r="O749" s="280"/>
      <c r="P749" s="280"/>
      <c r="Q749" s="280"/>
      <c r="R749" s="280"/>
      <c r="S749" s="280"/>
      <c r="T749" s="280"/>
      <c r="U749" s="280"/>
      <c r="V749" s="280"/>
      <c r="W749" s="280"/>
      <c r="X749" s="280"/>
      <c r="Y749" s="280"/>
      <c r="Z749" s="280"/>
      <c r="AA749" s="280"/>
      <c r="AB749" s="275"/>
      <c r="AC749" s="275"/>
      <c r="AD749" s="275"/>
      <c r="AE749" s="275"/>
      <c r="AF749" s="275"/>
      <c r="AG749" s="275"/>
      <c r="AH749" s="275"/>
      <c r="AI749" s="275"/>
      <c r="AJ749" s="275"/>
      <c r="AK749" s="275"/>
      <c r="AL749" s="275"/>
      <c r="AM749" s="275"/>
      <c r="AN749" s="275"/>
      <c r="AO749" s="275"/>
      <c r="AP749" s="275"/>
      <c r="AQ749" s="275"/>
    </row>
    <row r="750" spans="1:43" ht="15">
      <c r="A750" s="275"/>
      <c r="B750" s="224"/>
      <c r="C750" s="224"/>
      <c r="D750" s="212"/>
      <c r="E750" s="212"/>
      <c r="F750" s="212"/>
      <c r="G750" s="280"/>
      <c r="H750" s="280"/>
      <c r="I750" s="280"/>
      <c r="J750" s="280"/>
      <c r="K750" s="280"/>
      <c r="L750" s="280"/>
      <c r="M750" s="280"/>
      <c r="N750" s="280"/>
      <c r="O750" s="280"/>
      <c r="P750" s="280"/>
      <c r="Q750" s="280"/>
      <c r="R750" s="280"/>
      <c r="S750" s="280"/>
      <c r="T750" s="280"/>
      <c r="U750" s="280"/>
      <c r="V750" s="280"/>
      <c r="W750" s="280"/>
      <c r="X750" s="280"/>
      <c r="Y750" s="280"/>
      <c r="Z750" s="280"/>
      <c r="AA750" s="280"/>
      <c r="AB750" s="275"/>
      <c r="AC750" s="275"/>
      <c r="AD750" s="275"/>
      <c r="AE750" s="275"/>
      <c r="AF750" s="275"/>
      <c r="AG750" s="275"/>
      <c r="AH750" s="275"/>
      <c r="AI750" s="275"/>
      <c r="AJ750" s="275"/>
      <c r="AK750" s="275"/>
      <c r="AL750" s="275"/>
      <c r="AM750" s="275"/>
      <c r="AN750" s="275"/>
      <c r="AO750" s="275"/>
      <c r="AP750" s="275"/>
      <c r="AQ750" s="275"/>
    </row>
    <row r="751" spans="1:43" ht="15">
      <c r="A751" s="275"/>
      <c r="B751" s="224"/>
      <c r="C751" s="224"/>
      <c r="D751" s="212"/>
      <c r="E751" s="212"/>
      <c r="F751" s="212"/>
      <c r="G751" s="280"/>
      <c r="H751" s="280"/>
      <c r="I751" s="280"/>
      <c r="J751" s="280"/>
      <c r="K751" s="280"/>
      <c r="L751" s="280"/>
      <c r="M751" s="280"/>
      <c r="N751" s="280"/>
      <c r="O751" s="280"/>
      <c r="P751" s="280"/>
      <c r="Q751" s="280"/>
      <c r="R751" s="280"/>
      <c r="S751" s="280"/>
      <c r="T751" s="280"/>
      <c r="U751" s="280"/>
      <c r="V751" s="280"/>
      <c r="W751" s="280"/>
      <c r="X751" s="280"/>
      <c r="Y751" s="280"/>
      <c r="Z751" s="280"/>
      <c r="AA751" s="280"/>
      <c r="AB751" s="275"/>
      <c r="AC751" s="275"/>
      <c r="AD751" s="275"/>
      <c r="AE751" s="275"/>
      <c r="AF751" s="275"/>
      <c r="AG751" s="275"/>
      <c r="AH751" s="275"/>
      <c r="AI751" s="275"/>
      <c r="AJ751" s="275"/>
      <c r="AK751" s="275"/>
      <c r="AL751" s="275"/>
      <c r="AM751" s="275"/>
      <c r="AN751" s="275"/>
      <c r="AO751" s="275"/>
      <c r="AP751" s="275"/>
      <c r="AQ751" s="275"/>
    </row>
    <row r="752" spans="1:43" ht="15">
      <c r="A752" s="275"/>
      <c r="B752" s="224"/>
      <c r="C752" s="224"/>
      <c r="D752" s="212"/>
      <c r="E752" s="212"/>
      <c r="F752" s="212"/>
      <c r="G752" s="280"/>
      <c r="H752" s="280"/>
      <c r="I752" s="280"/>
      <c r="J752" s="280"/>
      <c r="K752" s="280"/>
      <c r="L752" s="280"/>
      <c r="M752" s="280"/>
      <c r="N752" s="280"/>
      <c r="O752" s="280"/>
      <c r="P752" s="280"/>
      <c r="Q752" s="280"/>
      <c r="R752" s="280"/>
      <c r="S752" s="280"/>
      <c r="T752" s="280"/>
      <c r="U752" s="280"/>
      <c r="V752" s="280"/>
      <c r="W752" s="280"/>
      <c r="X752" s="280"/>
      <c r="Y752" s="280"/>
      <c r="Z752" s="280"/>
      <c r="AA752" s="280"/>
      <c r="AB752" s="275"/>
      <c r="AC752" s="275"/>
      <c r="AD752" s="275"/>
      <c r="AE752" s="275"/>
      <c r="AF752" s="275"/>
      <c r="AG752" s="275"/>
      <c r="AH752" s="275"/>
      <c r="AI752" s="275"/>
      <c r="AJ752" s="275"/>
      <c r="AK752" s="275"/>
      <c r="AL752" s="275"/>
      <c r="AM752" s="275"/>
      <c r="AN752" s="275"/>
      <c r="AO752" s="275"/>
      <c r="AP752" s="275"/>
      <c r="AQ752" s="275"/>
    </row>
    <row r="753" spans="1:43" ht="15">
      <c r="A753" s="275"/>
      <c r="B753" s="224"/>
      <c r="C753" s="224"/>
      <c r="D753" s="212"/>
      <c r="E753" s="212"/>
      <c r="F753" s="212"/>
      <c r="G753" s="280"/>
      <c r="H753" s="280"/>
      <c r="I753" s="280"/>
      <c r="J753" s="280"/>
      <c r="K753" s="280"/>
      <c r="L753" s="280"/>
      <c r="M753" s="280"/>
      <c r="N753" s="280"/>
      <c r="O753" s="280"/>
      <c r="P753" s="280"/>
      <c r="Q753" s="280"/>
      <c r="R753" s="280"/>
      <c r="S753" s="280"/>
      <c r="T753" s="280"/>
      <c r="U753" s="280"/>
      <c r="V753" s="280"/>
      <c r="W753" s="280"/>
      <c r="X753" s="280"/>
      <c r="Y753" s="280"/>
      <c r="Z753" s="280"/>
      <c r="AA753" s="280"/>
      <c r="AB753" s="275"/>
      <c r="AC753" s="275"/>
      <c r="AD753" s="275"/>
      <c r="AE753" s="275"/>
      <c r="AF753" s="275"/>
      <c r="AG753" s="275"/>
      <c r="AH753" s="275"/>
      <c r="AI753" s="275"/>
      <c r="AJ753" s="275"/>
      <c r="AK753" s="275"/>
      <c r="AL753" s="275"/>
      <c r="AM753" s="275"/>
      <c r="AN753" s="275"/>
      <c r="AO753" s="275"/>
      <c r="AP753" s="275"/>
      <c r="AQ753" s="275"/>
    </row>
    <row r="754" spans="1:43" ht="15">
      <c r="A754" s="275"/>
      <c r="B754" s="224"/>
      <c r="C754" s="224"/>
      <c r="D754" s="212"/>
      <c r="E754" s="212"/>
      <c r="F754" s="212"/>
      <c r="G754" s="280"/>
      <c r="H754" s="280"/>
      <c r="I754" s="280"/>
      <c r="J754" s="280"/>
      <c r="K754" s="280"/>
      <c r="L754" s="280"/>
      <c r="M754" s="280"/>
      <c r="N754" s="280"/>
      <c r="O754" s="280"/>
      <c r="P754" s="280"/>
      <c r="Q754" s="280"/>
      <c r="R754" s="280"/>
      <c r="S754" s="280"/>
      <c r="T754" s="280"/>
      <c r="U754" s="280"/>
      <c r="V754" s="280"/>
      <c r="W754" s="280"/>
      <c r="X754" s="280"/>
      <c r="Y754" s="280"/>
      <c r="Z754" s="280"/>
      <c r="AA754" s="280"/>
      <c r="AB754" s="275"/>
      <c r="AC754" s="275"/>
      <c r="AD754" s="275"/>
      <c r="AE754" s="275"/>
      <c r="AF754" s="275"/>
      <c r="AG754" s="275"/>
      <c r="AH754" s="275"/>
      <c r="AI754" s="275"/>
      <c r="AJ754" s="275"/>
      <c r="AK754" s="275"/>
      <c r="AL754" s="275"/>
      <c r="AM754" s="275"/>
      <c r="AN754" s="275"/>
      <c r="AO754" s="275"/>
      <c r="AP754" s="275"/>
      <c r="AQ754" s="275"/>
    </row>
    <row r="755" spans="1:43" ht="15">
      <c r="A755" s="275"/>
      <c r="B755" s="224"/>
      <c r="C755" s="224"/>
      <c r="D755" s="212"/>
      <c r="E755" s="212"/>
      <c r="F755" s="212"/>
      <c r="G755" s="280"/>
      <c r="H755" s="280"/>
      <c r="I755" s="280"/>
      <c r="J755" s="280"/>
      <c r="K755" s="280"/>
      <c r="L755" s="280"/>
      <c r="M755" s="280"/>
      <c r="N755" s="280"/>
      <c r="O755" s="280"/>
      <c r="P755" s="280"/>
      <c r="Q755" s="280"/>
      <c r="R755" s="280"/>
      <c r="S755" s="280"/>
      <c r="T755" s="280"/>
      <c r="U755" s="280"/>
      <c r="V755" s="280"/>
      <c r="W755" s="280"/>
      <c r="X755" s="280"/>
      <c r="Y755" s="280"/>
      <c r="Z755" s="280"/>
      <c r="AA755" s="280"/>
      <c r="AB755" s="275"/>
      <c r="AC755" s="275"/>
      <c r="AD755" s="275"/>
      <c r="AE755" s="275"/>
      <c r="AF755" s="275"/>
      <c r="AG755" s="275"/>
      <c r="AH755" s="275"/>
      <c r="AI755" s="275"/>
      <c r="AJ755" s="275"/>
      <c r="AK755" s="275"/>
      <c r="AL755" s="275"/>
      <c r="AM755" s="275"/>
      <c r="AN755" s="275"/>
      <c r="AO755" s="275"/>
      <c r="AP755" s="275"/>
      <c r="AQ755" s="275"/>
    </row>
    <row r="756" spans="1:43" ht="15">
      <c r="A756" s="275"/>
      <c r="B756" s="224"/>
      <c r="C756" s="224"/>
      <c r="D756" s="212"/>
      <c r="E756" s="212"/>
      <c r="F756" s="212"/>
      <c r="G756" s="280"/>
      <c r="H756" s="280"/>
      <c r="I756" s="280"/>
      <c r="J756" s="280"/>
      <c r="K756" s="280"/>
      <c r="L756" s="280"/>
      <c r="M756" s="280"/>
      <c r="N756" s="280"/>
      <c r="O756" s="280"/>
      <c r="P756" s="280"/>
      <c r="Q756" s="280"/>
      <c r="R756" s="280"/>
      <c r="S756" s="280"/>
      <c r="T756" s="280"/>
      <c r="U756" s="280"/>
      <c r="V756" s="280"/>
      <c r="W756" s="280"/>
      <c r="X756" s="280"/>
      <c r="Y756" s="280"/>
      <c r="Z756" s="280"/>
      <c r="AA756" s="280"/>
      <c r="AB756" s="275"/>
      <c r="AC756" s="275"/>
      <c r="AD756" s="275"/>
      <c r="AE756" s="275"/>
      <c r="AF756" s="275"/>
      <c r="AG756" s="275"/>
      <c r="AH756" s="275"/>
      <c r="AI756" s="275"/>
      <c r="AJ756" s="275"/>
      <c r="AK756" s="275"/>
      <c r="AL756" s="275"/>
      <c r="AM756" s="275"/>
      <c r="AN756" s="275"/>
      <c r="AO756" s="275"/>
      <c r="AP756" s="275"/>
      <c r="AQ756" s="275"/>
    </row>
    <row r="757" spans="1:43" ht="15">
      <c r="A757" s="275"/>
      <c r="B757" s="224"/>
      <c r="C757" s="224"/>
      <c r="D757" s="212"/>
      <c r="E757" s="212"/>
      <c r="F757" s="212"/>
      <c r="G757" s="280"/>
      <c r="H757" s="280"/>
      <c r="I757" s="280"/>
      <c r="J757" s="280"/>
      <c r="K757" s="280"/>
      <c r="L757" s="280"/>
      <c r="M757" s="280"/>
      <c r="N757" s="280"/>
      <c r="O757" s="280"/>
      <c r="P757" s="280"/>
      <c r="Q757" s="280"/>
      <c r="R757" s="280"/>
      <c r="S757" s="280"/>
      <c r="T757" s="280"/>
      <c r="U757" s="280"/>
      <c r="V757" s="280"/>
      <c r="W757" s="280"/>
      <c r="X757" s="280"/>
      <c r="Y757" s="280"/>
      <c r="Z757" s="280"/>
      <c r="AA757" s="280"/>
      <c r="AB757" s="275"/>
      <c r="AC757" s="275"/>
      <c r="AD757" s="275"/>
      <c r="AE757" s="275"/>
      <c r="AF757" s="275"/>
      <c r="AG757" s="275"/>
      <c r="AH757" s="275"/>
      <c r="AI757" s="275"/>
      <c r="AJ757" s="275"/>
      <c r="AK757" s="275"/>
      <c r="AL757" s="275"/>
      <c r="AM757" s="275"/>
      <c r="AN757" s="275"/>
      <c r="AO757" s="275"/>
      <c r="AP757" s="275"/>
      <c r="AQ757" s="275"/>
    </row>
    <row r="758" spans="1:43" ht="15">
      <c r="A758" s="275"/>
      <c r="B758" s="224"/>
      <c r="C758" s="224"/>
      <c r="D758" s="212"/>
      <c r="E758" s="212"/>
      <c r="F758" s="212"/>
      <c r="G758" s="280"/>
      <c r="H758" s="280"/>
      <c r="I758" s="280"/>
      <c r="J758" s="280"/>
      <c r="K758" s="280"/>
      <c r="L758" s="280"/>
      <c r="M758" s="280"/>
      <c r="N758" s="280"/>
      <c r="O758" s="280"/>
      <c r="P758" s="280"/>
      <c r="Q758" s="280"/>
      <c r="R758" s="280"/>
      <c r="S758" s="280"/>
      <c r="T758" s="280"/>
      <c r="U758" s="280"/>
      <c r="V758" s="280"/>
      <c r="W758" s="280"/>
      <c r="X758" s="280"/>
      <c r="Y758" s="280"/>
      <c r="Z758" s="280"/>
      <c r="AA758" s="280"/>
      <c r="AB758" s="275"/>
      <c r="AC758" s="275"/>
      <c r="AD758" s="275"/>
      <c r="AE758" s="275"/>
      <c r="AF758" s="275"/>
      <c r="AG758" s="275"/>
      <c r="AH758" s="275"/>
      <c r="AI758" s="275"/>
      <c r="AJ758" s="275"/>
      <c r="AK758" s="275"/>
      <c r="AL758" s="275"/>
      <c r="AM758" s="275"/>
      <c r="AN758" s="275"/>
      <c r="AO758" s="275"/>
      <c r="AP758" s="275"/>
      <c r="AQ758" s="275"/>
    </row>
    <row r="759" spans="1:43" ht="15">
      <c r="A759" s="275"/>
      <c r="B759" s="224"/>
      <c r="C759" s="224"/>
      <c r="D759" s="212"/>
      <c r="E759" s="212"/>
      <c r="F759" s="212"/>
      <c r="G759" s="280"/>
      <c r="H759" s="280"/>
      <c r="I759" s="280"/>
      <c r="J759" s="280"/>
      <c r="K759" s="280"/>
      <c r="L759" s="280"/>
      <c r="M759" s="280"/>
      <c r="N759" s="280"/>
      <c r="O759" s="280"/>
      <c r="P759" s="280"/>
      <c r="Q759" s="280"/>
      <c r="R759" s="280"/>
      <c r="S759" s="280"/>
      <c r="T759" s="280"/>
      <c r="U759" s="280"/>
      <c r="V759" s="280"/>
      <c r="W759" s="280"/>
      <c r="X759" s="280"/>
      <c r="Y759" s="280"/>
      <c r="Z759" s="280"/>
      <c r="AA759" s="280"/>
      <c r="AB759" s="275"/>
      <c r="AC759" s="275"/>
      <c r="AD759" s="275"/>
      <c r="AE759" s="275"/>
      <c r="AF759" s="275"/>
      <c r="AG759" s="275"/>
      <c r="AH759" s="275"/>
      <c r="AI759" s="275"/>
      <c r="AJ759" s="275"/>
      <c r="AK759" s="275"/>
      <c r="AL759" s="275"/>
      <c r="AM759" s="275"/>
      <c r="AN759" s="275"/>
      <c r="AO759" s="275"/>
      <c r="AP759" s="275"/>
      <c r="AQ759" s="275"/>
    </row>
    <row r="760" spans="1:43" ht="15">
      <c r="A760" s="275"/>
      <c r="B760" s="224"/>
      <c r="C760" s="224"/>
      <c r="D760" s="212"/>
      <c r="E760" s="212"/>
      <c r="F760" s="212"/>
      <c r="G760" s="280"/>
      <c r="H760" s="280"/>
      <c r="I760" s="280"/>
      <c r="J760" s="280"/>
      <c r="K760" s="280"/>
      <c r="L760" s="280"/>
      <c r="M760" s="280"/>
      <c r="N760" s="280"/>
      <c r="O760" s="280"/>
      <c r="P760" s="280"/>
      <c r="Q760" s="280"/>
      <c r="R760" s="280"/>
      <c r="S760" s="280"/>
      <c r="T760" s="280"/>
      <c r="U760" s="280"/>
      <c r="V760" s="280"/>
      <c r="W760" s="280"/>
      <c r="X760" s="280"/>
      <c r="Y760" s="280"/>
      <c r="Z760" s="280"/>
      <c r="AA760" s="280"/>
      <c r="AB760" s="275"/>
      <c r="AC760" s="275"/>
      <c r="AD760" s="275"/>
      <c r="AE760" s="275"/>
      <c r="AF760" s="275"/>
      <c r="AG760" s="275"/>
      <c r="AH760" s="275"/>
      <c r="AI760" s="275"/>
      <c r="AJ760" s="275"/>
      <c r="AK760" s="275"/>
      <c r="AL760" s="275"/>
      <c r="AM760" s="275"/>
      <c r="AN760" s="275"/>
      <c r="AO760" s="275"/>
      <c r="AP760" s="275"/>
      <c r="AQ760" s="275"/>
    </row>
    <row r="761" spans="1:43" ht="15">
      <c r="A761" s="275"/>
      <c r="B761" s="224"/>
      <c r="C761" s="224"/>
      <c r="D761" s="212"/>
      <c r="E761" s="212"/>
      <c r="F761" s="212"/>
      <c r="G761" s="280"/>
      <c r="H761" s="280"/>
      <c r="I761" s="280"/>
      <c r="J761" s="280"/>
      <c r="K761" s="280"/>
      <c r="L761" s="280"/>
      <c r="M761" s="280"/>
      <c r="N761" s="280"/>
      <c r="O761" s="280"/>
      <c r="P761" s="280"/>
      <c r="Q761" s="280"/>
      <c r="R761" s="280"/>
      <c r="S761" s="280"/>
      <c r="T761" s="280"/>
      <c r="U761" s="280"/>
      <c r="V761" s="280"/>
      <c r="W761" s="280"/>
      <c r="X761" s="280"/>
      <c r="Y761" s="280"/>
      <c r="Z761" s="280"/>
      <c r="AA761" s="280"/>
      <c r="AB761" s="275"/>
      <c r="AC761" s="275"/>
      <c r="AD761" s="275"/>
      <c r="AE761" s="275"/>
      <c r="AF761" s="275"/>
      <c r="AG761" s="275"/>
      <c r="AH761" s="275"/>
      <c r="AI761" s="275"/>
      <c r="AJ761" s="275"/>
      <c r="AK761" s="275"/>
      <c r="AL761" s="275"/>
      <c r="AM761" s="275"/>
      <c r="AN761" s="275"/>
      <c r="AO761" s="275"/>
      <c r="AP761" s="275"/>
      <c r="AQ761" s="275"/>
    </row>
    <row r="762" spans="1:43" ht="15">
      <c r="A762" s="275"/>
      <c r="B762" s="224"/>
      <c r="C762" s="224"/>
      <c r="D762" s="212"/>
      <c r="E762" s="212"/>
      <c r="F762" s="212"/>
      <c r="G762" s="280"/>
      <c r="H762" s="280"/>
      <c r="I762" s="280"/>
      <c r="J762" s="280"/>
      <c r="K762" s="280"/>
      <c r="L762" s="280"/>
      <c r="M762" s="280"/>
      <c r="N762" s="280"/>
      <c r="O762" s="280"/>
      <c r="P762" s="280"/>
      <c r="Q762" s="280"/>
      <c r="R762" s="280"/>
      <c r="S762" s="280"/>
      <c r="T762" s="280"/>
      <c r="U762" s="280"/>
      <c r="V762" s="280"/>
      <c r="W762" s="280"/>
      <c r="X762" s="280"/>
      <c r="Y762" s="280"/>
      <c r="Z762" s="280"/>
      <c r="AA762" s="280"/>
      <c r="AB762" s="275"/>
      <c r="AC762" s="275"/>
      <c r="AD762" s="275"/>
      <c r="AE762" s="275"/>
      <c r="AF762" s="275"/>
      <c r="AG762" s="275"/>
      <c r="AH762" s="275"/>
      <c r="AI762" s="275"/>
      <c r="AJ762" s="275"/>
      <c r="AK762" s="275"/>
      <c r="AL762" s="275"/>
      <c r="AM762" s="275"/>
      <c r="AN762" s="275"/>
      <c r="AO762" s="275"/>
      <c r="AP762" s="275"/>
      <c r="AQ762" s="275"/>
    </row>
    <row r="763" spans="1:43" ht="15">
      <c r="A763" s="275"/>
      <c r="B763" s="224"/>
      <c r="C763" s="224"/>
      <c r="D763" s="212"/>
      <c r="E763" s="212"/>
      <c r="F763" s="212"/>
      <c r="G763" s="280"/>
      <c r="H763" s="280"/>
      <c r="I763" s="280"/>
      <c r="J763" s="280"/>
      <c r="K763" s="280"/>
      <c r="L763" s="280"/>
      <c r="M763" s="280"/>
      <c r="N763" s="280"/>
      <c r="O763" s="280"/>
      <c r="P763" s="280"/>
      <c r="Q763" s="280"/>
      <c r="R763" s="280"/>
      <c r="S763" s="280"/>
      <c r="T763" s="280"/>
      <c r="U763" s="280"/>
      <c r="V763" s="280"/>
      <c r="W763" s="280"/>
      <c r="X763" s="280"/>
      <c r="Y763" s="280"/>
      <c r="Z763" s="280"/>
      <c r="AA763" s="280"/>
      <c r="AB763" s="275"/>
      <c r="AC763" s="275"/>
      <c r="AD763" s="275"/>
      <c r="AE763" s="275"/>
      <c r="AF763" s="275"/>
      <c r="AG763" s="275"/>
      <c r="AH763" s="275"/>
      <c r="AI763" s="275"/>
      <c r="AJ763" s="275"/>
      <c r="AK763" s="275"/>
      <c r="AL763" s="275"/>
      <c r="AM763" s="275"/>
      <c r="AN763" s="275"/>
      <c r="AO763" s="275"/>
      <c r="AP763" s="275"/>
      <c r="AQ763" s="275"/>
    </row>
    <row r="764" spans="1:43" ht="15">
      <c r="A764" s="275"/>
      <c r="B764" s="224"/>
      <c r="C764" s="224"/>
      <c r="D764" s="212"/>
      <c r="E764" s="212"/>
      <c r="F764" s="212"/>
      <c r="G764" s="280"/>
      <c r="H764" s="280"/>
      <c r="I764" s="280"/>
      <c r="J764" s="280"/>
      <c r="K764" s="280"/>
      <c r="L764" s="280"/>
      <c r="M764" s="280"/>
      <c r="N764" s="280"/>
      <c r="O764" s="280"/>
      <c r="P764" s="280"/>
      <c r="Q764" s="280"/>
      <c r="R764" s="280"/>
      <c r="S764" s="280"/>
      <c r="T764" s="280"/>
      <c r="U764" s="280"/>
      <c r="V764" s="280"/>
      <c r="W764" s="280"/>
      <c r="X764" s="280"/>
      <c r="Y764" s="280"/>
      <c r="Z764" s="280"/>
      <c r="AA764" s="280"/>
      <c r="AB764" s="275"/>
      <c r="AC764" s="275"/>
      <c r="AD764" s="275"/>
      <c r="AE764" s="275"/>
      <c r="AF764" s="275"/>
      <c r="AG764" s="275"/>
      <c r="AH764" s="275"/>
      <c r="AI764" s="275"/>
      <c r="AJ764" s="275"/>
      <c r="AK764" s="275"/>
      <c r="AL764" s="275"/>
      <c r="AM764" s="275"/>
      <c r="AN764" s="275"/>
      <c r="AO764" s="275"/>
      <c r="AP764" s="275"/>
      <c r="AQ764" s="275"/>
    </row>
    <row r="765" spans="1:43" ht="15">
      <c r="A765" s="275"/>
      <c r="B765" s="224"/>
      <c r="C765" s="224"/>
      <c r="D765" s="212"/>
      <c r="E765" s="212"/>
      <c r="F765" s="212"/>
      <c r="G765" s="280"/>
      <c r="H765" s="280"/>
      <c r="I765" s="280"/>
      <c r="J765" s="280"/>
      <c r="K765" s="280"/>
      <c r="L765" s="280"/>
      <c r="M765" s="280"/>
      <c r="N765" s="280"/>
      <c r="O765" s="280"/>
      <c r="P765" s="280"/>
      <c r="Q765" s="280"/>
      <c r="R765" s="280"/>
      <c r="S765" s="280"/>
      <c r="T765" s="280"/>
      <c r="U765" s="280"/>
      <c r="V765" s="280"/>
      <c r="W765" s="280"/>
      <c r="X765" s="280"/>
      <c r="Y765" s="280"/>
      <c r="Z765" s="280"/>
      <c r="AA765" s="280"/>
      <c r="AB765" s="275"/>
      <c r="AC765" s="275"/>
      <c r="AD765" s="275"/>
      <c r="AE765" s="275"/>
      <c r="AF765" s="275"/>
      <c r="AG765" s="275"/>
      <c r="AH765" s="275"/>
      <c r="AI765" s="275"/>
      <c r="AJ765" s="275"/>
      <c r="AK765" s="275"/>
      <c r="AL765" s="275"/>
      <c r="AM765" s="275"/>
      <c r="AN765" s="275"/>
      <c r="AO765" s="275"/>
      <c r="AP765" s="275"/>
      <c r="AQ765" s="275"/>
    </row>
    <row r="766" spans="1:43" ht="15">
      <c r="A766" s="275"/>
      <c r="B766" s="224"/>
      <c r="C766" s="224"/>
      <c r="D766" s="212"/>
      <c r="E766" s="212"/>
      <c r="F766" s="212"/>
      <c r="G766" s="280"/>
      <c r="H766" s="280"/>
      <c r="I766" s="280"/>
      <c r="J766" s="280"/>
      <c r="K766" s="280"/>
      <c r="L766" s="280"/>
      <c r="M766" s="280"/>
      <c r="N766" s="280"/>
      <c r="O766" s="280"/>
      <c r="P766" s="280"/>
      <c r="Q766" s="280"/>
      <c r="R766" s="280"/>
      <c r="S766" s="280"/>
      <c r="T766" s="280"/>
      <c r="U766" s="280"/>
      <c r="V766" s="280"/>
      <c r="W766" s="280"/>
      <c r="X766" s="280"/>
      <c r="Y766" s="280"/>
      <c r="Z766" s="280"/>
      <c r="AA766" s="280"/>
      <c r="AB766" s="275"/>
      <c r="AC766" s="275"/>
      <c r="AD766" s="275"/>
      <c r="AE766" s="275"/>
      <c r="AF766" s="275"/>
      <c r="AG766" s="275"/>
      <c r="AH766" s="275"/>
      <c r="AI766" s="275"/>
      <c r="AJ766" s="275"/>
      <c r="AK766" s="275"/>
      <c r="AL766" s="275"/>
      <c r="AM766" s="275"/>
      <c r="AN766" s="275"/>
      <c r="AO766" s="275"/>
      <c r="AP766" s="275"/>
      <c r="AQ766" s="275"/>
    </row>
    <row r="767" spans="1:43" ht="15">
      <c r="A767" s="275"/>
      <c r="B767" s="224"/>
      <c r="C767" s="224"/>
      <c r="D767" s="212"/>
      <c r="E767" s="212"/>
      <c r="F767" s="212"/>
      <c r="G767" s="280"/>
      <c r="H767" s="280"/>
      <c r="I767" s="280"/>
      <c r="J767" s="280"/>
      <c r="K767" s="280"/>
      <c r="L767" s="280"/>
      <c r="M767" s="280"/>
      <c r="N767" s="280"/>
      <c r="O767" s="280"/>
      <c r="P767" s="280"/>
      <c r="Q767" s="280"/>
      <c r="R767" s="280"/>
      <c r="S767" s="280"/>
      <c r="T767" s="280"/>
      <c r="U767" s="280"/>
      <c r="V767" s="280"/>
      <c r="W767" s="280"/>
      <c r="X767" s="280"/>
      <c r="Y767" s="280"/>
      <c r="Z767" s="280"/>
      <c r="AA767" s="280"/>
      <c r="AB767" s="275"/>
      <c r="AC767" s="275"/>
      <c r="AD767" s="275"/>
      <c r="AE767" s="275"/>
      <c r="AF767" s="275"/>
      <c r="AG767" s="275"/>
      <c r="AH767" s="275"/>
      <c r="AI767" s="275"/>
      <c r="AJ767" s="275"/>
      <c r="AK767" s="275"/>
      <c r="AL767" s="275"/>
      <c r="AM767" s="275"/>
      <c r="AN767" s="275"/>
      <c r="AO767" s="275"/>
      <c r="AP767" s="275"/>
      <c r="AQ767" s="275"/>
    </row>
    <row r="768" spans="1:43" ht="15">
      <c r="A768" s="275"/>
      <c r="B768" s="224"/>
      <c r="C768" s="224"/>
      <c r="D768" s="212"/>
      <c r="E768" s="212"/>
      <c r="F768" s="212"/>
      <c r="G768" s="280"/>
      <c r="H768" s="280"/>
      <c r="I768" s="280"/>
      <c r="J768" s="280"/>
      <c r="K768" s="280"/>
      <c r="L768" s="280"/>
      <c r="M768" s="280"/>
      <c r="N768" s="280"/>
      <c r="O768" s="280"/>
      <c r="P768" s="280"/>
      <c r="Q768" s="280"/>
      <c r="R768" s="280"/>
      <c r="S768" s="280"/>
      <c r="T768" s="280"/>
      <c r="U768" s="280"/>
      <c r="V768" s="280"/>
      <c r="W768" s="280"/>
      <c r="X768" s="280"/>
      <c r="Y768" s="280"/>
      <c r="Z768" s="280"/>
      <c r="AA768" s="280"/>
      <c r="AB768" s="275"/>
      <c r="AC768" s="275"/>
      <c r="AD768" s="275"/>
      <c r="AE768" s="275"/>
      <c r="AF768" s="275"/>
      <c r="AG768" s="275"/>
      <c r="AH768" s="275"/>
      <c r="AI768" s="275"/>
      <c r="AJ768" s="275"/>
      <c r="AK768" s="275"/>
      <c r="AL768" s="275"/>
      <c r="AM768" s="275"/>
      <c r="AN768" s="275"/>
      <c r="AO768" s="275"/>
      <c r="AP768" s="275"/>
      <c r="AQ768" s="275"/>
    </row>
    <row r="769" spans="1:43" ht="15">
      <c r="A769" s="275"/>
      <c r="B769" s="224"/>
      <c r="C769" s="224"/>
      <c r="D769" s="212"/>
      <c r="E769" s="212"/>
      <c r="F769" s="212"/>
      <c r="G769" s="280"/>
      <c r="H769" s="280"/>
      <c r="I769" s="280"/>
      <c r="J769" s="280"/>
      <c r="K769" s="280"/>
      <c r="L769" s="280"/>
      <c r="M769" s="280"/>
      <c r="N769" s="280"/>
      <c r="O769" s="280"/>
      <c r="P769" s="280"/>
      <c r="Q769" s="280"/>
      <c r="R769" s="280"/>
      <c r="S769" s="280"/>
      <c r="T769" s="280"/>
      <c r="U769" s="280"/>
      <c r="V769" s="280"/>
      <c r="W769" s="280"/>
      <c r="X769" s="280"/>
      <c r="Y769" s="280"/>
      <c r="Z769" s="280"/>
      <c r="AA769" s="280"/>
      <c r="AB769" s="275"/>
      <c r="AC769" s="275"/>
      <c r="AD769" s="275"/>
      <c r="AE769" s="275"/>
      <c r="AF769" s="275"/>
      <c r="AG769" s="275"/>
      <c r="AH769" s="275"/>
      <c r="AI769" s="275"/>
      <c r="AJ769" s="275"/>
      <c r="AK769" s="275"/>
      <c r="AL769" s="275"/>
      <c r="AM769" s="275"/>
      <c r="AN769" s="275"/>
      <c r="AO769" s="275"/>
      <c r="AP769" s="275"/>
      <c r="AQ769" s="275"/>
    </row>
    <row r="770" spans="1:43" ht="15">
      <c r="A770" s="275"/>
      <c r="B770" s="224"/>
      <c r="C770" s="224"/>
      <c r="D770" s="212"/>
      <c r="E770" s="212"/>
      <c r="F770" s="212"/>
      <c r="G770" s="280"/>
      <c r="H770" s="280"/>
      <c r="I770" s="280"/>
      <c r="J770" s="280"/>
      <c r="K770" s="280"/>
      <c r="L770" s="280"/>
      <c r="M770" s="280"/>
      <c r="N770" s="280"/>
      <c r="O770" s="280"/>
      <c r="P770" s="280"/>
      <c r="Q770" s="280"/>
      <c r="R770" s="280"/>
      <c r="S770" s="280"/>
      <c r="T770" s="280"/>
      <c r="U770" s="280"/>
      <c r="V770" s="280"/>
      <c r="W770" s="280"/>
      <c r="X770" s="280"/>
      <c r="Y770" s="280"/>
      <c r="Z770" s="280"/>
      <c r="AA770" s="280"/>
      <c r="AB770" s="275"/>
      <c r="AC770" s="275"/>
      <c r="AD770" s="275"/>
      <c r="AE770" s="275"/>
      <c r="AF770" s="275"/>
      <c r="AG770" s="275"/>
      <c r="AH770" s="275"/>
      <c r="AI770" s="275"/>
      <c r="AJ770" s="275"/>
      <c r="AK770" s="275"/>
      <c r="AL770" s="275"/>
      <c r="AM770" s="275"/>
      <c r="AN770" s="275"/>
      <c r="AO770" s="275"/>
      <c r="AP770" s="275"/>
      <c r="AQ770" s="275"/>
    </row>
    <row r="771" spans="1:43" ht="15">
      <c r="A771" s="275"/>
      <c r="B771" s="224"/>
      <c r="C771" s="224"/>
      <c r="D771" s="212"/>
      <c r="E771" s="212"/>
      <c r="F771" s="212"/>
      <c r="G771" s="280"/>
      <c r="H771" s="280"/>
      <c r="I771" s="280"/>
      <c r="J771" s="280"/>
      <c r="K771" s="280"/>
      <c r="L771" s="280"/>
      <c r="M771" s="280"/>
      <c r="N771" s="280"/>
      <c r="O771" s="280"/>
      <c r="P771" s="280"/>
      <c r="Q771" s="280"/>
      <c r="R771" s="280"/>
      <c r="S771" s="280"/>
      <c r="T771" s="280"/>
      <c r="U771" s="280"/>
      <c r="V771" s="280"/>
      <c r="W771" s="280"/>
      <c r="X771" s="280"/>
      <c r="Y771" s="280"/>
      <c r="Z771" s="280"/>
      <c r="AA771" s="280"/>
      <c r="AB771" s="275"/>
      <c r="AC771" s="275"/>
      <c r="AD771" s="275"/>
      <c r="AE771" s="275"/>
      <c r="AF771" s="275"/>
      <c r="AG771" s="275"/>
      <c r="AH771" s="275"/>
      <c r="AI771" s="275"/>
      <c r="AJ771" s="275"/>
      <c r="AK771" s="275"/>
      <c r="AL771" s="275"/>
      <c r="AM771" s="275"/>
      <c r="AN771" s="275"/>
      <c r="AO771" s="275"/>
      <c r="AP771" s="275"/>
      <c r="AQ771" s="275"/>
    </row>
    <row r="772" spans="1:43" ht="15">
      <c r="A772" s="275"/>
      <c r="B772" s="224"/>
      <c r="C772" s="224"/>
      <c r="D772" s="212"/>
      <c r="E772" s="212"/>
      <c r="F772" s="212"/>
      <c r="G772" s="280"/>
      <c r="H772" s="280"/>
      <c r="I772" s="280"/>
      <c r="J772" s="280"/>
      <c r="K772" s="280"/>
      <c r="L772" s="280"/>
      <c r="M772" s="280"/>
      <c r="N772" s="280"/>
      <c r="O772" s="280"/>
      <c r="P772" s="280"/>
      <c r="Q772" s="280"/>
      <c r="R772" s="280"/>
      <c r="S772" s="280"/>
      <c r="T772" s="280"/>
      <c r="U772" s="280"/>
      <c r="V772" s="280"/>
      <c r="W772" s="280"/>
      <c r="X772" s="280"/>
      <c r="Y772" s="280"/>
      <c r="Z772" s="280"/>
      <c r="AA772" s="280"/>
      <c r="AB772" s="275"/>
      <c r="AC772" s="275"/>
      <c r="AD772" s="275"/>
      <c r="AE772" s="275"/>
      <c r="AF772" s="275"/>
      <c r="AG772" s="275"/>
      <c r="AH772" s="275"/>
      <c r="AI772" s="275"/>
      <c r="AJ772" s="275"/>
      <c r="AK772" s="275"/>
      <c r="AL772" s="275"/>
      <c r="AM772" s="275"/>
      <c r="AN772" s="275"/>
      <c r="AO772" s="275"/>
      <c r="AP772" s="275"/>
      <c r="AQ772" s="275"/>
    </row>
    <row r="773" spans="1:43" ht="15">
      <c r="A773" s="275"/>
      <c r="B773" s="224"/>
      <c r="C773" s="224"/>
      <c r="D773" s="212"/>
      <c r="E773" s="212"/>
      <c r="F773" s="212"/>
      <c r="G773" s="280"/>
      <c r="H773" s="280"/>
      <c r="I773" s="280"/>
      <c r="J773" s="280"/>
      <c r="K773" s="280"/>
      <c r="L773" s="280"/>
      <c r="M773" s="280"/>
      <c r="N773" s="280"/>
      <c r="O773" s="280"/>
      <c r="P773" s="280"/>
      <c r="Q773" s="280"/>
      <c r="R773" s="280"/>
      <c r="S773" s="280"/>
      <c r="T773" s="280"/>
      <c r="U773" s="280"/>
      <c r="V773" s="280"/>
      <c r="W773" s="280"/>
      <c r="X773" s="280"/>
      <c r="Y773" s="280"/>
      <c r="Z773" s="280"/>
      <c r="AA773" s="280"/>
      <c r="AB773" s="275"/>
      <c r="AC773" s="275"/>
      <c r="AD773" s="275"/>
      <c r="AE773" s="275"/>
      <c r="AF773" s="275"/>
      <c r="AG773" s="275"/>
      <c r="AH773" s="275"/>
      <c r="AI773" s="275"/>
      <c r="AJ773" s="275"/>
      <c r="AK773" s="275"/>
      <c r="AL773" s="275"/>
      <c r="AM773" s="275"/>
      <c r="AN773" s="275"/>
      <c r="AO773" s="275"/>
      <c r="AP773" s="275"/>
      <c r="AQ773" s="275"/>
    </row>
    <row r="774" spans="1:43" ht="15">
      <c r="A774" s="275"/>
      <c r="B774" s="224"/>
      <c r="C774" s="224"/>
      <c r="D774" s="212"/>
      <c r="E774" s="212"/>
      <c r="F774" s="212"/>
      <c r="G774" s="280"/>
      <c r="H774" s="280"/>
      <c r="I774" s="280"/>
      <c r="J774" s="280"/>
      <c r="K774" s="280"/>
      <c r="L774" s="280"/>
      <c r="M774" s="280"/>
      <c r="N774" s="280"/>
      <c r="O774" s="280"/>
      <c r="P774" s="280"/>
      <c r="Q774" s="280"/>
      <c r="R774" s="280"/>
      <c r="S774" s="280"/>
      <c r="T774" s="280"/>
      <c r="U774" s="280"/>
      <c r="V774" s="280"/>
      <c r="W774" s="280"/>
      <c r="X774" s="280"/>
      <c r="Y774" s="280"/>
      <c r="Z774" s="280"/>
      <c r="AA774" s="280"/>
      <c r="AB774" s="275"/>
      <c r="AC774" s="275"/>
      <c r="AD774" s="275"/>
      <c r="AE774" s="275"/>
      <c r="AF774" s="275"/>
      <c r="AG774" s="275"/>
      <c r="AH774" s="275"/>
      <c r="AI774" s="275"/>
      <c r="AJ774" s="275"/>
      <c r="AK774" s="275"/>
      <c r="AL774" s="275"/>
      <c r="AM774" s="275"/>
      <c r="AN774" s="275"/>
      <c r="AO774" s="275"/>
      <c r="AP774" s="275"/>
      <c r="AQ774" s="275"/>
    </row>
    <row r="775" spans="1:43" ht="15">
      <c r="A775" s="275"/>
      <c r="B775" s="224"/>
      <c r="C775" s="224"/>
      <c r="D775" s="212"/>
      <c r="E775" s="212"/>
      <c r="F775" s="212"/>
      <c r="G775" s="280"/>
      <c r="H775" s="280"/>
      <c r="I775" s="280"/>
      <c r="J775" s="280"/>
      <c r="K775" s="280"/>
      <c r="L775" s="280"/>
      <c r="M775" s="280"/>
      <c r="N775" s="280"/>
      <c r="O775" s="280"/>
      <c r="P775" s="280"/>
      <c r="Q775" s="280"/>
      <c r="R775" s="280"/>
      <c r="S775" s="280"/>
      <c r="T775" s="280"/>
      <c r="U775" s="280"/>
      <c r="V775" s="280"/>
      <c r="W775" s="280"/>
      <c r="X775" s="280"/>
      <c r="Y775" s="280"/>
      <c r="Z775" s="280"/>
      <c r="AA775" s="280"/>
      <c r="AB775" s="275"/>
      <c r="AC775" s="275"/>
      <c r="AD775" s="275"/>
      <c r="AE775" s="275"/>
      <c r="AF775" s="275"/>
      <c r="AG775" s="275"/>
      <c r="AH775" s="275"/>
      <c r="AI775" s="275"/>
      <c r="AJ775" s="275"/>
      <c r="AK775" s="275"/>
      <c r="AL775" s="275"/>
      <c r="AM775" s="275"/>
      <c r="AN775" s="275"/>
      <c r="AO775" s="275"/>
      <c r="AP775" s="275"/>
      <c r="AQ775" s="275"/>
    </row>
    <row r="776" spans="1:43" ht="15">
      <c r="A776" s="275"/>
      <c r="B776" s="224"/>
      <c r="C776" s="224"/>
      <c r="D776" s="212"/>
      <c r="E776" s="212"/>
      <c r="F776" s="212"/>
      <c r="G776" s="280"/>
      <c r="H776" s="280"/>
      <c r="I776" s="280"/>
      <c r="J776" s="280"/>
      <c r="K776" s="280"/>
      <c r="L776" s="280"/>
      <c r="M776" s="280"/>
      <c r="N776" s="280"/>
      <c r="O776" s="280"/>
      <c r="P776" s="280"/>
      <c r="Q776" s="280"/>
      <c r="R776" s="280"/>
      <c r="S776" s="280"/>
      <c r="T776" s="280"/>
      <c r="U776" s="280"/>
      <c r="V776" s="280"/>
      <c r="W776" s="280"/>
      <c r="X776" s="280"/>
      <c r="Y776" s="280"/>
      <c r="Z776" s="280"/>
      <c r="AA776" s="280"/>
      <c r="AB776" s="275"/>
      <c r="AC776" s="275"/>
      <c r="AD776" s="275"/>
      <c r="AE776" s="275"/>
      <c r="AF776" s="275"/>
      <c r="AG776" s="275"/>
      <c r="AH776" s="275"/>
      <c r="AI776" s="275"/>
      <c r="AJ776" s="275"/>
      <c r="AK776" s="275"/>
      <c r="AL776" s="275"/>
      <c r="AM776" s="275"/>
      <c r="AN776" s="275"/>
      <c r="AO776" s="275"/>
      <c r="AP776" s="275"/>
      <c r="AQ776" s="275"/>
    </row>
    <row r="777" spans="1:43" ht="15">
      <c r="A777" s="275"/>
      <c r="B777" s="224"/>
      <c r="C777" s="224"/>
      <c r="D777" s="212"/>
      <c r="E777" s="212"/>
      <c r="F777" s="212"/>
      <c r="G777" s="280"/>
      <c r="H777" s="280"/>
      <c r="I777" s="280"/>
      <c r="J777" s="280"/>
      <c r="K777" s="280"/>
      <c r="L777" s="280"/>
      <c r="M777" s="280"/>
      <c r="N777" s="280"/>
      <c r="O777" s="280"/>
      <c r="P777" s="280"/>
      <c r="Q777" s="280"/>
      <c r="R777" s="280"/>
      <c r="S777" s="280"/>
      <c r="T777" s="280"/>
      <c r="U777" s="280"/>
      <c r="V777" s="280"/>
      <c r="W777" s="280"/>
      <c r="X777" s="280"/>
      <c r="Y777" s="280"/>
      <c r="Z777" s="280"/>
      <c r="AA777" s="280"/>
      <c r="AB777" s="275"/>
      <c r="AC777" s="275"/>
      <c r="AD777" s="275"/>
      <c r="AE777" s="275"/>
      <c r="AF777" s="275"/>
      <c r="AG777" s="275"/>
      <c r="AH777" s="275"/>
      <c r="AI777" s="275"/>
      <c r="AJ777" s="275"/>
      <c r="AK777" s="275"/>
      <c r="AL777" s="275"/>
      <c r="AM777" s="275"/>
      <c r="AN777" s="275"/>
      <c r="AO777" s="275"/>
      <c r="AP777" s="275"/>
      <c r="AQ777" s="275"/>
    </row>
    <row r="778" spans="1:43" ht="15">
      <c r="A778" s="275"/>
      <c r="B778" s="224"/>
      <c r="C778" s="224"/>
      <c r="D778" s="212"/>
      <c r="E778" s="212"/>
      <c r="F778" s="212"/>
      <c r="G778" s="280"/>
      <c r="H778" s="280"/>
      <c r="I778" s="280"/>
      <c r="J778" s="280"/>
      <c r="K778" s="280"/>
      <c r="L778" s="280"/>
      <c r="M778" s="280"/>
      <c r="N778" s="280"/>
      <c r="O778" s="280"/>
      <c r="P778" s="280"/>
      <c r="Q778" s="280"/>
      <c r="R778" s="280"/>
      <c r="S778" s="280"/>
      <c r="T778" s="280"/>
      <c r="U778" s="280"/>
      <c r="V778" s="280"/>
      <c r="W778" s="280"/>
      <c r="X778" s="280"/>
      <c r="Y778" s="280"/>
      <c r="Z778" s="280"/>
      <c r="AA778" s="280"/>
      <c r="AB778" s="275"/>
      <c r="AC778" s="275"/>
      <c r="AD778" s="275"/>
      <c r="AE778" s="275"/>
      <c r="AF778" s="275"/>
      <c r="AG778" s="275"/>
      <c r="AH778" s="275"/>
      <c r="AI778" s="275"/>
      <c r="AJ778" s="275"/>
      <c r="AK778" s="275"/>
      <c r="AL778" s="275"/>
      <c r="AM778" s="275"/>
      <c r="AN778" s="275"/>
      <c r="AO778" s="275"/>
      <c r="AP778" s="275"/>
      <c r="AQ778" s="275"/>
    </row>
    <row r="779" spans="1:43" ht="15">
      <c r="A779" s="275"/>
      <c r="B779" s="224"/>
      <c r="C779" s="224"/>
      <c r="D779" s="212"/>
      <c r="E779" s="212"/>
      <c r="F779" s="212"/>
      <c r="G779" s="280"/>
      <c r="H779" s="280"/>
      <c r="I779" s="280"/>
      <c r="J779" s="280"/>
      <c r="K779" s="280"/>
      <c r="L779" s="280"/>
      <c r="M779" s="280"/>
      <c r="N779" s="280"/>
      <c r="O779" s="280"/>
      <c r="P779" s="280"/>
      <c r="Q779" s="280"/>
      <c r="R779" s="280"/>
      <c r="S779" s="280"/>
      <c r="T779" s="280"/>
      <c r="U779" s="280"/>
      <c r="V779" s="280"/>
      <c r="W779" s="280"/>
      <c r="X779" s="280"/>
      <c r="Y779" s="280"/>
      <c r="Z779" s="280"/>
      <c r="AA779" s="280"/>
      <c r="AB779" s="275"/>
      <c r="AC779" s="275"/>
      <c r="AD779" s="275"/>
      <c r="AE779" s="275"/>
      <c r="AF779" s="275"/>
      <c r="AG779" s="275"/>
      <c r="AH779" s="275"/>
      <c r="AI779" s="275"/>
      <c r="AJ779" s="275"/>
      <c r="AK779" s="275"/>
      <c r="AL779" s="275"/>
      <c r="AM779" s="275"/>
      <c r="AN779" s="275"/>
      <c r="AO779" s="275"/>
      <c r="AP779" s="275"/>
      <c r="AQ779" s="275"/>
    </row>
    <row r="780" spans="1:43" ht="15">
      <c r="A780" s="275"/>
      <c r="B780" s="224"/>
      <c r="C780" s="224"/>
      <c r="D780" s="212"/>
      <c r="E780" s="212"/>
      <c r="F780" s="212"/>
      <c r="G780" s="280"/>
      <c r="H780" s="280"/>
      <c r="I780" s="280"/>
      <c r="J780" s="280"/>
      <c r="K780" s="280"/>
      <c r="L780" s="280"/>
      <c r="M780" s="280"/>
      <c r="N780" s="280"/>
      <c r="O780" s="280"/>
      <c r="P780" s="280"/>
      <c r="Q780" s="280"/>
      <c r="R780" s="280"/>
      <c r="S780" s="280"/>
      <c r="T780" s="280"/>
      <c r="U780" s="280"/>
      <c r="V780" s="280"/>
      <c r="W780" s="280"/>
      <c r="X780" s="280"/>
      <c r="Y780" s="280"/>
      <c r="Z780" s="280"/>
      <c r="AA780" s="280"/>
      <c r="AB780" s="275"/>
      <c r="AC780" s="275"/>
      <c r="AD780" s="275"/>
      <c r="AE780" s="275"/>
      <c r="AF780" s="275"/>
      <c r="AG780" s="275"/>
      <c r="AH780" s="275"/>
      <c r="AI780" s="275"/>
      <c r="AJ780" s="275"/>
      <c r="AK780" s="275"/>
      <c r="AL780" s="275"/>
      <c r="AM780" s="275"/>
      <c r="AN780" s="275"/>
      <c r="AO780" s="275"/>
      <c r="AP780" s="275"/>
      <c r="AQ780" s="275"/>
    </row>
    <row r="781" spans="1:43" ht="15">
      <c r="A781" s="275"/>
      <c r="B781" s="224"/>
      <c r="C781" s="224"/>
      <c r="D781" s="212"/>
      <c r="E781" s="212"/>
      <c r="F781" s="212"/>
      <c r="G781" s="280"/>
      <c r="H781" s="280"/>
      <c r="I781" s="280"/>
      <c r="J781" s="280"/>
      <c r="K781" s="280"/>
      <c r="L781" s="280"/>
      <c r="M781" s="280"/>
      <c r="N781" s="280"/>
      <c r="O781" s="280"/>
      <c r="P781" s="280"/>
      <c r="Q781" s="280"/>
      <c r="R781" s="280"/>
      <c r="S781" s="280"/>
      <c r="T781" s="280"/>
      <c r="U781" s="280"/>
      <c r="V781" s="280"/>
      <c r="W781" s="280"/>
      <c r="X781" s="280"/>
      <c r="Y781" s="280"/>
      <c r="Z781" s="280"/>
      <c r="AA781" s="280"/>
      <c r="AB781" s="275"/>
      <c r="AC781" s="275"/>
      <c r="AD781" s="275"/>
      <c r="AE781" s="275"/>
      <c r="AF781" s="275"/>
      <c r="AG781" s="275"/>
      <c r="AH781" s="275"/>
      <c r="AI781" s="275"/>
      <c r="AJ781" s="275"/>
      <c r="AK781" s="275"/>
      <c r="AL781" s="275"/>
      <c r="AM781" s="275"/>
      <c r="AN781" s="275"/>
      <c r="AO781" s="275"/>
      <c r="AP781" s="275"/>
      <c r="AQ781" s="275"/>
    </row>
    <row r="782" spans="1:43" ht="15">
      <c r="A782" s="275"/>
      <c r="B782" s="224"/>
      <c r="C782" s="224"/>
      <c r="D782" s="212"/>
      <c r="E782" s="212"/>
      <c r="F782" s="212"/>
      <c r="G782" s="280"/>
      <c r="H782" s="280"/>
      <c r="I782" s="280"/>
      <c r="J782" s="280"/>
      <c r="K782" s="280"/>
      <c r="L782" s="280"/>
      <c r="M782" s="280"/>
      <c r="N782" s="280"/>
      <c r="O782" s="280"/>
      <c r="P782" s="280"/>
      <c r="Q782" s="280"/>
      <c r="R782" s="280"/>
      <c r="S782" s="280"/>
      <c r="T782" s="280"/>
      <c r="U782" s="280"/>
      <c r="V782" s="280"/>
      <c r="W782" s="280"/>
      <c r="X782" s="280"/>
      <c r="Y782" s="280"/>
      <c r="Z782" s="280"/>
      <c r="AA782" s="280"/>
      <c r="AB782" s="275"/>
      <c r="AC782" s="275"/>
      <c r="AD782" s="275"/>
      <c r="AE782" s="275"/>
      <c r="AF782" s="275"/>
      <c r="AG782" s="275"/>
      <c r="AH782" s="275"/>
      <c r="AI782" s="275"/>
      <c r="AJ782" s="275"/>
      <c r="AK782" s="275"/>
      <c r="AL782" s="275"/>
      <c r="AM782" s="275"/>
      <c r="AN782" s="275"/>
      <c r="AO782" s="275"/>
      <c r="AP782" s="275"/>
      <c r="AQ782" s="275"/>
    </row>
    <row r="783" spans="1:43" ht="15">
      <c r="A783" s="275"/>
      <c r="B783" s="224"/>
      <c r="C783" s="224"/>
      <c r="D783" s="212"/>
      <c r="E783" s="212"/>
      <c r="F783" s="212"/>
      <c r="G783" s="280"/>
      <c r="H783" s="280"/>
      <c r="I783" s="280"/>
      <c r="J783" s="280"/>
      <c r="K783" s="280"/>
      <c r="L783" s="280"/>
      <c r="M783" s="280"/>
      <c r="N783" s="280"/>
      <c r="O783" s="280"/>
      <c r="P783" s="280"/>
      <c r="Q783" s="280"/>
      <c r="R783" s="280"/>
      <c r="S783" s="280"/>
      <c r="T783" s="280"/>
      <c r="U783" s="280"/>
      <c r="V783" s="280"/>
      <c r="W783" s="280"/>
      <c r="X783" s="280"/>
      <c r="Y783" s="280"/>
      <c r="Z783" s="280"/>
      <c r="AA783" s="280"/>
      <c r="AB783" s="275"/>
      <c r="AC783" s="275"/>
      <c r="AD783" s="275"/>
      <c r="AE783" s="275"/>
      <c r="AF783" s="275"/>
      <c r="AG783" s="275"/>
      <c r="AH783" s="275"/>
      <c r="AI783" s="275"/>
      <c r="AJ783" s="275"/>
      <c r="AK783" s="275"/>
      <c r="AL783" s="275"/>
      <c r="AM783" s="275"/>
      <c r="AN783" s="275"/>
      <c r="AO783" s="275"/>
      <c r="AP783" s="275"/>
      <c r="AQ783" s="275"/>
    </row>
    <row r="784" spans="1:43" ht="15">
      <c r="A784" s="275"/>
      <c r="B784" s="224"/>
      <c r="C784" s="224"/>
      <c r="D784" s="212"/>
      <c r="E784" s="212"/>
      <c r="F784" s="212"/>
      <c r="G784" s="280"/>
      <c r="H784" s="280"/>
      <c r="I784" s="280"/>
      <c r="J784" s="280"/>
      <c r="K784" s="280"/>
      <c r="L784" s="280"/>
      <c r="M784" s="280"/>
      <c r="N784" s="280"/>
      <c r="O784" s="280"/>
      <c r="P784" s="280"/>
      <c r="Q784" s="280"/>
      <c r="R784" s="280"/>
      <c r="S784" s="280"/>
      <c r="T784" s="280"/>
      <c r="U784" s="280"/>
      <c r="V784" s="280"/>
      <c r="W784" s="280"/>
      <c r="X784" s="280"/>
      <c r="Y784" s="280"/>
      <c r="Z784" s="280"/>
      <c r="AA784" s="280"/>
      <c r="AB784" s="275"/>
      <c r="AC784" s="275"/>
      <c r="AD784" s="275"/>
      <c r="AE784" s="275"/>
      <c r="AF784" s="275"/>
      <c r="AG784" s="275"/>
      <c r="AH784" s="275"/>
      <c r="AI784" s="275"/>
      <c r="AJ784" s="275"/>
      <c r="AK784" s="275"/>
      <c r="AL784" s="275"/>
      <c r="AM784" s="275"/>
      <c r="AN784" s="275"/>
      <c r="AO784" s="275"/>
      <c r="AP784" s="275"/>
      <c r="AQ784" s="275"/>
    </row>
    <row r="785" spans="1:43" ht="15">
      <c r="A785" s="275"/>
      <c r="B785" s="224"/>
      <c r="C785" s="224"/>
      <c r="D785" s="212"/>
      <c r="E785" s="212"/>
      <c r="F785" s="212"/>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75"/>
      <c r="AC785" s="275"/>
      <c r="AD785" s="275"/>
      <c r="AE785" s="275"/>
      <c r="AF785" s="275"/>
      <c r="AG785" s="275"/>
      <c r="AH785" s="275"/>
      <c r="AI785" s="275"/>
      <c r="AJ785" s="275"/>
      <c r="AK785" s="275"/>
      <c r="AL785" s="275"/>
      <c r="AM785" s="275"/>
      <c r="AN785" s="275"/>
      <c r="AO785" s="275"/>
      <c r="AP785" s="275"/>
      <c r="AQ785" s="275"/>
    </row>
    <row r="786" spans="1:43" ht="15">
      <c r="A786" s="275"/>
      <c r="B786" s="224"/>
      <c r="C786" s="224"/>
      <c r="D786" s="212"/>
      <c r="E786" s="212"/>
      <c r="F786" s="212"/>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75"/>
      <c r="AC786" s="275"/>
      <c r="AD786" s="275"/>
      <c r="AE786" s="275"/>
      <c r="AF786" s="275"/>
      <c r="AG786" s="275"/>
      <c r="AH786" s="275"/>
      <c r="AI786" s="275"/>
      <c r="AJ786" s="275"/>
      <c r="AK786" s="275"/>
      <c r="AL786" s="275"/>
      <c r="AM786" s="275"/>
      <c r="AN786" s="275"/>
      <c r="AO786" s="275"/>
      <c r="AP786" s="275"/>
      <c r="AQ786" s="275"/>
    </row>
    <row r="787" spans="1:43" ht="15">
      <c r="A787" s="275"/>
      <c r="B787" s="224"/>
      <c r="C787" s="224"/>
      <c r="D787" s="212"/>
      <c r="E787" s="212"/>
      <c r="F787" s="212"/>
      <c r="G787" s="280"/>
      <c r="H787" s="280"/>
      <c r="I787" s="280"/>
      <c r="J787" s="280"/>
      <c r="K787" s="280"/>
      <c r="L787" s="280"/>
      <c r="M787" s="280"/>
      <c r="N787" s="280"/>
      <c r="O787" s="280"/>
      <c r="P787" s="280"/>
      <c r="Q787" s="280"/>
      <c r="R787" s="280"/>
      <c r="S787" s="280"/>
      <c r="T787" s="280"/>
      <c r="U787" s="280"/>
      <c r="V787" s="280"/>
      <c r="W787" s="280"/>
      <c r="X787" s="280"/>
      <c r="Y787" s="280"/>
      <c r="Z787" s="280"/>
      <c r="AA787" s="280"/>
      <c r="AB787" s="275"/>
      <c r="AC787" s="275"/>
      <c r="AD787" s="275"/>
      <c r="AE787" s="275"/>
      <c r="AF787" s="275"/>
      <c r="AG787" s="275"/>
      <c r="AH787" s="275"/>
      <c r="AI787" s="275"/>
      <c r="AJ787" s="275"/>
      <c r="AK787" s="275"/>
      <c r="AL787" s="275"/>
      <c r="AM787" s="275"/>
      <c r="AN787" s="275"/>
      <c r="AO787" s="275"/>
      <c r="AP787" s="275"/>
      <c r="AQ787" s="275"/>
    </row>
    <row r="788" spans="1:43" ht="15">
      <c r="A788" s="275"/>
      <c r="B788" s="224"/>
      <c r="C788" s="224"/>
      <c r="D788" s="212"/>
      <c r="E788" s="212"/>
      <c r="F788" s="212"/>
      <c r="G788" s="280"/>
      <c r="H788" s="280"/>
      <c r="I788" s="280"/>
      <c r="J788" s="280"/>
      <c r="K788" s="280"/>
      <c r="L788" s="280"/>
      <c r="M788" s="280"/>
      <c r="N788" s="280"/>
      <c r="O788" s="280"/>
      <c r="P788" s="280"/>
      <c r="Q788" s="280"/>
      <c r="R788" s="280"/>
      <c r="S788" s="280"/>
      <c r="T788" s="280"/>
      <c r="U788" s="280"/>
      <c r="V788" s="280"/>
      <c r="W788" s="280"/>
      <c r="X788" s="280"/>
      <c r="Y788" s="280"/>
      <c r="Z788" s="280"/>
      <c r="AA788" s="280"/>
      <c r="AB788" s="275"/>
      <c r="AC788" s="275"/>
      <c r="AD788" s="275"/>
      <c r="AE788" s="275"/>
      <c r="AF788" s="275"/>
      <c r="AG788" s="275"/>
      <c r="AH788" s="275"/>
      <c r="AI788" s="275"/>
      <c r="AJ788" s="275"/>
      <c r="AK788" s="275"/>
      <c r="AL788" s="275"/>
      <c r="AM788" s="275"/>
      <c r="AN788" s="275"/>
      <c r="AO788" s="275"/>
      <c r="AP788" s="275"/>
      <c r="AQ788" s="275"/>
    </row>
    <row r="789" spans="1:43" ht="15">
      <c r="A789" s="275"/>
      <c r="B789" s="224"/>
      <c r="C789" s="224"/>
      <c r="D789" s="212"/>
      <c r="E789" s="212"/>
      <c r="F789" s="212"/>
      <c r="G789" s="280"/>
      <c r="H789" s="280"/>
      <c r="I789" s="280"/>
      <c r="J789" s="280"/>
      <c r="K789" s="280"/>
      <c r="L789" s="280"/>
      <c r="M789" s="280"/>
      <c r="N789" s="280"/>
      <c r="O789" s="280"/>
      <c r="P789" s="280"/>
      <c r="Q789" s="280"/>
      <c r="R789" s="280"/>
      <c r="S789" s="280"/>
      <c r="T789" s="280"/>
      <c r="U789" s="280"/>
      <c r="V789" s="280"/>
      <c r="W789" s="280"/>
      <c r="X789" s="280"/>
      <c r="Y789" s="280"/>
      <c r="Z789" s="280"/>
      <c r="AA789" s="280"/>
      <c r="AB789" s="275"/>
      <c r="AC789" s="275"/>
      <c r="AD789" s="275"/>
      <c r="AE789" s="275"/>
      <c r="AF789" s="275"/>
      <c r="AG789" s="275"/>
      <c r="AH789" s="275"/>
      <c r="AI789" s="275"/>
      <c r="AJ789" s="275"/>
      <c r="AK789" s="275"/>
      <c r="AL789" s="275"/>
      <c r="AM789" s="275"/>
      <c r="AN789" s="275"/>
      <c r="AO789" s="275"/>
      <c r="AP789" s="275"/>
      <c r="AQ789" s="275"/>
    </row>
    <row r="790" spans="1:43" ht="15">
      <c r="A790" s="275"/>
      <c r="B790" s="224"/>
      <c r="C790" s="224"/>
      <c r="D790" s="212"/>
      <c r="E790" s="212"/>
      <c r="F790" s="212"/>
      <c r="G790" s="280"/>
      <c r="H790" s="280"/>
      <c r="I790" s="280"/>
      <c r="J790" s="280"/>
      <c r="K790" s="280"/>
      <c r="L790" s="280"/>
      <c r="M790" s="280"/>
      <c r="N790" s="280"/>
      <c r="O790" s="280"/>
      <c r="P790" s="280"/>
      <c r="Q790" s="280"/>
      <c r="R790" s="280"/>
      <c r="S790" s="280"/>
      <c r="T790" s="280"/>
      <c r="U790" s="280"/>
      <c r="V790" s="280"/>
      <c r="W790" s="280"/>
      <c r="X790" s="280"/>
      <c r="Y790" s="280"/>
      <c r="Z790" s="280"/>
      <c r="AA790" s="280"/>
      <c r="AB790" s="275"/>
      <c r="AC790" s="275"/>
      <c r="AD790" s="275"/>
      <c r="AE790" s="275"/>
      <c r="AF790" s="275"/>
      <c r="AG790" s="275"/>
      <c r="AH790" s="275"/>
      <c r="AI790" s="275"/>
      <c r="AJ790" s="275"/>
      <c r="AK790" s="275"/>
      <c r="AL790" s="275"/>
      <c r="AM790" s="275"/>
      <c r="AN790" s="275"/>
      <c r="AO790" s="275"/>
      <c r="AP790" s="275"/>
      <c r="AQ790" s="275"/>
    </row>
    <row r="791" spans="1:43" ht="15">
      <c r="A791" s="275"/>
      <c r="B791" s="224"/>
      <c r="C791" s="224"/>
      <c r="D791" s="212"/>
      <c r="E791" s="212"/>
      <c r="F791" s="212"/>
      <c r="G791" s="280"/>
      <c r="H791" s="280"/>
      <c r="I791" s="280"/>
      <c r="J791" s="280"/>
      <c r="K791" s="280"/>
      <c r="L791" s="280"/>
      <c r="M791" s="280"/>
      <c r="N791" s="280"/>
      <c r="O791" s="280"/>
      <c r="P791" s="280"/>
      <c r="Q791" s="280"/>
      <c r="R791" s="280"/>
      <c r="S791" s="280"/>
      <c r="T791" s="280"/>
      <c r="U791" s="280"/>
      <c r="V791" s="280"/>
      <c r="W791" s="280"/>
      <c r="X791" s="280"/>
      <c r="Y791" s="280"/>
      <c r="Z791" s="280"/>
      <c r="AA791" s="280"/>
      <c r="AB791" s="275"/>
      <c r="AC791" s="275"/>
      <c r="AD791" s="275"/>
      <c r="AE791" s="275"/>
      <c r="AF791" s="275"/>
      <c r="AG791" s="275"/>
      <c r="AH791" s="275"/>
      <c r="AI791" s="275"/>
      <c r="AJ791" s="275"/>
      <c r="AK791" s="275"/>
      <c r="AL791" s="275"/>
      <c r="AM791" s="275"/>
      <c r="AN791" s="275"/>
      <c r="AO791" s="275"/>
      <c r="AP791" s="275"/>
      <c r="AQ791" s="275"/>
    </row>
    <row r="792" spans="1:43" ht="15">
      <c r="A792" s="275"/>
      <c r="B792" s="224"/>
      <c r="C792" s="224"/>
      <c r="D792" s="212"/>
      <c r="E792" s="212"/>
      <c r="F792" s="212"/>
      <c r="G792" s="280"/>
      <c r="H792" s="280"/>
      <c r="I792" s="280"/>
      <c r="J792" s="280"/>
      <c r="K792" s="280"/>
      <c r="L792" s="280"/>
      <c r="M792" s="280"/>
      <c r="N792" s="280"/>
      <c r="O792" s="280"/>
      <c r="P792" s="280"/>
      <c r="Q792" s="280"/>
      <c r="R792" s="280"/>
      <c r="S792" s="280"/>
      <c r="T792" s="280"/>
      <c r="U792" s="280"/>
      <c r="V792" s="280"/>
      <c r="W792" s="280"/>
      <c r="X792" s="280"/>
      <c r="Y792" s="280"/>
      <c r="Z792" s="280"/>
      <c r="AA792" s="280"/>
      <c r="AB792" s="275"/>
      <c r="AC792" s="275"/>
      <c r="AD792" s="275"/>
      <c r="AE792" s="275"/>
      <c r="AF792" s="275"/>
      <c r="AG792" s="275"/>
      <c r="AH792" s="275"/>
      <c r="AI792" s="275"/>
      <c r="AJ792" s="275"/>
      <c r="AK792" s="275"/>
      <c r="AL792" s="275"/>
      <c r="AM792" s="275"/>
      <c r="AN792" s="275"/>
      <c r="AO792" s="275"/>
      <c r="AP792" s="275"/>
      <c r="AQ792" s="275"/>
    </row>
    <row r="793" spans="1:43" ht="15">
      <c r="A793" s="275"/>
      <c r="B793" s="224"/>
      <c r="C793" s="224"/>
      <c r="D793" s="212"/>
      <c r="E793" s="212"/>
      <c r="F793" s="212"/>
      <c r="G793" s="280"/>
      <c r="H793" s="280"/>
      <c r="I793" s="280"/>
      <c r="J793" s="280"/>
      <c r="K793" s="280"/>
      <c r="L793" s="280"/>
      <c r="M793" s="280"/>
      <c r="N793" s="280"/>
      <c r="O793" s="280"/>
      <c r="P793" s="280"/>
      <c r="Q793" s="280"/>
      <c r="R793" s="280"/>
      <c r="S793" s="280"/>
      <c r="T793" s="280"/>
      <c r="U793" s="280"/>
      <c r="V793" s="280"/>
      <c r="W793" s="280"/>
      <c r="X793" s="280"/>
      <c r="Y793" s="280"/>
      <c r="Z793" s="280"/>
      <c r="AA793" s="280"/>
      <c r="AB793" s="275"/>
      <c r="AC793" s="275"/>
      <c r="AD793" s="275"/>
      <c r="AE793" s="275"/>
      <c r="AF793" s="275"/>
      <c r="AG793" s="275"/>
      <c r="AH793" s="275"/>
      <c r="AI793" s="275"/>
      <c r="AJ793" s="275"/>
      <c r="AK793" s="275"/>
      <c r="AL793" s="275"/>
      <c r="AM793" s="275"/>
      <c r="AN793" s="275"/>
      <c r="AO793" s="275"/>
      <c r="AP793" s="275"/>
      <c r="AQ793" s="275"/>
    </row>
    <row r="794" spans="1:43" ht="15">
      <c r="A794" s="275"/>
      <c r="B794" s="224"/>
      <c r="C794" s="224"/>
      <c r="D794" s="212"/>
      <c r="E794" s="212"/>
      <c r="F794" s="212"/>
      <c r="G794" s="280"/>
      <c r="H794" s="280"/>
      <c r="I794" s="280"/>
      <c r="J794" s="280"/>
      <c r="K794" s="280"/>
      <c r="L794" s="280"/>
      <c r="M794" s="280"/>
      <c r="N794" s="280"/>
      <c r="O794" s="280"/>
      <c r="P794" s="280"/>
      <c r="Q794" s="280"/>
      <c r="R794" s="280"/>
      <c r="S794" s="280"/>
      <c r="T794" s="280"/>
      <c r="U794" s="280"/>
      <c r="V794" s="280"/>
      <c r="W794" s="280"/>
      <c r="X794" s="280"/>
      <c r="Y794" s="280"/>
      <c r="Z794" s="280"/>
      <c r="AA794" s="280"/>
      <c r="AB794" s="275"/>
      <c r="AC794" s="275"/>
      <c r="AD794" s="275"/>
      <c r="AE794" s="275"/>
      <c r="AF794" s="275"/>
      <c r="AG794" s="275"/>
      <c r="AH794" s="275"/>
      <c r="AI794" s="275"/>
      <c r="AJ794" s="275"/>
      <c r="AK794" s="275"/>
      <c r="AL794" s="275"/>
      <c r="AM794" s="275"/>
      <c r="AN794" s="275"/>
      <c r="AO794" s="275"/>
      <c r="AP794" s="275"/>
      <c r="AQ794" s="275"/>
    </row>
    <row r="795" spans="1:43" ht="15">
      <c r="A795" s="275"/>
      <c r="B795" s="224"/>
      <c r="C795" s="224"/>
      <c r="D795" s="212"/>
      <c r="E795" s="212"/>
      <c r="F795" s="212"/>
      <c r="G795" s="280"/>
      <c r="H795" s="280"/>
      <c r="I795" s="280"/>
      <c r="J795" s="280"/>
      <c r="K795" s="280"/>
      <c r="L795" s="280"/>
      <c r="M795" s="280"/>
      <c r="N795" s="280"/>
      <c r="O795" s="280"/>
      <c r="P795" s="280"/>
      <c r="Q795" s="280"/>
      <c r="R795" s="280"/>
      <c r="S795" s="280"/>
      <c r="T795" s="280"/>
      <c r="U795" s="280"/>
      <c r="V795" s="280"/>
      <c r="W795" s="280"/>
      <c r="X795" s="280"/>
      <c r="Y795" s="280"/>
      <c r="Z795" s="280"/>
      <c r="AA795" s="280"/>
      <c r="AB795" s="275"/>
      <c r="AC795" s="275"/>
      <c r="AD795" s="275"/>
      <c r="AE795" s="275"/>
      <c r="AF795" s="275"/>
      <c r="AG795" s="275"/>
      <c r="AH795" s="275"/>
      <c r="AI795" s="275"/>
      <c r="AJ795" s="275"/>
      <c r="AK795" s="275"/>
      <c r="AL795" s="275"/>
      <c r="AM795" s="275"/>
      <c r="AN795" s="275"/>
      <c r="AO795" s="275"/>
      <c r="AP795" s="275"/>
      <c r="AQ795" s="275"/>
    </row>
    <row r="796" spans="1:43" ht="15">
      <c r="A796" s="275"/>
      <c r="B796" s="224"/>
      <c r="C796" s="224"/>
      <c r="D796" s="212"/>
      <c r="E796" s="212"/>
      <c r="F796" s="212"/>
      <c r="G796" s="280"/>
      <c r="H796" s="280"/>
      <c r="I796" s="280"/>
      <c r="J796" s="280"/>
      <c r="K796" s="280"/>
      <c r="L796" s="280"/>
      <c r="M796" s="280"/>
      <c r="N796" s="280"/>
      <c r="O796" s="280"/>
      <c r="P796" s="280"/>
      <c r="Q796" s="280"/>
      <c r="R796" s="280"/>
      <c r="S796" s="280"/>
      <c r="T796" s="280"/>
      <c r="U796" s="280"/>
      <c r="V796" s="280"/>
      <c r="W796" s="280"/>
      <c r="X796" s="280"/>
      <c r="Y796" s="280"/>
      <c r="Z796" s="280"/>
      <c r="AA796" s="280"/>
      <c r="AB796" s="275"/>
      <c r="AC796" s="275"/>
      <c r="AD796" s="275"/>
      <c r="AE796" s="275"/>
      <c r="AF796" s="275"/>
      <c r="AG796" s="275"/>
      <c r="AH796" s="275"/>
      <c r="AI796" s="275"/>
      <c r="AJ796" s="275"/>
      <c r="AK796" s="275"/>
      <c r="AL796" s="275"/>
      <c r="AM796" s="275"/>
      <c r="AN796" s="275"/>
      <c r="AO796" s="275"/>
      <c r="AP796" s="275"/>
      <c r="AQ796" s="275"/>
    </row>
    <row r="797" spans="1:43" ht="15">
      <c r="A797" s="275"/>
      <c r="B797" s="224"/>
      <c r="C797" s="224"/>
      <c r="D797" s="212"/>
      <c r="E797" s="212"/>
      <c r="F797" s="212"/>
      <c r="G797" s="280"/>
      <c r="H797" s="280"/>
      <c r="I797" s="280"/>
      <c r="J797" s="280"/>
      <c r="K797" s="280"/>
      <c r="L797" s="280"/>
      <c r="M797" s="280"/>
      <c r="N797" s="280"/>
      <c r="O797" s="280"/>
      <c r="P797" s="280"/>
      <c r="Q797" s="280"/>
      <c r="R797" s="280"/>
      <c r="S797" s="280"/>
      <c r="T797" s="280"/>
      <c r="U797" s="280"/>
      <c r="V797" s="280"/>
      <c r="W797" s="280"/>
      <c r="X797" s="280"/>
      <c r="Y797" s="280"/>
      <c r="Z797" s="280"/>
      <c r="AA797" s="280"/>
      <c r="AB797" s="275"/>
      <c r="AC797" s="275"/>
      <c r="AD797" s="275"/>
      <c r="AE797" s="275"/>
      <c r="AF797" s="275"/>
      <c r="AG797" s="275"/>
      <c r="AH797" s="275"/>
      <c r="AI797" s="275"/>
      <c r="AJ797" s="275"/>
      <c r="AK797" s="275"/>
      <c r="AL797" s="275"/>
      <c r="AM797" s="275"/>
      <c r="AN797" s="275"/>
      <c r="AO797" s="275"/>
      <c r="AP797" s="275"/>
      <c r="AQ797" s="275"/>
    </row>
    <row r="798" spans="1:43" ht="15">
      <c r="A798" s="275"/>
      <c r="B798" s="224"/>
      <c r="C798" s="224"/>
      <c r="D798" s="212"/>
      <c r="E798" s="212"/>
      <c r="F798" s="212"/>
      <c r="G798" s="280"/>
      <c r="H798" s="280"/>
      <c r="I798" s="280"/>
      <c r="J798" s="280"/>
      <c r="K798" s="280"/>
      <c r="L798" s="280"/>
      <c r="M798" s="280"/>
      <c r="N798" s="280"/>
      <c r="O798" s="280"/>
      <c r="P798" s="280"/>
      <c r="Q798" s="280"/>
      <c r="R798" s="280"/>
      <c r="S798" s="280"/>
      <c r="T798" s="280"/>
      <c r="U798" s="280"/>
      <c r="V798" s="280"/>
      <c r="W798" s="280"/>
      <c r="X798" s="280"/>
      <c r="Y798" s="280"/>
      <c r="Z798" s="280"/>
      <c r="AA798" s="280"/>
      <c r="AB798" s="275"/>
      <c r="AC798" s="275"/>
      <c r="AD798" s="275"/>
      <c r="AE798" s="275"/>
      <c r="AF798" s="275"/>
      <c r="AG798" s="275"/>
      <c r="AH798" s="275"/>
      <c r="AI798" s="275"/>
      <c r="AJ798" s="275"/>
      <c r="AK798" s="275"/>
      <c r="AL798" s="275"/>
      <c r="AM798" s="275"/>
      <c r="AN798" s="275"/>
      <c r="AO798" s="275"/>
      <c r="AP798" s="275"/>
      <c r="AQ798" s="275"/>
    </row>
    <row r="799" spans="1:43" ht="15">
      <c r="A799" s="275"/>
      <c r="B799" s="224"/>
      <c r="C799" s="224"/>
      <c r="D799" s="212"/>
      <c r="E799" s="212"/>
      <c r="F799" s="212"/>
      <c r="G799" s="280"/>
      <c r="H799" s="280"/>
      <c r="I799" s="280"/>
      <c r="J799" s="280"/>
      <c r="K799" s="280"/>
      <c r="L799" s="280"/>
      <c r="M799" s="280"/>
      <c r="N799" s="280"/>
      <c r="O799" s="280"/>
      <c r="P799" s="280"/>
      <c r="Q799" s="280"/>
      <c r="R799" s="280"/>
      <c r="S799" s="280"/>
      <c r="T799" s="280"/>
      <c r="U799" s="280"/>
      <c r="V799" s="280"/>
      <c r="W799" s="280"/>
      <c r="X799" s="280"/>
      <c r="Y799" s="280"/>
      <c r="Z799" s="280"/>
      <c r="AA799" s="280"/>
      <c r="AB799" s="275"/>
      <c r="AC799" s="275"/>
      <c r="AD799" s="275"/>
      <c r="AE799" s="275"/>
      <c r="AF799" s="275"/>
      <c r="AG799" s="275"/>
      <c r="AH799" s="275"/>
      <c r="AI799" s="275"/>
      <c r="AJ799" s="275"/>
      <c r="AK799" s="275"/>
      <c r="AL799" s="275"/>
      <c r="AM799" s="275"/>
      <c r="AN799" s="275"/>
      <c r="AO799" s="275"/>
      <c r="AP799" s="275"/>
      <c r="AQ799" s="275"/>
    </row>
    <row r="800" spans="1:43" ht="15">
      <c r="A800" s="275"/>
      <c r="B800" s="224"/>
      <c r="C800" s="224"/>
      <c r="D800" s="212"/>
      <c r="E800" s="212"/>
      <c r="F800" s="212"/>
      <c r="G800" s="280"/>
      <c r="H800" s="280"/>
      <c r="I800" s="280"/>
      <c r="J800" s="280"/>
      <c r="K800" s="280"/>
      <c r="L800" s="280"/>
      <c r="M800" s="280"/>
      <c r="N800" s="280"/>
      <c r="O800" s="280"/>
      <c r="P800" s="280"/>
      <c r="Q800" s="280"/>
      <c r="R800" s="280"/>
      <c r="S800" s="280"/>
      <c r="T800" s="280"/>
      <c r="U800" s="280"/>
      <c r="V800" s="280"/>
      <c r="W800" s="280"/>
      <c r="X800" s="280"/>
      <c r="Y800" s="280"/>
      <c r="Z800" s="280"/>
      <c r="AA800" s="280"/>
      <c r="AB800" s="275"/>
      <c r="AC800" s="275"/>
      <c r="AD800" s="275"/>
      <c r="AE800" s="275"/>
      <c r="AF800" s="275"/>
      <c r="AG800" s="275"/>
      <c r="AH800" s="275"/>
      <c r="AI800" s="275"/>
      <c r="AJ800" s="275"/>
      <c r="AK800" s="275"/>
      <c r="AL800" s="275"/>
      <c r="AM800" s="275"/>
      <c r="AN800" s="275"/>
      <c r="AO800" s="275"/>
      <c r="AP800" s="275"/>
      <c r="AQ800" s="275"/>
    </row>
    <row r="801" spans="1:43" ht="15">
      <c r="A801" s="275"/>
      <c r="B801" s="224"/>
      <c r="C801" s="224"/>
      <c r="D801" s="212"/>
      <c r="E801" s="212"/>
      <c r="F801" s="212"/>
      <c r="G801" s="280"/>
      <c r="H801" s="280"/>
      <c r="I801" s="280"/>
      <c r="J801" s="280"/>
      <c r="K801" s="280"/>
      <c r="L801" s="280"/>
      <c r="M801" s="280"/>
      <c r="N801" s="280"/>
      <c r="O801" s="280"/>
      <c r="P801" s="280"/>
      <c r="Q801" s="280"/>
      <c r="R801" s="280"/>
      <c r="S801" s="280"/>
      <c r="T801" s="280"/>
      <c r="U801" s="280"/>
      <c r="V801" s="280"/>
      <c r="W801" s="280"/>
      <c r="X801" s="280"/>
      <c r="Y801" s="280"/>
      <c r="Z801" s="280"/>
      <c r="AA801" s="280"/>
      <c r="AB801" s="275"/>
      <c r="AC801" s="275"/>
      <c r="AD801" s="275"/>
      <c r="AE801" s="275"/>
      <c r="AF801" s="275"/>
      <c r="AG801" s="275"/>
      <c r="AH801" s="275"/>
      <c r="AI801" s="275"/>
      <c r="AJ801" s="275"/>
      <c r="AK801" s="275"/>
      <c r="AL801" s="275"/>
      <c r="AM801" s="275"/>
      <c r="AN801" s="275"/>
      <c r="AO801" s="275"/>
      <c r="AP801" s="275"/>
      <c r="AQ801" s="275"/>
    </row>
    <row r="802" spans="1:43" ht="15">
      <c r="A802" s="275"/>
      <c r="B802" s="224"/>
      <c r="C802" s="224"/>
      <c r="D802" s="212"/>
      <c r="E802" s="212"/>
      <c r="F802" s="212"/>
      <c r="G802" s="280"/>
      <c r="H802" s="280"/>
      <c r="I802" s="280"/>
      <c r="J802" s="280"/>
      <c r="K802" s="280"/>
      <c r="L802" s="280"/>
      <c r="M802" s="280"/>
      <c r="N802" s="280"/>
      <c r="O802" s="280"/>
      <c r="P802" s="280"/>
      <c r="Q802" s="280"/>
      <c r="R802" s="280"/>
      <c r="S802" s="280"/>
      <c r="T802" s="280"/>
      <c r="U802" s="280"/>
      <c r="V802" s="280"/>
      <c r="W802" s="280"/>
      <c r="X802" s="280"/>
      <c r="Y802" s="280"/>
      <c r="Z802" s="280"/>
      <c r="AA802" s="280"/>
      <c r="AB802" s="275"/>
      <c r="AC802" s="275"/>
      <c r="AD802" s="275"/>
      <c r="AE802" s="275"/>
      <c r="AF802" s="275"/>
      <c r="AG802" s="275"/>
      <c r="AH802" s="275"/>
      <c r="AI802" s="275"/>
      <c r="AJ802" s="275"/>
      <c r="AK802" s="275"/>
      <c r="AL802" s="275"/>
      <c r="AM802" s="275"/>
      <c r="AN802" s="275"/>
      <c r="AO802" s="275"/>
      <c r="AP802" s="275"/>
      <c r="AQ802" s="275"/>
    </row>
    <row r="803" spans="1:43" ht="15">
      <c r="A803" s="275"/>
      <c r="B803" s="224"/>
      <c r="C803" s="224"/>
      <c r="D803" s="212"/>
      <c r="E803" s="212"/>
      <c r="F803" s="212"/>
      <c r="G803" s="280"/>
      <c r="H803" s="280"/>
      <c r="I803" s="280"/>
      <c r="J803" s="280"/>
      <c r="K803" s="280"/>
      <c r="L803" s="280"/>
      <c r="M803" s="280"/>
      <c r="N803" s="280"/>
      <c r="O803" s="280"/>
      <c r="P803" s="280"/>
      <c r="Q803" s="280"/>
      <c r="R803" s="280"/>
      <c r="S803" s="280"/>
      <c r="T803" s="280"/>
      <c r="U803" s="280"/>
      <c r="V803" s="280"/>
      <c r="W803" s="280"/>
      <c r="X803" s="280"/>
      <c r="Y803" s="280"/>
      <c r="Z803" s="280"/>
      <c r="AA803" s="280"/>
      <c r="AB803" s="275"/>
      <c r="AC803" s="275"/>
      <c r="AD803" s="275"/>
      <c r="AE803" s="275"/>
      <c r="AF803" s="275"/>
      <c r="AG803" s="275"/>
      <c r="AH803" s="275"/>
      <c r="AI803" s="275"/>
      <c r="AJ803" s="275"/>
      <c r="AK803" s="275"/>
      <c r="AL803" s="275"/>
      <c r="AM803" s="275"/>
      <c r="AN803" s="275"/>
      <c r="AO803" s="275"/>
      <c r="AP803" s="275"/>
      <c r="AQ803" s="275"/>
    </row>
    <row r="804" spans="1:43" ht="15">
      <c r="A804" s="275"/>
      <c r="B804" s="224"/>
      <c r="C804" s="224"/>
      <c r="D804" s="212"/>
      <c r="E804" s="212"/>
      <c r="F804" s="212"/>
      <c r="G804" s="280"/>
      <c r="H804" s="280"/>
      <c r="I804" s="280"/>
      <c r="J804" s="280"/>
      <c r="K804" s="280"/>
      <c r="L804" s="280"/>
      <c r="M804" s="280"/>
      <c r="N804" s="280"/>
      <c r="O804" s="280"/>
      <c r="P804" s="280"/>
      <c r="Q804" s="280"/>
      <c r="R804" s="280"/>
      <c r="S804" s="280"/>
      <c r="T804" s="280"/>
      <c r="U804" s="280"/>
      <c r="V804" s="280"/>
      <c r="W804" s="280"/>
      <c r="X804" s="280"/>
      <c r="Y804" s="280"/>
      <c r="Z804" s="280"/>
      <c r="AA804" s="280"/>
      <c r="AB804" s="275"/>
      <c r="AC804" s="275"/>
      <c r="AD804" s="275"/>
      <c r="AE804" s="275"/>
      <c r="AF804" s="275"/>
      <c r="AG804" s="275"/>
      <c r="AH804" s="275"/>
      <c r="AI804" s="275"/>
      <c r="AJ804" s="275"/>
      <c r="AK804" s="275"/>
      <c r="AL804" s="275"/>
      <c r="AM804" s="275"/>
      <c r="AN804" s="275"/>
      <c r="AO804" s="275"/>
      <c r="AP804" s="275"/>
      <c r="AQ804" s="275"/>
    </row>
    <row r="805" spans="1:43" ht="15">
      <c r="A805" s="275"/>
      <c r="B805" s="224"/>
      <c r="C805" s="224"/>
      <c r="D805" s="212"/>
      <c r="E805" s="212"/>
      <c r="F805" s="212"/>
      <c r="G805" s="280"/>
      <c r="H805" s="280"/>
      <c r="I805" s="280"/>
      <c r="J805" s="280"/>
      <c r="K805" s="280"/>
      <c r="L805" s="280"/>
      <c r="M805" s="280"/>
      <c r="N805" s="280"/>
      <c r="O805" s="280"/>
      <c r="P805" s="280"/>
      <c r="Q805" s="280"/>
      <c r="R805" s="280"/>
      <c r="S805" s="280"/>
      <c r="T805" s="280"/>
      <c r="U805" s="280"/>
      <c r="V805" s="280"/>
      <c r="W805" s="280"/>
      <c r="X805" s="280"/>
      <c r="Y805" s="280"/>
      <c r="Z805" s="280"/>
      <c r="AA805" s="280"/>
      <c r="AB805" s="275"/>
      <c r="AC805" s="275"/>
      <c r="AD805" s="275"/>
      <c r="AE805" s="275"/>
      <c r="AF805" s="275"/>
      <c r="AG805" s="275"/>
      <c r="AH805" s="275"/>
      <c r="AI805" s="275"/>
      <c r="AJ805" s="275"/>
      <c r="AK805" s="275"/>
      <c r="AL805" s="275"/>
      <c r="AM805" s="275"/>
      <c r="AN805" s="275"/>
      <c r="AO805" s="275"/>
      <c r="AP805" s="275"/>
      <c r="AQ805" s="275"/>
    </row>
    <row r="806" spans="1:43" ht="15">
      <c r="A806" s="275"/>
      <c r="B806" s="224"/>
      <c r="C806" s="224"/>
      <c r="D806" s="212"/>
      <c r="E806" s="212"/>
      <c r="F806" s="212"/>
      <c r="G806" s="280"/>
      <c r="H806" s="280"/>
      <c r="I806" s="280"/>
      <c r="J806" s="280"/>
      <c r="K806" s="280"/>
      <c r="L806" s="280"/>
      <c r="M806" s="280"/>
      <c r="N806" s="280"/>
      <c r="O806" s="280"/>
      <c r="P806" s="280"/>
      <c r="Q806" s="280"/>
      <c r="R806" s="280"/>
      <c r="S806" s="280"/>
      <c r="T806" s="280"/>
      <c r="U806" s="280"/>
      <c r="V806" s="280"/>
      <c r="W806" s="280"/>
      <c r="X806" s="280"/>
      <c r="Y806" s="280"/>
      <c r="Z806" s="280"/>
      <c r="AA806" s="280"/>
      <c r="AB806" s="275"/>
      <c r="AC806" s="275"/>
      <c r="AD806" s="275"/>
      <c r="AE806" s="275"/>
      <c r="AF806" s="275"/>
      <c r="AG806" s="275"/>
      <c r="AH806" s="275"/>
      <c r="AI806" s="275"/>
      <c r="AJ806" s="275"/>
      <c r="AK806" s="275"/>
      <c r="AL806" s="275"/>
      <c r="AM806" s="275"/>
      <c r="AN806" s="275"/>
      <c r="AO806" s="275"/>
      <c r="AP806" s="275"/>
      <c r="AQ806" s="275"/>
    </row>
    <row r="807" spans="1:43" ht="15">
      <c r="A807" s="275"/>
      <c r="B807" s="224"/>
      <c r="C807" s="224"/>
      <c r="D807" s="212"/>
      <c r="E807" s="212"/>
      <c r="F807" s="212"/>
      <c r="G807" s="280"/>
      <c r="H807" s="280"/>
      <c r="I807" s="280"/>
      <c r="J807" s="280"/>
      <c r="K807" s="280"/>
      <c r="L807" s="280"/>
      <c r="M807" s="280"/>
      <c r="N807" s="280"/>
      <c r="O807" s="280"/>
      <c r="P807" s="280"/>
      <c r="Q807" s="280"/>
      <c r="R807" s="280"/>
      <c r="S807" s="280"/>
      <c r="T807" s="280"/>
      <c r="U807" s="280"/>
      <c r="V807" s="280"/>
      <c r="W807" s="280"/>
      <c r="X807" s="280"/>
      <c r="Y807" s="280"/>
      <c r="Z807" s="280"/>
      <c r="AA807" s="280"/>
      <c r="AB807" s="275"/>
      <c r="AC807" s="275"/>
      <c r="AD807" s="275"/>
      <c r="AE807" s="275"/>
      <c r="AF807" s="275"/>
      <c r="AG807" s="275"/>
      <c r="AH807" s="275"/>
      <c r="AI807" s="275"/>
      <c r="AJ807" s="275"/>
      <c r="AK807" s="275"/>
      <c r="AL807" s="275"/>
      <c r="AM807" s="275"/>
      <c r="AN807" s="275"/>
      <c r="AO807" s="275"/>
      <c r="AP807" s="275"/>
      <c r="AQ807" s="275"/>
    </row>
    <row r="808" spans="1:43" ht="15">
      <c r="A808" s="275"/>
      <c r="B808" s="224"/>
      <c r="C808" s="224"/>
      <c r="D808" s="212"/>
      <c r="E808" s="212"/>
      <c r="F808" s="212"/>
      <c r="G808" s="280"/>
      <c r="H808" s="280"/>
      <c r="I808" s="280"/>
      <c r="J808" s="280"/>
      <c r="K808" s="280"/>
      <c r="L808" s="280"/>
      <c r="M808" s="280"/>
      <c r="N808" s="280"/>
      <c r="O808" s="280"/>
      <c r="P808" s="280"/>
      <c r="Q808" s="280"/>
      <c r="R808" s="280"/>
      <c r="S808" s="280"/>
      <c r="T808" s="280"/>
      <c r="U808" s="280"/>
      <c r="V808" s="280"/>
      <c r="W808" s="280"/>
      <c r="X808" s="280"/>
      <c r="Y808" s="280"/>
      <c r="Z808" s="280"/>
      <c r="AA808" s="280"/>
      <c r="AB808" s="275"/>
      <c r="AC808" s="275"/>
      <c r="AD808" s="275"/>
      <c r="AE808" s="275"/>
      <c r="AF808" s="275"/>
      <c r="AG808" s="275"/>
      <c r="AH808" s="275"/>
      <c r="AI808" s="275"/>
      <c r="AJ808" s="275"/>
      <c r="AK808" s="275"/>
      <c r="AL808" s="275"/>
      <c r="AM808" s="275"/>
      <c r="AN808" s="275"/>
      <c r="AO808" s="275"/>
      <c r="AP808" s="275"/>
      <c r="AQ808" s="275"/>
    </row>
    <row r="809" spans="1:43" ht="15">
      <c r="A809" s="275"/>
      <c r="B809" s="224"/>
      <c r="C809" s="224"/>
      <c r="D809" s="212"/>
      <c r="E809" s="212"/>
      <c r="F809" s="212"/>
      <c r="G809" s="280"/>
      <c r="H809" s="280"/>
      <c r="I809" s="280"/>
      <c r="J809" s="280"/>
      <c r="K809" s="280"/>
      <c r="L809" s="280"/>
      <c r="M809" s="280"/>
      <c r="N809" s="280"/>
      <c r="O809" s="280"/>
      <c r="P809" s="280"/>
      <c r="Q809" s="280"/>
      <c r="R809" s="280"/>
      <c r="S809" s="280"/>
      <c r="T809" s="280"/>
      <c r="U809" s="280"/>
      <c r="V809" s="280"/>
      <c r="W809" s="280"/>
      <c r="X809" s="280"/>
      <c r="Y809" s="280"/>
      <c r="Z809" s="280"/>
      <c r="AA809" s="280"/>
      <c r="AB809" s="275"/>
      <c r="AC809" s="275"/>
      <c r="AD809" s="275"/>
      <c r="AE809" s="275"/>
      <c r="AF809" s="275"/>
      <c r="AG809" s="275"/>
      <c r="AH809" s="275"/>
      <c r="AI809" s="275"/>
      <c r="AJ809" s="275"/>
      <c r="AK809" s="275"/>
      <c r="AL809" s="275"/>
      <c r="AM809" s="275"/>
      <c r="AN809" s="275"/>
      <c r="AO809" s="275"/>
      <c r="AP809" s="275"/>
      <c r="AQ809" s="275"/>
    </row>
    <row r="810" spans="1:43" ht="15">
      <c r="A810" s="275"/>
      <c r="B810" s="224"/>
      <c r="C810" s="224"/>
      <c r="D810" s="212"/>
      <c r="E810" s="212"/>
      <c r="F810" s="212"/>
      <c r="G810" s="280"/>
      <c r="H810" s="280"/>
      <c r="I810" s="280"/>
      <c r="J810" s="280"/>
      <c r="K810" s="280"/>
      <c r="L810" s="280"/>
      <c r="M810" s="280"/>
      <c r="N810" s="280"/>
      <c r="O810" s="280"/>
      <c r="P810" s="280"/>
      <c r="Q810" s="280"/>
      <c r="R810" s="280"/>
      <c r="S810" s="280"/>
      <c r="T810" s="280"/>
      <c r="U810" s="280"/>
      <c r="V810" s="280"/>
      <c r="W810" s="280"/>
      <c r="X810" s="280"/>
      <c r="Y810" s="280"/>
      <c r="Z810" s="280"/>
      <c r="AA810" s="280"/>
      <c r="AB810" s="275"/>
      <c r="AC810" s="275"/>
      <c r="AD810" s="275"/>
      <c r="AE810" s="275"/>
      <c r="AF810" s="275"/>
      <c r="AG810" s="275"/>
      <c r="AH810" s="275"/>
      <c r="AI810" s="275"/>
      <c r="AJ810" s="275"/>
      <c r="AK810" s="275"/>
      <c r="AL810" s="275"/>
      <c r="AM810" s="275"/>
      <c r="AN810" s="275"/>
      <c r="AO810" s="275"/>
      <c r="AP810" s="275"/>
      <c r="AQ810" s="275"/>
    </row>
    <row r="811" spans="1:43" ht="15">
      <c r="A811" s="275"/>
      <c r="B811" s="224"/>
      <c r="C811" s="224"/>
      <c r="D811" s="212"/>
      <c r="E811" s="212"/>
      <c r="F811" s="212"/>
      <c r="G811" s="280"/>
      <c r="H811" s="280"/>
      <c r="I811" s="280"/>
      <c r="J811" s="280"/>
      <c r="K811" s="280"/>
      <c r="L811" s="280"/>
      <c r="M811" s="280"/>
      <c r="N811" s="280"/>
      <c r="O811" s="280"/>
      <c r="P811" s="280"/>
      <c r="Q811" s="280"/>
      <c r="R811" s="280"/>
      <c r="S811" s="280"/>
      <c r="T811" s="280"/>
      <c r="U811" s="280"/>
      <c r="V811" s="280"/>
      <c r="W811" s="280"/>
      <c r="X811" s="280"/>
      <c r="Y811" s="280"/>
      <c r="Z811" s="280"/>
      <c r="AA811" s="280"/>
      <c r="AB811" s="275"/>
      <c r="AC811" s="275"/>
      <c r="AD811" s="275"/>
      <c r="AE811" s="275"/>
      <c r="AF811" s="275"/>
      <c r="AG811" s="275"/>
      <c r="AH811" s="275"/>
      <c r="AI811" s="275"/>
      <c r="AJ811" s="275"/>
      <c r="AK811" s="275"/>
      <c r="AL811" s="275"/>
      <c r="AM811" s="275"/>
      <c r="AN811" s="275"/>
      <c r="AO811" s="275"/>
      <c r="AP811" s="275"/>
      <c r="AQ811" s="275"/>
    </row>
    <row r="812" spans="1:43" ht="15">
      <c r="A812" s="275"/>
      <c r="B812" s="224"/>
      <c r="C812" s="224"/>
      <c r="D812" s="212"/>
      <c r="E812" s="212"/>
      <c r="F812" s="212"/>
      <c r="G812" s="280"/>
      <c r="H812" s="280"/>
      <c r="I812" s="280"/>
      <c r="J812" s="280"/>
      <c r="K812" s="280"/>
      <c r="L812" s="280"/>
      <c r="M812" s="280"/>
      <c r="N812" s="280"/>
      <c r="O812" s="280"/>
      <c r="P812" s="280"/>
      <c r="Q812" s="280"/>
      <c r="R812" s="280"/>
      <c r="S812" s="280"/>
      <c r="T812" s="280"/>
      <c r="U812" s="280"/>
      <c r="V812" s="280"/>
      <c r="W812" s="280"/>
      <c r="X812" s="280"/>
      <c r="Y812" s="280"/>
      <c r="Z812" s="280"/>
      <c r="AA812" s="280"/>
      <c r="AB812" s="275"/>
      <c r="AC812" s="275"/>
      <c r="AD812" s="275"/>
      <c r="AE812" s="275"/>
      <c r="AF812" s="275"/>
      <c r="AG812" s="275"/>
      <c r="AH812" s="275"/>
      <c r="AI812" s="275"/>
      <c r="AJ812" s="275"/>
      <c r="AK812" s="275"/>
      <c r="AL812" s="275"/>
      <c r="AM812" s="275"/>
      <c r="AN812" s="275"/>
      <c r="AO812" s="275"/>
      <c r="AP812" s="275"/>
      <c r="AQ812" s="275"/>
    </row>
    <row r="813" spans="1:43" ht="15">
      <c r="A813" s="275"/>
      <c r="B813" s="224"/>
      <c r="C813" s="224"/>
      <c r="D813" s="212"/>
      <c r="E813" s="212"/>
      <c r="F813" s="212"/>
      <c r="G813" s="280"/>
      <c r="H813" s="280"/>
      <c r="I813" s="280"/>
      <c r="J813" s="280"/>
      <c r="K813" s="280"/>
      <c r="L813" s="280"/>
      <c r="M813" s="280"/>
      <c r="N813" s="280"/>
      <c r="O813" s="280"/>
      <c r="P813" s="280"/>
      <c r="Q813" s="280"/>
      <c r="R813" s="280"/>
      <c r="S813" s="280"/>
      <c r="T813" s="280"/>
      <c r="U813" s="280"/>
      <c r="V813" s="280"/>
      <c r="W813" s="280"/>
      <c r="X813" s="280"/>
      <c r="Y813" s="280"/>
      <c r="Z813" s="280"/>
      <c r="AA813" s="280"/>
      <c r="AB813" s="275"/>
      <c r="AC813" s="275"/>
      <c r="AD813" s="275"/>
      <c r="AE813" s="275"/>
      <c r="AF813" s="275"/>
      <c r="AG813" s="275"/>
      <c r="AH813" s="275"/>
      <c r="AI813" s="275"/>
      <c r="AJ813" s="275"/>
      <c r="AK813" s="275"/>
      <c r="AL813" s="275"/>
      <c r="AM813" s="275"/>
      <c r="AN813" s="275"/>
      <c r="AO813" s="275"/>
      <c r="AP813" s="275"/>
      <c r="AQ813" s="275"/>
    </row>
    <row r="814" spans="1:43" ht="15">
      <c r="A814" s="275"/>
      <c r="B814" s="224"/>
      <c r="C814" s="224"/>
      <c r="D814" s="212"/>
      <c r="E814" s="212"/>
      <c r="F814" s="212"/>
      <c r="G814" s="280"/>
      <c r="H814" s="280"/>
      <c r="I814" s="280"/>
      <c r="J814" s="280"/>
      <c r="K814" s="280"/>
      <c r="L814" s="280"/>
      <c r="M814" s="280"/>
      <c r="N814" s="280"/>
      <c r="O814" s="280"/>
      <c r="P814" s="280"/>
      <c r="Q814" s="280"/>
      <c r="R814" s="280"/>
      <c r="S814" s="280"/>
      <c r="T814" s="280"/>
      <c r="U814" s="280"/>
      <c r="V814" s="280"/>
      <c r="W814" s="280"/>
      <c r="X814" s="280"/>
      <c r="Y814" s="280"/>
      <c r="Z814" s="280"/>
      <c r="AA814" s="280"/>
      <c r="AB814" s="275"/>
      <c r="AC814" s="275"/>
      <c r="AD814" s="275"/>
      <c r="AE814" s="275"/>
      <c r="AF814" s="275"/>
      <c r="AG814" s="275"/>
      <c r="AH814" s="275"/>
      <c r="AI814" s="275"/>
      <c r="AJ814" s="275"/>
      <c r="AK814" s="275"/>
      <c r="AL814" s="275"/>
      <c r="AM814" s="275"/>
      <c r="AN814" s="275"/>
      <c r="AO814" s="275"/>
      <c r="AP814" s="275"/>
      <c r="AQ814" s="275"/>
    </row>
    <row r="815" spans="1:43" ht="15">
      <c r="A815" s="275"/>
      <c r="B815" s="224"/>
      <c r="C815" s="224"/>
      <c r="D815" s="212"/>
      <c r="E815" s="212"/>
      <c r="F815" s="212"/>
      <c r="G815" s="280"/>
      <c r="H815" s="280"/>
      <c r="I815" s="280"/>
      <c r="J815" s="280"/>
      <c r="K815" s="280"/>
      <c r="L815" s="280"/>
      <c r="M815" s="280"/>
      <c r="N815" s="280"/>
      <c r="O815" s="280"/>
      <c r="P815" s="280"/>
      <c r="Q815" s="280"/>
      <c r="R815" s="280"/>
      <c r="S815" s="280"/>
      <c r="T815" s="280"/>
      <c r="U815" s="280"/>
      <c r="V815" s="280"/>
      <c r="W815" s="280"/>
      <c r="X815" s="280"/>
      <c r="Y815" s="280"/>
      <c r="Z815" s="280"/>
      <c r="AA815" s="280"/>
      <c r="AB815" s="275"/>
      <c r="AC815" s="275"/>
      <c r="AD815" s="275"/>
      <c r="AE815" s="275"/>
      <c r="AF815" s="275"/>
      <c r="AG815" s="275"/>
      <c r="AH815" s="275"/>
      <c r="AI815" s="275"/>
      <c r="AJ815" s="275"/>
      <c r="AK815" s="275"/>
      <c r="AL815" s="275"/>
      <c r="AM815" s="275"/>
      <c r="AN815" s="275"/>
      <c r="AO815" s="275"/>
      <c r="AP815" s="275"/>
      <c r="AQ815" s="275"/>
    </row>
    <row r="816" spans="1:43" ht="15">
      <c r="A816" s="275"/>
      <c r="B816" s="224"/>
      <c r="C816" s="224"/>
      <c r="D816" s="212"/>
      <c r="E816" s="212"/>
      <c r="F816" s="212"/>
      <c r="G816" s="280"/>
      <c r="H816" s="280"/>
      <c r="I816" s="280"/>
      <c r="J816" s="280"/>
      <c r="K816" s="280"/>
      <c r="L816" s="280"/>
      <c r="M816" s="280"/>
      <c r="N816" s="280"/>
      <c r="O816" s="280"/>
      <c r="P816" s="280"/>
      <c r="Q816" s="280"/>
      <c r="R816" s="280"/>
      <c r="S816" s="280"/>
      <c r="T816" s="280"/>
      <c r="U816" s="280"/>
      <c r="V816" s="280"/>
      <c r="W816" s="280"/>
      <c r="X816" s="280"/>
      <c r="Y816" s="280"/>
      <c r="Z816" s="280"/>
      <c r="AA816" s="280"/>
      <c r="AB816" s="275"/>
      <c r="AC816" s="275"/>
      <c r="AD816" s="275"/>
      <c r="AE816" s="275"/>
      <c r="AF816" s="275"/>
      <c r="AG816" s="275"/>
      <c r="AH816" s="275"/>
      <c r="AI816" s="275"/>
      <c r="AJ816" s="275"/>
      <c r="AK816" s="275"/>
      <c r="AL816" s="275"/>
      <c r="AM816" s="275"/>
      <c r="AN816" s="275"/>
      <c r="AO816" s="275"/>
      <c r="AP816" s="275"/>
      <c r="AQ816" s="275"/>
    </row>
    <row r="817" spans="1:43" ht="15">
      <c r="A817" s="275"/>
      <c r="B817" s="224"/>
      <c r="C817" s="224"/>
      <c r="D817" s="212"/>
      <c r="E817" s="212"/>
      <c r="F817" s="212"/>
      <c r="G817" s="280"/>
      <c r="H817" s="280"/>
      <c r="I817" s="280"/>
      <c r="J817" s="280"/>
      <c r="K817" s="280"/>
      <c r="L817" s="280"/>
      <c r="M817" s="280"/>
      <c r="N817" s="280"/>
      <c r="O817" s="280"/>
      <c r="P817" s="280"/>
      <c r="Q817" s="280"/>
      <c r="R817" s="280"/>
      <c r="S817" s="280"/>
      <c r="T817" s="280"/>
      <c r="U817" s="280"/>
      <c r="V817" s="280"/>
      <c r="W817" s="280"/>
      <c r="X817" s="280"/>
      <c r="Y817" s="280"/>
      <c r="Z817" s="280"/>
      <c r="AA817" s="280"/>
      <c r="AB817" s="275"/>
      <c r="AC817" s="275"/>
      <c r="AD817" s="275"/>
      <c r="AE817" s="275"/>
      <c r="AF817" s="275"/>
      <c r="AG817" s="275"/>
      <c r="AH817" s="275"/>
      <c r="AI817" s="275"/>
      <c r="AJ817" s="275"/>
      <c r="AK817" s="275"/>
      <c r="AL817" s="275"/>
      <c r="AM817" s="275"/>
      <c r="AN817" s="275"/>
      <c r="AO817" s="275"/>
      <c r="AP817" s="275"/>
      <c r="AQ817" s="275"/>
    </row>
    <row r="818" spans="1:43" ht="15">
      <c r="A818" s="275"/>
      <c r="B818" s="224"/>
      <c r="C818" s="224"/>
      <c r="D818" s="212"/>
      <c r="E818" s="212"/>
      <c r="F818" s="212"/>
      <c r="G818" s="280"/>
      <c r="H818" s="280"/>
      <c r="I818" s="280"/>
      <c r="J818" s="280"/>
      <c r="K818" s="280"/>
      <c r="L818" s="280"/>
      <c r="M818" s="280"/>
      <c r="N818" s="280"/>
      <c r="O818" s="280"/>
      <c r="P818" s="280"/>
      <c r="Q818" s="280"/>
      <c r="R818" s="280"/>
      <c r="S818" s="280"/>
      <c r="T818" s="280"/>
      <c r="U818" s="280"/>
      <c r="V818" s="280"/>
      <c r="W818" s="280"/>
      <c r="X818" s="280"/>
      <c r="Y818" s="280"/>
      <c r="Z818" s="280"/>
      <c r="AA818" s="280"/>
      <c r="AB818" s="275"/>
      <c r="AC818" s="275"/>
      <c r="AD818" s="275"/>
      <c r="AE818" s="275"/>
      <c r="AF818" s="275"/>
      <c r="AG818" s="275"/>
      <c r="AH818" s="275"/>
      <c r="AI818" s="275"/>
      <c r="AJ818" s="275"/>
      <c r="AK818" s="275"/>
      <c r="AL818" s="275"/>
      <c r="AM818" s="275"/>
      <c r="AN818" s="275"/>
      <c r="AO818" s="275"/>
      <c r="AP818" s="275"/>
      <c r="AQ818" s="275"/>
    </row>
    <row r="819" spans="1:43" ht="15">
      <c r="A819" s="275"/>
      <c r="B819" s="224"/>
      <c r="C819" s="224"/>
      <c r="D819" s="212"/>
      <c r="E819" s="212"/>
      <c r="F819" s="212"/>
      <c r="G819" s="280"/>
      <c r="H819" s="280"/>
      <c r="I819" s="280"/>
      <c r="J819" s="280"/>
      <c r="K819" s="280"/>
      <c r="L819" s="280"/>
      <c r="M819" s="280"/>
      <c r="N819" s="280"/>
      <c r="O819" s="280"/>
      <c r="P819" s="280"/>
      <c r="Q819" s="280"/>
      <c r="R819" s="280"/>
      <c r="S819" s="280"/>
      <c r="T819" s="280"/>
      <c r="U819" s="280"/>
      <c r="V819" s="280"/>
      <c r="W819" s="280"/>
      <c r="X819" s="280"/>
      <c r="Y819" s="280"/>
      <c r="Z819" s="280"/>
      <c r="AA819" s="280"/>
      <c r="AB819" s="275"/>
      <c r="AC819" s="275"/>
      <c r="AD819" s="275"/>
      <c r="AE819" s="275"/>
      <c r="AF819" s="275"/>
      <c r="AG819" s="275"/>
      <c r="AH819" s="275"/>
      <c r="AI819" s="275"/>
      <c r="AJ819" s="275"/>
      <c r="AK819" s="275"/>
      <c r="AL819" s="275"/>
      <c r="AM819" s="275"/>
      <c r="AN819" s="275"/>
      <c r="AO819" s="275"/>
      <c r="AP819" s="275"/>
      <c r="AQ819" s="275"/>
    </row>
    <row r="820" spans="1:43" ht="15">
      <c r="A820" s="275"/>
      <c r="B820" s="224"/>
      <c r="C820" s="224"/>
      <c r="D820" s="212"/>
      <c r="E820" s="212"/>
      <c r="F820" s="212"/>
      <c r="G820" s="280"/>
      <c r="H820" s="280"/>
      <c r="I820" s="280"/>
      <c r="J820" s="280"/>
      <c r="K820" s="280"/>
      <c r="L820" s="280"/>
      <c r="M820" s="280"/>
      <c r="N820" s="280"/>
      <c r="O820" s="280"/>
      <c r="P820" s="280"/>
      <c r="Q820" s="280"/>
      <c r="R820" s="280"/>
      <c r="S820" s="280"/>
      <c r="T820" s="280"/>
      <c r="U820" s="280"/>
      <c r="V820" s="280"/>
      <c r="W820" s="280"/>
      <c r="X820" s="280"/>
      <c r="Y820" s="280"/>
      <c r="Z820" s="280"/>
      <c r="AA820" s="280"/>
      <c r="AB820" s="275"/>
      <c r="AC820" s="275"/>
      <c r="AD820" s="275"/>
      <c r="AE820" s="275"/>
      <c r="AF820" s="275"/>
      <c r="AG820" s="275"/>
      <c r="AH820" s="275"/>
      <c r="AI820" s="275"/>
      <c r="AJ820" s="275"/>
      <c r="AK820" s="275"/>
      <c r="AL820" s="275"/>
      <c r="AM820" s="275"/>
      <c r="AN820" s="275"/>
      <c r="AO820" s="275"/>
      <c r="AP820" s="275"/>
      <c r="AQ820" s="275"/>
    </row>
    <row r="821" spans="1:43" ht="15">
      <c r="A821" s="275"/>
      <c r="B821" s="224"/>
      <c r="C821" s="224"/>
      <c r="D821" s="212"/>
      <c r="E821" s="212"/>
      <c r="F821" s="212"/>
      <c r="G821" s="280"/>
      <c r="H821" s="280"/>
      <c r="I821" s="280"/>
      <c r="J821" s="280"/>
      <c r="K821" s="280"/>
      <c r="L821" s="280"/>
      <c r="M821" s="280"/>
      <c r="N821" s="280"/>
      <c r="O821" s="280"/>
      <c r="P821" s="280"/>
      <c r="Q821" s="280"/>
      <c r="R821" s="280"/>
      <c r="S821" s="280"/>
      <c r="T821" s="280"/>
      <c r="U821" s="280"/>
      <c r="V821" s="280"/>
      <c r="W821" s="280"/>
      <c r="X821" s="280"/>
      <c r="Y821" s="280"/>
      <c r="Z821" s="280"/>
      <c r="AA821" s="280"/>
      <c r="AB821" s="275"/>
      <c r="AC821" s="275"/>
      <c r="AD821" s="275"/>
      <c r="AE821" s="275"/>
      <c r="AF821" s="275"/>
      <c r="AG821" s="275"/>
      <c r="AH821" s="275"/>
      <c r="AI821" s="275"/>
      <c r="AJ821" s="275"/>
      <c r="AK821" s="275"/>
      <c r="AL821" s="275"/>
      <c r="AM821" s="275"/>
      <c r="AN821" s="275"/>
      <c r="AO821" s="275"/>
      <c r="AP821" s="275"/>
      <c r="AQ821" s="275"/>
    </row>
    <row r="822" spans="1:43" ht="15">
      <c r="A822" s="275"/>
      <c r="B822" s="224"/>
      <c r="C822" s="224"/>
      <c r="D822" s="212"/>
      <c r="E822" s="212"/>
      <c r="F822" s="212"/>
      <c r="G822" s="280"/>
      <c r="H822" s="280"/>
      <c r="I822" s="280"/>
      <c r="J822" s="280"/>
      <c r="K822" s="280"/>
      <c r="L822" s="280"/>
      <c r="M822" s="280"/>
      <c r="N822" s="280"/>
      <c r="O822" s="280"/>
      <c r="P822" s="280"/>
      <c r="Q822" s="280"/>
      <c r="R822" s="280"/>
      <c r="S822" s="280"/>
      <c r="T822" s="280"/>
      <c r="U822" s="280"/>
      <c r="V822" s="280"/>
      <c r="W822" s="280"/>
      <c r="X822" s="280"/>
      <c r="Y822" s="280"/>
      <c r="Z822" s="280"/>
      <c r="AA822" s="280"/>
      <c r="AB822" s="275"/>
      <c r="AC822" s="275"/>
      <c r="AD822" s="275"/>
      <c r="AE822" s="275"/>
      <c r="AF822" s="275"/>
      <c r="AG822" s="275"/>
      <c r="AH822" s="275"/>
      <c r="AI822" s="275"/>
      <c r="AJ822" s="275"/>
      <c r="AK822" s="275"/>
      <c r="AL822" s="275"/>
      <c r="AM822" s="275"/>
      <c r="AN822" s="275"/>
      <c r="AO822" s="275"/>
      <c r="AP822" s="275"/>
      <c r="AQ822" s="275"/>
    </row>
    <row r="823" spans="1:43" ht="15">
      <c r="A823" s="275"/>
      <c r="B823" s="224"/>
      <c r="C823" s="224"/>
      <c r="D823" s="212"/>
      <c r="E823" s="212"/>
      <c r="F823" s="212"/>
      <c r="G823" s="280"/>
      <c r="H823" s="280"/>
      <c r="I823" s="280"/>
      <c r="J823" s="280"/>
      <c r="K823" s="280"/>
      <c r="L823" s="280"/>
      <c r="M823" s="280"/>
      <c r="N823" s="280"/>
      <c r="O823" s="280"/>
      <c r="P823" s="280"/>
      <c r="Q823" s="280"/>
      <c r="R823" s="280"/>
      <c r="S823" s="280"/>
      <c r="T823" s="280"/>
      <c r="U823" s="280"/>
      <c r="V823" s="280"/>
      <c r="W823" s="280"/>
      <c r="X823" s="280"/>
      <c r="Y823" s="280"/>
      <c r="Z823" s="280"/>
      <c r="AA823" s="280"/>
      <c r="AB823" s="275"/>
      <c r="AC823" s="275"/>
      <c r="AD823" s="275"/>
      <c r="AE823" s="275"/>
      <c r="AF823" s="275"/>
      <c r="AG823" s="275"/>
      <c r="AH823" s="275"/>
      <c r="AI823" s="275"/>
      <c r="AJ823" s="275"/>
      <c r="AK823" s="275"/>
      <c r="AL823" s="275"/>
      <c r="AM823" s="275"/>
      <c r="AN823" s="275"/>
      <c r="AO823" s="275"/>
      <c r="AP823" s="275"/>
      <c r="AQ823" s="275"/>
    </row>
    <row r="824" spans="1:43" ht="15">
      <c r="A824" s="275"/>
      <c r="B824" s="224"/>
      <c r="C824" s="224"/>
      <c r="D824" s="212"/>
      <c r="E824" s="212"/>
      <c r="F824" s="212"/>
      <c r="G824" s="280"/>
      <c r="H824" s="280"/>
      <c r="I824" s="280"/>
      <c r="J824" s="280"/>
      <c r="K824" s="280"/>
      <c r="L824" s="280"/>
      <c r="M824" s="280"/>
      <c r="N824" s="280"/>
      <c r="O824" s="280"/>
      <c r="P824" s="280"/>
      <c r="Q824" s="280"/>
      <c r="R824" s="280"/>
      <c r="S824" s="280"/>
      <c r="T824" s="280"/>
      <c r="U824" s="280"/>
      <c r="V824" s="280"/>
      <c r="W824" s="280"/>
      <c r="X824" s="280"/>
      <c r="Y824" s="280"/>
      <c r="Z824" s="280"/>
      <c r="AA824" s="280"/>
      <c r="AB824" s="275"/>
      <c r="AC824" s="275"/>
      <c r="AD824" s="275"/>
      <c r="AE824" s="275"/>
      <c r="AF824" s="275"/>
      <c r="AG824" s="275"/>
      <c r="AH824" s="275"/>
      <c r="AI824" s="275"/>
      <c r="AJ824" s="275"/>
      <c r="AK824" s="275"/>
      <c r="AL824" s="275"/>
      <c r="AM824" s="275"/>
      <c r="AN824" s="275"/>
      <c r="AO824" s="275"/>
      <c r="AP824" s="275"/>
      <c r="AQ824" s="275"/>
    </row>
    <row r="825" spans="1:43" ht="15">
      <c r="A825" s="275"/>
      <c r="B825" s="224"/>
      <c r="C825" s="224"/>
      <c r="D825" s="212"/>
      <c r="E825" s="212"/>
      <c r="F825" s="212"/>
      <c r="G825" s="280"/>
      <c r="H825" s="280"/>
      <c r="I825" s="280"/>
      <c r="J825" s="280"/>
      <c r="K825" s="280"/>
      <c r="L825" s="280"/>
      <c r="M825" s="280"/>
      <c r="N825" s="280"/>
      <c r="O825" s="280"/>
      <c r="P825" s="280"/>
      <c r="Q825" s="280"/>
      <c r="R825" s="280"/>
      <c r="S825" s="280"/>
      <c r="T825" s="280"/>
      <c r="U825" s="280"/>
      <c r="V825" s="280"/>
      <c r="W825" s="280"/>
      <c r="X825" s="280"/>
      <c r="Y825" s="280"/>
      <c r="Z825" s="280"/>
      <c r="AA825" s="280"/>
      <c r="AB825" s="275"/>
      <c r="AC825" s="275"/>
      <c r="AD825" s="275"/>
      <c r="AE825" s="275"/>
      <c r="AF825" s="275"/>
      <c r="AG825" s="275"/>
      <c r="AH825" s="275"/>
      <c r="AI825" s="275"/>
      <c r="AJ825" s="275"/>
      <c r="AK825" s="275"/>
      <c r="AL825" s="275"/>
      <c r="AM825" s="275"/>
      <c r="AN825" s="275"/>
      <c r="AO825" s="275"/>
      <c r="AP825" s="275"/>
      <c r="AQ825" s="275"/>
    </row>
    <row r="826" spans="1:43" ht="15">
      <c r="A826" s="275"/>
      <c r="B826" s="224"/>
      <c r="C826" s="224"/>
      <c r="D826" s="212"/>
      <c r="E826" s="212"/>
      <c r="F826" s="212"/>
      <c r="G826" s="280"/>
      <c r="H826" s="280"/>
      <c r="I826" s="280"/>
      <c r="J826" s="280"/>
      <c r="K826" s="280"/>
      <c r="L826" s="280"/>
      <c r="M826" s="280"/>
      <c r="N826" s="280"/>
      <c r="O826" s="280"/>
      <c r="P826" s="280"/>
      <c r="Q826" s="280"/>
      <c r="R826" s="280"/>
      <c r="S826" s="280"/>
      <c r="T826" s="280"/>
      <c r="U826" s="280"/>
      <c r="V826" s="280"/>
      <c r="W826" s="280"/>
      <c r="X826" s="280"/>
      <c r="Y826" s="280"/>
      <c r="Z826" s="280"/>
      <c r="AA826" s="280"/>
      <c r="AB826" s="275"/>
      <c r="AC826" s="275"/>
      <c r="AD826" s="275"/>
      <c r="AE826" s="275"/>
      <c r="AF826" s="275"/>
      <c r="AG826" s="275"/>
      <c r="AH826" s="275"/>
      <c r="AI826" s="275"/>
      <c r="AJ826" s="275"/>
      <c r="AK826" s="275"/>
      <c r="AL826" s="275"/>
      <c r="AM826" s="275"/>
      <c r="AN826" s="275"/>
      <c r="AO826" s="275"/>
      <c r="AP826" s="275"/>
      <c r="AQ826" s="275"/>
    </row>
    <row r="827" spans="1:43" ht="15">
      <c r="A827" s="275"/>
      <c r="B827" s="224"/>
      <c r="C827" s="224"/>
      <c r="D827" s="212"/>
      <c r="E827" s="212"/>
      <c r="F827" s="212"/>
      <c r="G827" s="280"/>
      <c r="H827" s="280"/>
      <c r="I827" s="280"/>
      <c r="J827" s="280"/>
      <c r="K827" s="280"/>
      <c r="L827" s="280"/>
      <c r="M827" s="280"/>
      <c r="N827" s="280"/>
      <c r="O827" s="280"/>
      <c r="P827" s="280"/>
      <c r="Q827" s="280"/>
      <c r="R827" s="280"/>
      <c r="S827" s="280"/>
      <c r="T827" s="280"/>
      <c r="U827" s="280"/>
      <c r="V827" s="280"/>
      <c r="W827" s="280"/>
      <c r="X827" s="280"/>
      <c r="Y827" s="280"/>
      <c r="Z827" s="280"/>
      <c r="AA827" s="280"/>
      <c r="AB827" s="275"/>
      <c r="AC827" s="275"/>
      <c r="AD827" s="275"/>
      <c r="AE827" s="275"/>
      <c r="AF827" s="275"/>
      <c r="AG827" s="275"/>
      <c r="AH827" s="275"/>
      <c r="AI827" s="275"/>
      <c r="AJ827" s="275"/>
      <c r="AK827" s="275"/>
      <c r="AL827" s="275"/>
      <c r="AM827" s="275"/>
      <c r="AN827" s="275"/>
      <c r="AO827" s="275"/>
      <c r="AP827" s="275"/>
      <c r="AQ827" s="275"/>
    </row>
    <row r="828" spans="1:43" ht="15">
      <c r="A828" s="275"/>
      <c r="B828" s="224"/>
      <c r="C828" s="224"/>
      <c r="D828" s="212"/>
      <c r="E828" s="212"/>
      <c r="F828" s="212"/>
      <c r="G828" s="280"/>
      <c r="H828" s="280"/>
      <c r="I828" s="280"/>
      <c r="J828" s="280"/>
      <c r="K828" s="280"/>
      <c r="L828" s="280"/>
      <c r="M828" s="280"/>
      <c r="N828" s="280"/>
      <c r="O828" s="280"/>
      <c r="P828" s="280"/>
      <c r="Q828" s="280"/>
      <c r="R828" s="280"/>
      <c r="S828" s="280"/>
      <c r="T828" s="280"/>
      <c r="U828" s="280"/>
      <c r="V828" s="280"/>
      <c r="W828" s="280"/>
      <c r="X828" s="280"/>
      <c r="Y828" s="280"/>
      <c r="Z828" s="280"/>
      <c r="AA828" s="280"/>
      <c r="AB828" s="275"/>
      <c r="AC828" s="275"/>
      <c r="AD828" s="275"/>
      <c r="AE828" s="275"/>
      <c r="AF828" s="275"/>
      <c r="AG828" s="275"/>
      <c r="AH828" s="275"/>
      <c r="AI828" s="275"/>
      <c r="AJ828" s="275"/>
      <c r="AK828" s="275"/>
      <c r="AL828" s="275"/>
      <c r="AM828" s="275"/>
      <c r="AN828" s="275"/>
      <c r="AO828" s="275"/>
      <c r="AP828" s="275"/>
      <c r="AQ828" s="275"/>
    </row>
    <row r="829" spans="1:43" ht="15">
      <c r="A829" s="275"/>
      <c r="B829" s="224"/>
      <c r="C829" s="224"/>
      <c r="D829" s="212"/>
      <c r="E829" s="212"/>
      <c r="F829" s="212"/>
      <c r="G829" s="280"/>
      <c r="H829" s="280"/>
      <c r="I829" s="280"/>
      <c r="J829" s="280"/>
      <c r="K829" s="280"/>
      <c r="L829" s="280"/>
      <c r="M829" s="280"/>
      <c r="N829" s="280"/>
      <c r="O829" s="280"/>
      <c r="P829" s="280"/>
      <c r="Q829" s="280"/>
      <c r="R829" s="280"/>
      <c r="S829" s="280"/>
      <c r="T829" s="280"/>
      <c r="U829" s="280"/>
      <c r="V829" s="280"/>
      <c r="W829" s="280"/>
      <c r="X829" s="280"/>
      <c r="Y829" s="280"/>
      <c r="Z829" s="280"/>
      <c r="AA829" s="280"/>
      <c r="AB829" s="275"/>
      <c r="AC829" s="275"/>
      <c r="AD829" s="275"/>
      <c r="AE829" s="275"/>
      <c r="AF829" s="275"/>
      <c r="AG829" s="275"/>
      <c r="AH829" s="275"/>
      <c r="AI829" s="275"/>
      <c r="AJ829" s="275"/>
      <c r="AK829" s="275"/>
      <c r="AL829" s="275"/>
      <c r="AM829" s="275"/>
      <c r="AN829" s="275"/>
      <c r="AO829" s="275"/>
      <c r="AP829" s="275"/>
      <c r="AQ829" s="275"/>
    </row>
    <row r="830" spans="1:43" ht="15">
      <c r="A830" s="275"/>
      <c r="B830" s="224"/>
      <c r="C830" s="224"/>
      <c r="D830" s="212"/>
      <c r="E830" s="212"/>
      <c r="F830" s="212"/>
      <c r="G830" s="280"/>
      <c r="H830" s="280"/>
      <c r="I830" s="280"/>
      <c r="J830" s="280"/>
      <c r="K830" s="280"/>
      <c r="L830" s="280"/>
      <c r="M830" s="280"/>
      <c r="N830" s="280"/>
      <c r="O830" s="280"/>
      <c r="P830" s="280"/>
      <c r="Q830" s="280"/>
      <c r="R830" s="280"/>
      <c r="S830" s="280"/>
      <c r="T830" s="280"/>
      <c r="U830" s="280"/>
      <c r="V830" s="280"/>
      <c r="W830" s="280"/>
      <c r="X830" s="280"/>
      <c r="Y830" s="280"/>
      <c r="Z830" s="280"/>
      <c r="AA830" s="280"/>
      <c r="AB830" s="275"/>
      <c r="AC830" s="275"/>
      <c r="AD830" s="275"/>
      <c r="AE830" s="275"/>
      <c r="AF830" s="275"/>
      <c r="AG830" s="275"/>
      <c r="AH830" s="275"/>
      <c r="AI830" s="275"/>
      <c r="AJ830" s="275"/>
      <c r="AK830" s="275"/>
      <c r="AL830" s="275"/>
      <c r="AM830" s="275"/>
      <c r="AN830" s="275"/>
      <c r="AO830" s="275"/>
      <c r="AP830" s="275"/>
      <c r="AQ830" s="275"/>
    </row>
    <row r="831" spans="1:43" ht="15">
      <c r="A831" s="275"/>
      <c r="B831" s="224"/>
      <c r="C831" s="224"/>
      <c r="D831" s="212"/>
      <c r="E831" s="212"/>
      <c r="F831" s="212"/>
      <c r="G831" s="280"/>
      <c r="H831" s="280"/>
      <c r="I831" s="280"/>
      <c r="J831" s="280"/>
      <c r="K831" s="280"/>
      <c r="L831" s="280"/>
      <c r="M831" s="280"/>
      <c r="N831" s="280"/>
      <c r="O831" s="280"/>
      <c r="P831" s="280"/>
      <c r="Q831" s="280"/>
      <c r="R831" s="280"/>
      <c r="S831" s="280"/>
      <c r="T831" s="280"/>
      <c r="U831" s="280"/>
      <c r="V831" s="280"/>
      <c r="W831" s="280"/>
      <c r="X831" s="280"/>
      <c r="Y831" s="280"/>
      <c r="Z831" s="280"/>
      <c r="AA831" s="280"/>
      <c r="AB831" s="275"/>
      <c r="AC831" s="275"/>
      <c r="AD831" s="275"/>
      <c r="AE831" s="275"/>
      <c r="AF831" s="275"/>
      <c r="AG831" s="275"/>
      <c r="AH831" s="275"/>
      <c r="AI831" s="275"/>
      <c r="AJ831" s="275"/>
      <c r="AK831" s="275"/>
      <c r="AL831" s="275"/>
      <c r="AM831" s="275"/>
      <c r="AN831" s="275"/>
      <c r="AO831" s="275"/>
      <c r="AP831" s="275"/>
      <c r="AQ831" s="275"/>
    </row>
    <row r="832" spans="1:43" ht="15">
      <c r="A832" s="275"/>
      <c r="B832" s="224"/>
      <c r="C832" s="224"/>
      <c r="D832" s="212"/>
      <c r="E832" s="212"/>
      <c r="F832" s="212"/>
      <c r="G832" s="280"/>
      <c r="H832" s="280"/>
      <c r="I832" s="280"/>
      <c r="J832" s="280"/>
      <c r="K832" s="280"/>
      <c r="L832" s="280"/>
      <c r="M832" s="280"/>
      <c r="N832" s="280"/>
      <c r="O832" s="280"/>
      <c r="P832" s="280"/>
      <c r="Q832" s="280"/>
      <c r="R832" s="280"/>
      <c r="S832" s="280"/>
      <c r="T832" s="280"/>
      <c r="U832" s="280"/>
      <c r="V832" s="280"/>
      <c r="W832" s="280"/>
      <c r="X832" s="280"/>
      <c r="Y832" s="280"/>
      <c r="Z832" s="280"/>
      <c r="AA832" s="280"/>
      <c r="AB832" s="275"/>
      <c r="AC832" s="275"/>
      <c r="AD832" s="275"/>
      <c r="AE832" s="275"/>
      <c r="AF832" s="275"/>
      <c r="AG832" s="275"/>
      <c r="AH832" s="275"/>
      <c r="AI832" s="275"/>
      <c r="AJ832" s="275"/>
      <c r="AK832" s="275"/>
      <c r="AL832" s="275"/>
      <c r="AM832" s="275"/>
      <c r="AN832" s="275"/>
      <c r="AO832" s="275"/>
      <c r="AP832" s="275"/>
      <c r="AQ832" s="275"/>
    </row>
    <row r="833" spans="1:43" ht="15">
      <c r="A833" s="275"/>
      <c r="B833" s="224"/>
      <c r="C833" s="224"/>
      <c r="D833" s="212"/>
      <c r="E833" s="212"/>
      <c r="F833" s="212"/>
      <c r="G833" s="280"/>
      <c r="H833" s="280"/>
      <c r="I833" s="280"/>
      <c r="J833" s="280"/>
      <c r="K833" s="280"/>
      <c r="L833" s="280"/>
      <c r="M833" s="280"/>
      <c r="N833" s="280"/>
      <c r="O833" s="280"/>
      <c r="P833" s="280"/>
      <c r="Q833" s="280"/>
      <c r="R833" s="280"/>
      <c r="S833" s="280"/>
      <c r="T833" s="280"/>
      <c r="U833" s="280"/>
      <c r="V833" s="280"/>
      <c r="W833" s="280"/>
      <c r="X833" s="280"/>
      <c r="Y833" s="280"/>
      <c r="Z833" s="280"/>
      <c r="AA833" s="280"/>
      <c r="AB833" s="275"/>
      <c r="AC833" s="275"/>
      <c r="AD833" s="275"/>
      <c r="AE833" s="275"/>
      <c r="AF833" s="275"/>
      <c r="AG833" s="275"/>
      <c r="AH833" s="275"/>
      <c r="AI833" s="275"/>
      <c r="AJ833" s="275"/>
      <c r="AK833" s="275"/>
      <c r="AL833" s="275"/>
      <c r="AM833" s="275"/>
      <c r="AN833" s="275"/>
      <c r="AO833" s="275"/>
      <c r="AP833" s="275"/>
      <c r="AQ833" s="275"/>
    </row>
    <row r="834" spans="1:43" ht="15">
      <c r="A834" s="275"/>
      <c r="B834" s="224"/>
      <c r="C834" s="224"/>
      <c r="D834" s="212"/>
      <c r="E834" s="212"/>
      <c r="F834" s="212"/>
      <c r="G834" s="280"/>
      <c r="H834" s="280"/>
      <c r="I834" s="280"/>
      <c r="J834" s="280"/>
      <c r="K834" s="280"/>
      <c r="L834" s="280"/>
      <c r="M834" s="280"/>
      <c r="N834" s="280"/>
      <c r="O834" s="280"/>
      <c r="P834" s="280"/>
      <c r="Q834" s="280"/>
      <c r="R834" s="280"/>
      <c r="S834" s="280"/>
      <c r="T834" s="280"/>
      <c r="U834" s="280"/>
      <c r="V834" s="280"/>
      <c r="W834" s="280"/>
      <c r="X834" s="280"/>
      <c r="Y834" s="280"/>
      <c r="Z834" s="280"/>
      <c r="AA834" s="280"/>
      <c r="AB834" s="275"/>
      <c r="AC834" s="275"/>
      <c r="AD834" s="275"/>
      <c r="AE834" s="275"/>
      <c r="AF834" s="275"/>
      <c r="AG834" s="275"/>
      <c r="AH834" s="275"/>
      <c r="AI834" s="275"/>
      <c r="AJ834" s="275"/>
      <c r="AK834" s="275"/>
      <c r="AL834" s="275"/>
      <c r="AM834" s="275"/>
      <c r="AN834" s="275"/>
      <c r="AO834" s="275"/>
      <c r="AP834" s="275"/>
      <c r="AQ834" s="275"/>
    </row>
    <row r="835" spans="1:43" ht="15">
      <c r="A835" s="275"/>
      <c r="B835" s="224"/>
      <c r="C835" s="224"/>
      <c r="D835" s="212"/>
      <c r="E835" s="212"/>
      <c r="F835" s="212"/>
      <c r="G835" s="280"/>
      <c r="H835" s="280"/>
      <c r="I835" s="280"/>
      <c r="J835" s="280"/>
      <c r="K835" s="280"/>
      <c r="L835" s="280"/>
      <c r="M835" s="280"/>
      <c r="N835" s="280"/>
      <c r="O835" s="280"/>
      <c r="P835" s="280"/>
      <c r="Q835" s="280"/>
      <c r="R835" s="280"/>
      <c r="S835" s="280"/>
      <c r="T835" s="280"/>
      <c r="U835" s="280"/>
      <c r="V835" s="280"/>
      <c r="W835" s="280"/>
      <c r="X835" s="280"/>
      <c r="Y835" s="280"/>
      <c r="Z835" s="280"/>
      <c r="AA835" s="280"/>
      <c r="AB835" s="275"/>
      <c r="AC835" s="275"/>
      <c r="AD835" s="275"/>
      <c r="AE835" s="275"/>
      <c r="AF835" s="275"/>
      <c r="AG835" s="275"/>
      <c r="AH835" s="275"/>
      <c r="AI835" s="275"/>
      <c r="AJ835" s="275"/>
      <c r="AK835" s="275"/>
      <c r="AL835" s="275"/>
      <c r="AM835" s="275"/>
      <c r="AN835" s="275"/>
      <c r="AO835" s="275"/>
      <c r="AP835" s="275"/>
      <c r="AQ835" s="275"/>
    </row>
    <row r="836" spans="1:43" ht="15">
      <c r="A836" s="275"/>
      <c r="B836" s="224"/>
      <c r="C836" s="224"/>
      <c r="D836" s="212"/>
      <c r="E836" s="212"/>
      <c r="F836" s="212"/>
      <c r="G836" s="280"/>
      <c r="H836" s="280"/>
      <c r="I836" s="280"/>
      <c r="J836" s="280"/>
      <c r="K836" s="280"/>
      <c r="L836" s="280"/>
      <c r="M836" s="280"/>
      <c r="N836" s="280"/>
      <c r="O836" s="280"/>
      <c r="P836" s="280"/>
      <c r="Q836" s="280"/>
      <c r="R836" s="280"/>
      <c r="S836" s="280"/>
      <c r="T836" s="280"/>
      <c r="U836" s="280"/>
      <c r="V836" s="280"/>
      <c r="W836" s="280"/>
      <c r="X836" s="280"/>
      <c r="Y836" s="280"/>
      <c r="Z836" s="280"/>
      <c r="AA836" s="280"/>
      <c r="AB836" s="275"/>
      <c r="AC836" s="275"/>
      <c r="AD836" s="275"/>
      <c r="AE836" s="275"/>
      <c r="AF836" s="275"/>
      <c r="AG836" s="275"/>
      <c r="AH836" s="275"/>
      <c r="AI836" s="275"/>
      <c r="AJ836" s="275"/>
      <c r="AK836" s="275"/>
      <c r="AL836" s="275"/>
      <c r="AM836" s="275"/>
      <c r="AN836" s="275"/>
      <c r="AO836" s="275"/>
      <c r="AP836" s="275"/>
      <c r="AQ836" s="275"/>
    </row>
    <row r="837" spans="1:43" ht="15">
      <c r="A837" s="275"/>
      <c r="B837" s="224"/>
      <c r="C837" s="224"/>
      <c r="D837" s="212"/>
      <c r="E837" s="212"/>
      <c r="F837" s="212"/>
      <c r="G837" s="280"/>
      <c r="H837" s="280"/>
      <c r="I837" s="280"/>
      <c r="J837" s="280"/>
      <c r="K837" s="280"/>
      <c r="L837" s="280"/>
      <c r="M837" s="280"/>
      <c r="N837" s="280"/>
      <c r="O837" s="280"/>
      <c r="P837" s="280"/>
      <c r="Q837" s="280"/>
      <c r="R837" s="280"/>
      <c r="S837" s="280"/>
      <c r="T837" s="280"/>
      <c r="U837" s="280"/>
      <c r="V837" s="280"/>
      <c r="W837" s="280"/>
      <c r="X837" s="280"/>
      <c r="Y837" s="280"/>
      <c r="Z837" s="280"/>
      <c r="AA837" s="280"/>
      <c r="AB837" s="275"/>
      <c r="AC837" s="275"/>
      <c r="AD837" s="275"/>
      <c r="AE837" s="275"/>
      <c r="AF837" s="275"/>
      <c r="AG837" s="275"/>
      <c r="AH837" s="275"/>
      <c r="AI837" s="275"/>
      <c r="AJ837" s="275"/>
      <c r="AK837" s="275"/>
      <c r="AL837" s="275"/>
      <c r="AM837" s="275"/>
      <c r="AN837" s="275"/>
      <c r="AO837" s="275"/>
      <c r="AP837" s="275"/>
      <c r="AQ837" s="275"/>
    </row>
    <row r="838" spans="1:43" ht="15">
      <c r="A838" s="275"/>
      <c r="B838" s="224"/>
      <c r="C838" s="224"/>
      <c r="D838" s="212"/>
      <c r="E838" s="212"/>
      <c r="F838" s="212"/>
      <c r="G838" s="280"/>
      <c r="H838" s="280"/>
      <c r="I838" s="280"/>
      <c r="J838" s="280"/>
      <c r="K838" s="280"/>
      <c r="L838" s="280"/>
      <c r="M838" s="280"/>
      <c r="N838" s="280"/>
      <c r="O838" s="280"/>
      <c r="P838" s="280"/>
      <c r="Q838" s="280"/>
      <c r="R838" s="280"/>
      <c r="S838" s="280"/>
      <c r="T838" s="280"/>
      <c r="U838" s="280"/>
      <c r="V838" s="280"/>
      <c r="W838" s="280"/>
      <c r="X838" s="280"/>
      <c r="Y838" s="280"/>
      <c r="Z838" s="280"/>
      <c r="AA838" s="280"/>
      <c r="AB838" s="275"/>
      <c r="AC838" s="275"/>
      <c r="AD838" s="275"/>
      <c r="AE838" s="275"/>
      <c r="AF838" s="275"/>
      <c r="AG838" s="275"/>
      <c r="AH838" s="275"/>
      <c r="AI838" s="275"/>
      <c r="AJ838" s="275"/>
      <c r="AK838" s="275"/>
      <c r="AL838" s="275"/>
      <c r="AM838" s="275"/>
      <c r="AN838" s="275"/>
      <c r="AO838" s="275"/>
      <c r="AP838" s="275"/>
      <c r="AQ838" s="275"/>
    </row>
    <row r="839" spans="1:43" ht="15">
      <c r="A839" s="275"/>
      <c r="B839" s="224"/>
      <c r="C839" s="224"/>
      <c r="D839" s="212"/>
      <c r="E839" s="212"/>
      <c r="F839" s="212"/>
      <c r="G839" s="280"/>
      <c r="H839" s="280"/>
      <c r="I839" s="280"/>
      <c r="J839" s="280"/>
      <c r="K839" s="280"/>
      <c r="L839" s="280"/>
      <c r="M839" s="280"/>
      <c r="N839" s="280"/>
      <c r="O839" s="280"/>
      <c r="P839" s="280"/>
      <c r="Q839" s="280"/>
      <c r="R839" s="280"/>
      <c r="S839" s="280"/>
      <c r="T839" s="280"/>
      <c r="U839" s="280"/>
      <c r="V839" s="280"/>
      <c r="W839" s="280"/>
      <c r="X839" s="280"/>
      <c r="Y839" s="280"/>
      <c r="Z839" s="280"/>
      <c r="AA839" s="280"/>
      <c r="AB839" s="275"/>
      <c r="AC839" s="275"/>
      <c r="AD839" s="275"/>
      <c r="AE839" s="275"/>
      <c r="AF839" s="275"/>
      <c r="AG839" s="275"/>
      <c r="AH839" s="275"/>
      <c r="AI839" s="275"/>
      <c r="AJ839" s="275"/>
      <c r="AK839" s="275"/>
      <c r="AL839" s="275"/>
      <c r="AM839" s="275"/>
      <c r="AN839" s="275"/>
      <c r="AO839" s="275"/>
      <c r="AP839" s="275"/>
      <c r="AQ839" s="275"/>
    </row>
    <row r="840" spans="1:43" ht="15">
      <c r="A840" s="275"/>
      <c r="B840" s="224"/>
      <c r="C840" s="224"/>
      <c r="D840" s="212"/>
      <c r="E840" s="212"/>
      <c r="F840" s="212"/>
      <c r="G840" s="280"/>
      <c r="H840" s="280"/>
      <c r="I840" s="280"/>
      <c r="J840" s="280"/>
      <c r="K840" s="280"/>
      <c r="L840" s="280"/>
      <c r="M840" s="280"/>
      <c r="N840" s="280"/>
      <c r="O840" s="280"/>
      <c r="P840" s="280"/>
      <c r="Q840" s="280"/>
      <c r="R840" s="280"/>
      <c r="S840" s="280"/>
      <c r="T840" s="280"/>
      <c r="U840" s="280"/>
      <c r="V840" s="280"/>
      <c r="W840" s="280"/>
      <c r="X840" s="280"/>
      <c r="Y840" s="280"/>
      <c r="Z840" s="280"/>
      <c r="AA840" s="280"/>
      <c r="AB840" s="275"/>
      <c r="AC840" s="275"/>
      <c r="AD840" s="275"/>
      <c r="AE840" s="275"/>
      <c r="AF840" s="275"/>
      <c r="AG840" s="275"/>
      <c r="AH840" s="275"/>
      <c r="AI840" s="275"/>
      <c r="AJ840" s="275"/>
      <c r="AK840" s="275"/>
      <c r="AL840" s="275"/>
      <c r="AM840" s="275"/>
      <c r="AN840" s="275"/>
      <c r="AO840" s="275"/>
      <c r="AP840" s="275"/>
      <c r="AQ840" s="275"/>
    </row>
    <row r="841" spans="1:43" ht="15">
      <c r="A841" s="275"/>
      <c r="B841" s="224"/>
      <c r="C841" s="224"/>
      <c r="D841" s="212"/>
      <c r="E841" s="212"/>
      <c r="F841" s="212"/>
      <c r="G841" s="280"/>
      <c r="H841" s="280"/>
      <c r="I841" s="280"/>
      <c r="J841" s="280"/>
      <c r="K841" s="280"/>
      <c r="L841" s="280"/>
      <c r="M841" s="280"/>
      <c r="N841" s="280"/>
      <c r="O841" s="280"/>
      <c r="P841" s="280"/>
      <c r="Q841" s="280"/>
      <c r="R841" s="280"/>
      <c r="S841" s="280"/>
      <c r="T841" s="280"/>
      <c r="U841" s="280"/>
      <c r="V841" s="280"/>
      <c r="W841" s="280"/>
      <c r="X841" s="280"/>
      <c r="Y841" s="280"/>
      <c r="Z841" s="280"/>
      <c r="AA841" s="280"/>
      <c r="AB841" s="275"/>
      <c r="AC841" s="275"/>
      <c r="AD841" s="275"/>
      <c r="AE841" s="275"/>
      <c r="AF841" s="275"/>
      <c r="AG841" s="275"/>
      <c r="AH841" s="275"/>
      <c r="AI841" s="275"/>
      <c r="AJ841" s="275"/>
      <c r="AK841" s="275"/>
      <c r="AL841" s="275"/>
      <c r="AM841" s="275"/>
      <c r="AN841" s="275"/>
      <c r="AO841" s="275"/>
      <c r="AP841" s="275"/>
      <c r="AQ841" s="275"/>
    </row>
    <row r="842" spans="1:43" ht="15">
      <c r="A842" s="275"/>
      <c r="B842" s="224"/>
      <c r="C842" s="224"/>
      <c r="D842" s="212"/>
      <c r="E842" s="212"/>
      <c r="F842" s="212"/>
      <c r="G842" s="280"/>
      <c r="H842" s="280"/>
      <c r="I842" s="280"/>
      <c r="J842" s="280"/>
      <c r="K842" s="280"/>
      <c r="L842" s="280"/>
      <c r="M842" s="280"/>
      <c r="N842" s="280"/>
      <c r="O842" s="280"/>
      <c r="P842" s="280"/>
      <c r="Q842" s="280"/>
      <c r="R842" s="280"/>
      <c r="S842" s="280"/>
      <c r="T842" s="280"/>
      <c r="U842" s="280"/>
      <c r="V842" s="280"/>
      <c r="W842" s="280"/>
      <c r="X842" s="280"/>
      <c r="Y842" s="280"/>
      <c r="Z842" s="280"/>
      <c r="AA842" s="280"/>
      <c r="AB842" s="275"/>
      <c r="AC842" s="275"/>
      <c r="AD842" s="275"/>
      <c r="AE842" s="275"/>
      <c r="AF842" s="275"/>
      <c r="AG842" s="275"/>
      <c r="AH842" s="275"/>
      <c r="AI842" s="275"/>
      <c r="AJ842" s="275"/>
      <c r="AK842" s="275"/>
      <c r="AL842" s="275"/>
      <c r="AM842" s="275"/>
      <c r="AN842" s="275"/>
      <c r="AO842" s="275"/>
      <c r="AP842" s="275"/>
      <c r="AQ842" s="275"/>
    </row>
    <row r="843" spans="1:43" ht="15">
      <c r="A843" s="275"/>
      <c r="B843" s="224"/>
      <c r="C843" s="224"/>
      <c r="D843" s="212"/>
      <c r="E843" s="212"/>
      <c r="F843" s="212"/>
      <c r="G843" s="280"/>
      <c r="H843" s="280"/>
      <c r="I843" s="280"/>
      <c r="J843" s="280"/>
      <c r="K843" s="280"/>
      <c r="L843" s="280"/>
      <c r="M843" s="280"/>
      <c r="N843" s="280"/>
      <c r="O843" s="280"/>
      <c r="P843" s="280"/>
      <c r="Q843" s="280"/>
      <c r="R843" s="280"/>
      <c r="S843" s="280"/>
      <c r="T843" s="280"/>
      <c r="U843" s="280"/>
      <c r="V843" s="280"/>
      <c r="W843" s="280"/>
      <c r="X843" s="280"/>
      <c r="Y843" s="280"/>
      <c r="Z843" s="280"/>
      <c r="AA843" s="280"/>
      <c r="AB843" s="275"/>
      <c r="AC843" s="275"/>
      <c r="AD843" s="275"/>
      <c r="AE843" s="275"/>
      <c r="AF843" s="275"/>
      <c r="AG843" s="275"/>
      <c r="AH843" s="275"/>
      <c r="AI843" s="275"/>
      <c r="AJ843" s="275"/>
      <c r="AK843" s="275"/>
      <c r="AL843" s="275"/>
      <c r="AM843" s="275"/>
      <c r="AN843" s="275"/>
      <c r="AO843" s="275"/>
      <c r="AP843" s="275"/>
      <c r="AQ843" s="275"/>
    </row>
    <row r="844" spans="1:43" ht="15">
      <c r="A844" s="275"/>
      <c r="B844" s="224"/>
      <c r="C844" s="224"/>
      <c r="D844" s="212"/>
      <c r="E844" s="212"/>
      <c r="F844" s="212"/>
      <c r="G844" s="280"/>
      <c r="H844" s="280"/>
      <c r="I844" s="280"/>
      <c r="J844" s="280"/>
      <c r="K844" s="280"/>
      <c r="L844" s="280"/>
      <c r="M844" s="280"/>
      <c r="N844" s="280"/>
      <c r="O844" s="280"/>
      <c r="P844" s="280"/>
      <c r="Q844" s="280"/>
      <c r="R844" s="280"/>
      <c r="S844" s="280"/>
      <c r="T844" s="280"/>
      <c r="U844" s="280"/>
      <c r="V844" s="280"/>
      <c r="W844" s="280"/>
      <c r="X844" s="280"/>
      <c r="Y844" s="280"/>
      <c r="Z844" s="280"/>
      <c r="AA844" s="280"/>
      <c r="AB844" s="275"/>
      <c r="AC844" s="275"/>
      <c r="AD844" s="275"/>
      <c r="AE844" s="275"/>
      <c r="AF844" s="275"/>
      <c r="AG844" s="275"/>
      <c r="AH844" s="275"/>
      <c r="AI844" s="275"/>
      <c r="AJ844" s="275"/>
      <c r="AK844" s="275"/>
      <c r="AL844" s="275"/>
      <c r="AM844" s="275"/>
      <c r="AN844" s="275"/>
      <c r="AO844" s="275"/>
      <c r="AP844" s="275"/>
      <c r="AQ844" s="275"/>
    </row>
    <row r="845" spans="1:43" ht="15">
      <c r="A845" s="275"/>
      <c r="B845" s="224"/>
      <c r="C845" s="224"/>
      <c r="D845" s="212"/>
      <c r="E845" s="212"/>
      <c r="F845" s="212"/>
      <c r="G845" s="280"/>
      <c r="H845" s="280"/>
      <c r="I845" s="280"/>
      <c r="J845" s="280"/>
      <c r="K845" s="280"/>
      <c r="L845" s="280"/>
      <c r="M845" s="280"/>
      <c r="N845" s="280"/>
      <c r="O845" s="280"/>
      <c r="P845" s="280"/>
      <c r="Q845" s="280"/>
      <c r="R845" s="280"/>
      <c r="S845" s="280"/>
      <c r="T845" s="280"/>
      <c r="U845" s="280"/>
      <c r="V845" s="280"/>
      <c r="W845" s="280"/>
      <c r="X845" s="280"/>
      <c r="Y845" s="280"/>
      <c r="Z845" s="280"/>
      <c r="AA845" s="280"/>
      <c r="AB845" s="275"/>
      <c r="AC845" s="275"/>
      <c r="AD845" s="275"/>
      <c r="AE845" s="275"/>
      <c r="AF845" s="275"/>
      <c r="AG845" s="275"/>
      <c r="AH845" s="275"/>
      <c r="AI845" s="275"/>
      <c r="AJ845" s="275"/>
      <c r="AK845" s="275"/>
      <c r="AL845" s="275"/>
      <c r="AM845" s="275"/>
      <c r="AN845" s="275"/>
      <c r="AO845" s="275"/>
      <c r="AP845" s="275"/>
      <c r="AQ845" s="275"/>
    </row>
    <row r="846" spans="1:43" ht="15">
      <c r="A846" s="275"/>
      <c r="B846" s="224"/>
      <c r="C846" s="224"/>
      <c r="D846" s="212"/>
      <c r="E846" s="212"/>
      <c r="F846" s="212"/>
      <c r="G846" s="280"/>
      <c r="H846" s="280"/>
      <c r="I846" s="280"/>
      <c r="J846" s="280"/>
      <c r="K846" s="280"/>
      <c r="L846" s="280"/>
      <c r="M846" s="280"/>
      <c r="N846" s="280"/>
      <c r="O846" s="280"/>
      <c r="P846" s="280"/>
      <c r="Q846" s="280"/>
      <c r="R846" s="280"/>
      <c r="S846" s="280"/>
      <c r="T846" s="280"/>
      <c r="U846" s="280"/>
      <c r="V846" s="280"/>
      <c r="W846" s="280"/>
      <c r="X846" s="280"/>
      <c r="Y846" s="280"/>
      <c r="Z846" s="280"/>
      <c r="AA846" s="280"/>
      <c r="AB846" s="275"/>
      <c r="AC846" s="275"/>
      <c r="AD846" s="275"/>
      <c r="AE846" s="275"/>
      <c r="AF846" s="275"/>
      <c r="AG846" s="275"/>
      <c r="AH846" s="275"/>
      <c r="AI846" s="275"/>
      <c r="AJ846" s="275"/>
      <c r="AK846" s="275"/>
      <c r="AL846" s="275"/>
      <c r="AM846" s="275"/>
      <c r="AN846" s="275"/>
      <c r="AO846" s="275"/>
      <c r="AP846" s="275"/>
      <c r="AQ846" s="275"/>
    </row>
    <row r="847" spans="1:43" ht="15">
      <c r="A847" s="275"/>
      <c r="B847" s="224"/>
      <c r="C847" s="224"/>
      <c r="D847" s="212"/>
      <c r="E847" s="212"/>
      <c r="F847" s="212"/>
      <c r="G847" s="280"/>
      <c r="H847" s="280"/>
      <c r="I847" s="280"/>
      <c r="J847" s="280"/>
      <c r="K847" s="280"/>
      <c r="L847" s="280"/>
      <c r="M847" s="280"/>
      <c r="N847" s="280"/>
      <c r="O847" s="280"/>
      <c r="P847" s="280"/>
      <c r="Q847" s="280"/>
      <c r="R847" s="280"/>
      <c r="S847" s="280"/>
      <c r="T847" s="280"/>
      <c r="U847" s="280"/>
      <c r="V847" s="280"/>
      <c r="W847" s="280"/>
      <c r="X847" s="280"/>
      <c r="Y847" s="280"/>
      <c r="Z847" s="280"/>
      <c r="AA847" s="280"/>
      <c r="AB847" s="275"/>
      <c r="AC847" s="275"/>
      <c r="AD847" s="275"/>
      <c r="AE847" s="275"/>
      <c r="AF847" s="275"/>
      <c r="AG847" s="275"/>
      <c r="AH847" s="275"/>
      <c r="AI847" s="275"/>
      <c r="AJ847" s="275"/>
      <c r="AK847" s="275"/>
      <c r="AL847" s="275"/>
      <c r="AM847" s="275"/>
      <c r="AN847" s="275"/>
      <c r="AO847" s="275"/>
      <c r="AP847" s="275"/>
      <c r="AQ847" s="275"/>
    </row>
    <row r="848" spans="1:43" ht="15">
      <c r="A848" s="275"/>
      <c r="B848" s="224"/>
      <c r="C848" s="224"/>
      <c r="D848" s="212"/>
      <c r="E848" s="212"/>
      <c r="F848" s="212"/>
      <c r="G848" s="280"/>
      <c r="H848" s="280"/>
      <c r="I848" s="280"/>
      <c r="J848" s="280"/>
      <c r="K848" s="280"/>
      <c r="L848" s="280"/>
      <c r="M848" s="280"/>
      <c r="N848" s="280"/>
      <c r="O848" s="280"/>
      <c r="P848" s="280"/>
      <c r="Q848" s="280"/>
      <c r="R848" s="280"/>
      <c r="S848" s="280"/>
      <c r="T848" s="280"/>
      <c r="U848" s="280"/>
      <c r="V848" s="280"/>
      <c r="W848" s="280"/>
      <c r="X848" s="280"/>
      <c r="Y848" s="280"/>
      <c r="Z848" s="280"/>
      <c r="AA848" s="280"/>
      <c r="AB848" s="275"/>
      <c r="AC848" s="275"/>
      <c r="AD848" s="275"/>
      <c r="AE848" s="275"/>
      <c r="AF848" s="275"/>
      <c r="AG848" s="275"/>
      <c r="AH848" s="275"/>
      <c r="AI848" s="275"/>
      <c r="AJ848" s="275"/>
      <c r="AK848" s="275"/>
      <c r="AL848" s="275"/>
      <c r="AM848" s="275"/>
      <c r="AN848" s="275"/>
      <c r="AO848" s="275"/>
      <c r="AP848" s="275"/>
      <c r="AQ848" s="275"/>
    </row>
    <row r="849" spans="1:43" ht="15">
      <c r="A849" s="275"/>
      <c r="B849" s="224"/>
      <c r="C849" s="224"/>
      <c r="D849" s="212"/>
      <c r="E849" s="212"/>
      <c r="F849" s="212"/>
      <c r="G849" s="280"/>
      <c r="H849" s="280"/>
      <c r="I849" s="280"/>
      <c r="J849" s="280"/>
      <c r="K849" s="280"/>
      <c r="L849" s="280"/>
      <c r="M849" s="280"/>
      <c r="N849" s="280"/>
      <c r="O849" s="280"/>
      <c r="P849" s="280"/>
      <c r="Q849" s="280"/>
      <c r="R849" s="280"/>
      <c r="S849" s="280"/>
      <c r="T849" s="280"/>
      <c r="U849" s="280"/>
      <c r="V849" s="280"/>
      <c r="W849" s="280"/>
      <c r="X849" s="280"/>
      <c r="Y849" s="280"/>
      <c r="Z849" s="280"/>
      <c r="AA849" s="280"/>
      <c r="AB849" s="275"/>
      <c r="AC849" s="275"/>
      <c r="AD849" s="275"/>
      <c r="AE849" s="275"/>
      <c r="AF849" s="275"/>
      <c r="AG849" s="275"/>
      <c r="AH849" s="275"/>
      <c r="AI849" s="275"/>
      <c r="AJ849" s="275"/>
      <c r="AK849" s="275"/>
      <c r="AL849" s="275"/>
      <c r="AM849" s="275"/>
      <c r="AN849" s="275"/>
      <c r="AO849" s="275"/>
      <c r="AP849" s="275"/>
      <c r="AQ849" s="275"/>
    </row>
    <row r="850" spans="1:43" ht="15">
      <c r="A850" s="275"/>
      <c r="B850" s="224"/>
      <c r="C850" s="224"/>
      <c r="D850" s="212"/>
      <c r="E850" s="212"/>
      <c r="F850" s="212"/>
      <c r="G850" s="280"/>
      <c r="H850" s="280"/>
      <c r="I850" s="280"/>
      <c r="J850" s="280"/>
      <c r="K850" s="280"/>
      <c r="L850" s="280"/>
      <c r="M850" s="280"/>
      <c r="N850" s="280"/>
      <c r="O850" s="280"/>
      <c r="P850" s="280"/>
      <c r="Q850" s="280"/>
      <c r="R850" s="280"/>
      <c r="S850" s="280"/>
      <c r="T850" s="280"/>
      <c r="U850" s="280"/>
      <c r="V850" s="280"/>
      <c r="W850" s="280"/>
      <c r="X850" s="280"/>
      <c r="Y850" s="280"/>
      <c r="Z850" s="280"/>
      <c r="AA850" s="280"/>
      <c r="AB850" s="275"/>
      <c r="AC850" s="275"/>
      <c r="AD850" s="275"/>
      <c r="AE850" s="275"/>
      <c r="AF850" s="275"/>
      <c r="AG850" s="275"/>
      <c r="AH850" s="275"/>
      <c r="AI850" s="275"/>
      <c r="AJ850" s="275"/>
      <c r="AK850" s="275"/>
      <c r="AL850" s="275"/>
      <c r="AM850" s="275"/>
      <c r="AN850" s="275"/>
      <c r="AO850" s="275"/>
      <c r="AP850" s="275"/>
      <c r="AQ850" s="275"/>
    </row>
    <row r="851" spans="1:43" ht="15">
      <c r="A851" s="275"/>
      <c r="B851" s="224"/>
      <c r="C851" s="224"/>
      <c r="D851" s="212"/>
      <c r="E851" s="212"/>
      <c r="F851" s="212"/>
      <c r="G851" s="280"/>
      <c r="H851" s="280"/>
      <c r="I851" s="280"/>
      <c r="J851" s="280"/>
      <c r="K851" s="280"/>
      <c r="L851" s="280"/>
      <c r="M851" s="280"/>
      <c r="N851" s="280"/>
      <c r="O851" s="280"/>
      <c r="P851" s="280"/>
      <c r="Q851" s="280"/>
      <c r="R851" s="280"/>
      <c r="S851" s="280"/>
      <c r="T851" s="280"/>
      <c r="U851" s="280"/>
      <c r="V851" s="280"/>
      <c r="W851" s="280"/>
      <c r="X851" s="280"/>
      <c r="Y851" s="280"/>
      <c r="Z851" s="280"/>
      <c r="AA851" s="280"/>
      <c r="AB851" s="275"/>
      <c r="AC851" s="275"/>
      <c r="AD851" s="275"/>
      <c r="AE851" s="275"/>
      <c r="AF851" s="275"/>
      <c r="AG851" s="275"/>
      <c r="AH851" s="275"/>
      <c r="AI851" s="275"/>
      <c r="AJ851" s="275"/>
      <c r="AK851" s="275"/>
      <c r="AL851" s="275"/>
      <c r="AM851" s="275"/>
      <c r="AN851" s="275"/>
      <c r="AO851" s="275"/>
      <c r="AP851" s="275"/>
      <c r="AQ851" s="275"/>
    </row>
    <row r="852" spans="1:43" ht="15">
      <c r="A852" s="275"/>
      <c r="B852" s="224"/>
      <c r="C852" s="224"/>
      <c r="D852" s="212"/>
      <c r="E852" s="212"/>
      <c r="F852" s="212"/>
      <c r="G852" s="280"/>
      <c r="H852" s="280"/>
      <c r="I852" s="280"/>
      <c r="J852" s="280"/>
      <c r="K852" s="280"/>
      <c r="L852" s="280"/>
      <c r="M852" s="280"/>
      <c r="N852" s="280"/>
      <c r="O852" s="280"/>
      <c r="P852" s="280"/>
      <c r="Q852" s="280"/>
      <c r="R852" s="280"/>
      <c r="S852" s="280"/>
      <c r="T852" s="280"/>
      <c r="U852" s="280"/>
      <c r="V852" s="280"/>
      <c r="W852" s="280"/>
      <c r="X852" s="280"/>
      <c r="Y852" s="280"/>
      <c r="Z852" s="280"/>
      <c r="AA852" s="280"/>
      <c r="AB852" s="275"/>
      <c r="AC852" s="275"/>
      <c r="AD852" s="275"/>
      <c r="AE852" s="275"/>
      <c r="AF852" s="275"/>
      <c r="AG852" s="275"/>
      <c r="AH852" s="275"/>
      <c r="AI852" s="275"/>
      <c r="AJ852" s="275"/>
      <c r="AK852" s="275"/>
      <c r="AL852" s="275"/>
      <c r="AM852" s="275"/>
      <c r="AN852" s="275"/>
      <c r="AO852" s="275"/>
      <c r="AP852" s="275"/>
      <c r="AQ852" s="275"/>
    </row>
    <row r="853" spans="1:43" ht="15">
      <c r="A853" s="275"/>
      <c r="B853" s="224"/>
      <c r="C853" s="224"/>
      <c r="D853" s="212"/>
      <c r="E853" s="212"/>
      <c r="F853" s="212"/>
      <c r="G853" s="280"/>
      <c r="H853" s="280"/>
      <c r="I853" s="280"/>
      <c r="J853" s="280"/>
      <c r="K853" s="280"/>
      <c r="L853" s="280"/>
      <c r="M853" s="280"/>
      <c r="N853" s="280"/>
      <c r="O853" s="280"/>
      <c r="P853" s="280"/>
      <c r="Q853" s="280"/>
      <c r="R853" s="280"/>
      <c r="S853" s="280"/>
      <c r="T853" s="280"/>
      <c r="U853" s="280"/>
      <c r="V853" s="280"/>
      <c r="W853" s="280"/>
      <c r="X853" s="280"/>
      <c r="Y853" s="280"/>
      <c r="Z853" s="280"/>
      <c r="AA853" s="280"/>
      <c r="AB853" s="275"/>
      <c r="AC853" s="275"/>
      <c r="AD853" s="275"/>
      <c r="AE853" s="275"/>
      <c r="AF853" s="275"/>
      <c r="AG853" s="275"/>
      <c r="AH853" s="275"/>
      <c r="AI853" s="275"/>
      <c r="AJ853" s="275"/>
      <c r="AK853" s="275"/>
      <c r="AL853" s="275"/>
      <c r="AM853" s="275"/>
      <c r="AN853" s="275"/>
      <c r="AO853" s="275"/>
      <c r="AP853" s="275"/>
      <c r="AQ853" s="275"/>
    </row>
    <row r="854" spans="1:43" ht="15">
      <c r="A854" s="275"/>
      <c r="B854" s="224"/>
      <c r="C854" s="224"/>
      <c r="D854" s="212"/>
      <c r="E854" s="212"/>
      <c r="F854" s="212"/>
      <c r="G854" s="280"/>
      <c r="H854" s="280"/>
      <c r="I854" s="280"/>
      <c r="J854" s="280"/>
      <c r="K854" s="280"/>
      <c r="L854" s="280"/>
      <c r="M854" s="280"/>
      <c r="N854" s="280"/>
      <c r="O854" s="280"/>
      <c r="P854" s="280"/>
      <c r="Q854" s="280"/>
      <c r="R854" s="280"/>
      <c r="S854" s="280"/>
      <c r="T854" s="280"/>
      <c r="U854" s="280"/>
      <c r="V854" s="280"/>
      <c r="W854" s="280"/>
      <c r="X854" s="280"/>
      <c r="Y854" s="280"/>
      <c r="Z854" s="280"/>
      <c r="AA854" s="280"/>
      <c r="AB854" s="275"/>
      <c r="AC854" s="275"/>
      <c r="AD854" s="275"/>
      <c r="AE854" s="275"/>
      <c r="AF854" s="275"/>
      <c r="AG854" s="275"/>
      <c r="AH854" s="275"/>
      <c r="AI854" s="275"/>
      <c r="AJ854" s="275"/>
      <c r="AK854" s="275"/>
      <c r="AL854" s="275"/>
      <c r="AM854" s="275"/>
      <c r="AN854" s="275"/>
      <c r="AO854" s="275"/>
      <c r="AP854" s="275"/>
      <c r="AQ854" s="275"/>
    </row>
    <row r="855" spans="1:43" ht="15">
      <c r="A855" s="275"/>
      <c r="B855" s="224"/>
      <c r="C855" s="224"/>
      <c r="D855" s="212"/>
      <c r="E855" s="212"/>
      <c r="F855" s="212"/>
      <c r="G855" s="280"/>
      <c r="H855" s="280"/>
      <c r="I855" s="280"/>
      <c r="J855" s="280"/>
      <c r="K855" s="280"/>
      <c r="L855" s="280"/>
      <c r="M855" s="280"/>
      <c r="N855" s="280"/>
      <c r="O855" s="280"/>
      <c r="P855" s="280"/>
      <c r="Q855" s="280"/>
      <c r="R855" s="280"/>
      <c r="S855" s="280"/>
      <c r="T855" s="280"/>
      <c r="U855" s="280"/>
      <c r="V855" s="280"/>
      <c r="W855" s="280"/>
      <c r="X855" s="280"/>
      <c r="Y855" s="280"/>
      <c r="Z855" s="280"/>
      <c r="AA855" s="280"/>
      <c r="AB855" s="275"/>
      <c r="AC855" s="275"/>
      <c r="AD855" s="275"/>
      <c r="AE855" s="275"/>
      <c r="AF855" s="275"/>
      <c r="AG855" s="275"/>
      <c r="AH855" s="275"/>
      <c r="AI855" s="275"/>
      <c r="AJ855" s="275"/>
      <c r="AK855" s="275"/>
      <c r="AL855" s="275"/>
      <c r="AM855" s="275"/>
      <c r="AN855" s="275"/>
      <c r="AO855" s="275"/>
      <c r="AP855" s="275"/>
      <c r="AQ855" s="275"/>
    </row>
    <row r="856" spans="1:43" ht="15">
      <c r="A856" s="275"/>
      <c r="B856" s="224"/>
      <c r="C856" s="224"/>
      <c r="D856" s="212"/>
      <c r="E856" s="212"/>
      <c r="F856" s="212"/>
      <c r="G856" s="280"/>
      <c r="H856" s="280"/>
      <c r="I856" s="280"/>
      <c r="J856" s="280"/>
      <c r="K856" s="280"/>
      <c r="L856" s="280"/>
      <c r="M856" s="280"/>
      <c r="N856" s="280"/>
      <c r="O856" s="280"/>
      <c r="P856" s="280"/>
      <c r="Q856" s="280"/>
      <c r="R856" s="280"/>
      <c r="S856" s="280"/>
      <c r="T856" s="280"/>
      <c r="U856" s="280"/>
      <c r="V856" s="280"/>
      <c r="W856" s="280"/>
      <c r="X856" s="280"/>
      <c r="Y856" s="280"/>
      <c r="Z856" s="280"/>
      <c r="AA856" s="280"/>
      <c r="AB856" s="275"/>
      <c r="AC856" s="275"/>
      <c r="AD856" s="275"/>
      <c r="AE856" s="275"/>
      <c r="AF856" s="275"/>
      <c r="AG856" s="275"/>
      <c r="AH856" s="275"/>
      <c r="AI856" s="275"/>
      <c r="AJ856" s="275"/>
      <c r="AK856" s="275"/>
      <c r="AL856" s="275"/>
      <c r="AM856" s="275"/>
      <c r="AN856" s="275"/>
      <c r="AO856" s="275"/>
      <c r="AP856" s="275"/>
      <c r="AQ856" s="275"/>
    </row>
    <row r="857" spans="1:43" ht="15">
      <c r="A857" s="275"/>
      <c r="B857" s="224"/>
      <c r="C857" s="224"/>
      <c r="D857" s="212"/>
      <c r="E857" s="212"/>
      <c r="F857" s="212"/>
      <c r="G857" s="280"/>
      <c r="H857" s="280"/>
      <c r="I857" s="280"/>
      <c r="J857" s="280"/>
      <c r="K857" s="280"/>
      <c r="L857" s="280"/>
      <c r="M857" s="280"/>
      <c r="N857" s="280"/>
      <c r="O857" s="280"/>
      <c r="P857" s="280"/>
      <c r="Q857" s="280"/>
      <c r="R857" s="280"/>
      <c r="S857" s="280"/>
      <c r="T857" s="280"/>
      <c r="U857" s="280"/>
      <c r="V857" s="280"/>
      <c r="W857" s="280"/>
      <c r="X857" s="280"/>
      <c r="Y857" s="280"/>
      <c r="Z857" s="280"/>
      <c r="AA857" s="280"/>
      <c r="AB857" s="275"/>
      <c r="AC857" s="275"/>
      <c r="AD857" s="275"/>
      <c r="AE857" s="275"/>
      <c r="AF857" s="275"/>
      <c r="AG857" s="275"/>
      <c r="AH857" s="275"/>
      <c r="AI857" s="275"/>
      <c r="AJ857" s="275"/>
      <c r="AK857" s="275"/>
      <c r="AL857" s="275"/>
      <c r="AM857" s="275"/>
      <c r="AN857" s="275"/>
      <c r="AO857" s="275"/>
      <c r="AP857" s="275"/>
      <c r="AQ857" s="275"/>
    </row>
    <row r="858" spans="1:43" ht="15">
      <c r="A858" s="275"/>
      <c r="B858" s="224"/>
      <c r="C858" s="224"/>
      <c r="D858" s="212"/>
      <c r="E858" s="212"/>
      <c r="F858" s="212"/>
      <c r="G858" s="280"/>
      <c r="H858" s="280"/>
      <c r="I858" s="280"/>
      <c r="J858" s="280"/>
      <c r="K858" s="280"/>
      <c r="L858" s="280"/>
      <c r="M858" s="280"/>
      <c r="N858" s="280"/>
      <c r="O858" s="280"/>
      <c r="P858" s="280"/>
      <c r="Q858" s="280"/>
      <c r="R858" s="280"/>
      <c r="S858" s="280"/>
      <c r="T858" s="280"/>
      <c r="U858" s="280"/>
      <c r="V858" s="280"/>
      <c r="W858" s="280"/>
      <c r="X858" s="280"/>
      <c r="Y858" s="280"/>
      <c r="Z858" s="280"/>
      <c r="AA858" s="280"/>
      <c r="AB858" s="275"/>
      <c r="AC858" s="275"/>
      <c r="AD858" s="275"/>
      <c r="AE858" s="275"/>
      <c r="AF858" s="275"/>
      <c r="AG858" s="275"/>
      <c r="AH858" s="275"/>
      <c r="AI858" s="275"/>
      <c r="AJ858" s="275"/>
      <c r="AK858" s="275"/>
      <c r="AL858" s="275"/>
      <c r="AM858" s="275"/>
      <c r="AN858" s="275"/>
      <c r="AO858" s="275"/>
      <c r="AP858" s="275"/>
      <c r="AQ858" s="275"/>
    </row>
    <row r="859" spans="1:43" ht="15">
      <c r="A859" s="275"/>
      <c r="B859" s="224"/>
      <c r="C859" s="224"/>
      <c r="D859" s="212"/>
      <c r="E859" s="212"/>
      <c r="F859" s="212"/>
      <c r="G859" s="280"/>
      <c r="H859" s="280"/>
      <c r="I859" s="280"/>
      <c r="J859" s="280"/>
      <c r="K859" s="280"/>
      <c r="L859" s="280"/>
      <c r="M859" s="280"/>
      <c r="N859" s="280"/>
      <c r="O859" s="280"/>
      <c r="P859" s="280"/>
      <c r="Q859" s="280"/>
      <c r="R859" s="280"/>
      <c r="S859" s="280"/>
      <c r="T859" s="280"/>
      <c r="U859" s="280"/>
      <c r="V859" s="280"/>
      <c r="W859" s="280"/>
      <c r="X859" s="280"/>
      <c r="Y859" s="280"/>
      <c r="Z859" s="280"/>
      <c r="AA859" s="280"/>
      <c r="AB859" s="275"/>
      <c r="AC859" s="275"/>
      <c r="AD859" s="275"/>
      <c r="AE859" s="275"/>
      <c r="AF859" s="275"/>
      <c r="AG859" s="275"/>
      <c r="AH859" s="275"/>
      <c r="AI859" s="275"/>
      <c r="AJ859" s="275"/>
      <c r="AK859" s="275"/>
      <c r="AL859" s="275"/>
      <c r="AM859" s="275"/>
      <c r="AN859" s="275"/>
      <c r="AO859" s="275"/>
      <c r="AP859" s="275"/>
      <c r="AQ859" s="275"/>
    </row>
    <row r="860" spans="1:43" ht="15">
      <c r="A860" s="275"/>
      <c r="B860" s="224"/>
      <c r="C860" s="224"/>
      <c r="D860" s="212"/>
      <c r="E860" s="212"/>
      <c r="F860" s="212"/>
      <c r="G860" s="280"/>
      <c r="H860" s="280"/>
      <c r="I860" s="280"/>
      <c r="J860" s="280"/>
      <c r="K860" s="280"/>
      <c r="L860" s="280"/>
      <c r="M860" s="280"/>
      <c r="N860" s="280"/>
      <c r="O860" s="280"/>
      <c r="P860" s="280"/>
      <c r="Q860" s="280"/>
      <c r="R860" s="280"/>
      <c r="S860" s="280"/>
      <c r="T860" s="280"/>
      <c r="U860" s="280"/>
      <c r="V860" s="280"/>
      <c r="W860" s="280"/>
      <c r="X860" s="280"/>
      <c r="Y860" s="280"/>
      <c r="Z860" s="280"/>
      <c r="AA860" s="280"/>
      <c r="AB860" s="275"/>
      <c r="AC860" s="275"/>
      <c r="AD860" s="275"/>
      <c r="AE860" s="275"/>
      <c r="AF860" s="275"/>
      <c r="AG860" s="275"/>
      <c r="AH860" s="275"/>
      <c r="AI860" s="275"/>
      <c r="AJ860" s="275"/>
      <c r="AK860" s="275"/>
      <c r="AL860" s="275"/>
      <c r="AM860" s="275"/>
      <c r="AN860" s="275"/>
      <c r="AO860" s="275"/>
      <c r="AP860" s="275"/>
      <c r="AQ860" s="275"/>
    </row>
    <row r="861" spans="1:43" ht="15">
      <c r="A861" s="275"/>
      <c r="B861" s="224"/>
      <c r="C861" s="224"/>
      <c r="D861" s="212"/>
      <c r="E861" s="212"/>
      <c r="F861" s="212"/>
      <c r="G861" s="280"/>
      <c r="H861" s="280"/>
      <c r="I861" s="280"/>
      <c r="J861" s="280"/>
      <c r="K861" s="280"/>
      <c r="L861" s="280"/>
      <c r="M861" s="280"/>
      <c r="N861" s="280"/>
      <c r="O861" s="280"/>
      <c r="P861" s="280"/>
      <c r="Q861" s="280"/>
      <c r="R861" s="280"/>
      <c r="S861" s="280"/>
      <c r="T861" s="280"/>
      <c r="U861" s="280"/>
      <c r="V861" s="280"/>
      <c r="W861" s="280"/>
      <c r="X861" s="280"/>
      <c r="Y861" s="280"/>
      <c r="Z861" s="280"/>
      <c r="AA861" s="280"/>
      <c r="AB861" s="275"/>
      <c r="AC861" s="275"/>
      <c r="AD861" s="275"/>
      <c r="AE861" s="275"/>
      <c r="AF861" s="275"/>
      <c r="AG861" s="275"/>
      <c r="AH861" s="275"/>
      <c r="AI861" s="275"/>
      <c r="AJ861" s="275"/>
      <c r="AK861" s="275"/>
      <c r="AL861" s="275"/>
      <c r="AM861" s="275"/>
      <c r="AN861" s="275"/>
      <c r="AO861" s="275"/>
      <c r="AP861" s="275"/>
      <c r="AQ861" s="275"/>
    </row>
    <row r="862" spans="1:43" ht="15">
      <c r="A862" s="275"/>
      <c r="B862" s="224"/>
      <c r="C862" s="224"/>
      <c r="D862" s="212"/>
      <c r="E862" s="212"/>
      <c r="F862" s="212"/>
      <c r="G862" s="280"/>
      <c r="H862" s="280"/>
      <c r="I862" s="280"/>
      <c r="J862" s="280"/>
      <c r="K862" s="280"/>
      <c r="L862" s="280"/>
      <c r="M862" s="280"/>
      <c r="N862" s="280"/>
      <c r="O862" s="280"/>
      <c r="P862" s="280"/>
      <c r="Q862" s="280"/>
      <c r="R862" s="280"/>
      <c r="S862" s="280"/>
      <c r="T862" s="280"/>
      <c r="U862" s="280"/>
      <c r="V862" s="280"/>
      <c r="W862" s="280"/>
      <c r="X862" s="280"/>
      <c r="Y862" s="280"/>
      <c r="Z862" s="280"/>
      <c r="AA862" s="280"/>
      <c r="AB862" s="275"/>
      <c r="AC862" s="275"/>
      <c r="AD862" s="275"/>
      <c r="AE862" s="275"/>
      <c r="AF862" s="275"/>
      <c r="AG862" s="275"/>
      <c r="AH862" s="275"/>
      <c r="AI862" s="275"/>
      <c r="AJ862" s="275"/>
      <c r="AK862" s="275"/>
      <c r="AL862" s="275"/>
      <c r="AM862" s="275"/>
      <c r="AN862" s="275"/>
      <c r="AO862" s="275"/>
      <c r="AP862" s="275"/>
      <c r="AQ862" s="275"/>
    </row>
    <row r="863" spans="1:43" ht="15">
      <c r="A863" s="275"/>
      <c r="B863" s="224"/>
      <c r="C863" s="224"/>
      <c r="D863" s="212"/>
      <c r="E863" s="212"/>
      <c r="F863" s="212"/>
      <c r="G863" s="280"/>
      <c r="H863" s="280"/>
      <c r="I863" s="280"/>
      <c r="J863" s="280"/>
      <c r="K863" s="280"/>
      <c r="L863" s="280"/>
      <c r="M863" s="280"/>
      <c r="N863" s="280"/>
      <c r="O863" s="280"/>
      <c r="P863" s="280"/>
      <c r="Q863" s="280"/>
      <c r="R863" s="280"/>
      <c r="S863" s="280"/>
      <c r="T863" s="280"/>
      <c r="U863" s="280"/>
      <c r="V863" s="280"/>
      <c r="W863" s="280"/>
      <c r="X863" s="280"/>
      <c r="Y863" s="280"/>
      <c r="Z863" s="280"/>
      <c r="AA863" s="280"/>
      <c r="AB863" s="275"/>
      <c r="AC863" s="275"/>
      <c r="AD863" s="275"/>
      <c r="AE863" s="275"/>
      <c r="AF863" s="275"/>
      <c r="AG863" s="275"/>
      <c r="AH863" s="275"/>
      <c r="AI863" s="275"/>
      <c r="AJ863" s="275"/>
      <c r="AK863" s="275"/>
      <c r="AL863" s="275"/>
      <c r="AM863" s="275"/>
      <c r="AN863" s="275"/>
      <c r="AO863" s="275"/>
      <c r="AP863" s="275"/>
      <c r="AQ863" s="275"/>
    </row>
    <row r="864" spans="1:43" ht="15">
      <c r="A864" s="275"/>
      <c r="B864" s="224"/>
      <c r="C864" s="224"/>
      <c r="D864" s="212"/>
      <c r="E864" s="212"/>
      <c r="F864" s="212"/>
      <c r="G864" s="280"/>
      <c r="H864" s="280"/>
      <c r="I864" s="280"/>
      <c r="J864" s="280"/>
      <c r="K864" s="280"/>
      <c r="L864" s="280"/>
      <c r="M864" s="280"/>
      <c r="N864" s="280"/>
      <c r="O864" s="280"/>
      <c r="P864" s="280"/>
      <c r="Q864" s="280"/>
      <c r="R864" s="280"/>
      <c r="S864" s="280"/>
      <c r="T864" s="280"/>
      <c r="U864" s="280"/>
      <c r="V864" s="280"/>
      <c r="W864" s="280"/>
      <c r="X864" s="280"/>
      <c r="Y864" s="280"/>
      <c r="Z864" s="280"/>
      <c r="AA864" s="280"/>
      <c r="AB864" s="275"/>
      <c r="AC864" s="275"/>
      <c r="AD864" s="275"/>
      <c r="AE864" s="275"/>
      <c r="AF864" s="275"/>
      <c r="AG864" s="275"/>
      <c r="AH864" s="275"/>
      <c r="AI864" s="275"/>
      <c r="AJ864" s="275"/>
      <c r="AK864" s="275"/>
      <c r="AL864" s="275"/>
      <c r="AM864" s="275"/>
      <c r="AN864" s="275"/>
      <c r="AO864" s="275"/>
      <c r="AP864" s="275"/>
      <c r="AQ864" s="275"/>
    </row>
    <row r="865" spans="1:43" ht="15">
      <c r="A865" s="275"/>
      <c r="B865" s="224"/>
      <c r="C865" s="224"/>
      <c r="D865" s="212"/>
      <c r="E865" s="212"/>
      <c r="F865" s="212"/>
      <c r="G865" s="280"/>
      <c r="H865" s="280"/>
      <c r="I865" s="280"/>
      <c r="J865" s="280"/>
      <c r="K865" s="280"/>
      <c r="L865" s="280"/>
      <c r="M865" s="280"/>
      <c r="N865" s="280"/>
      <c r="O865" s="280"/>
      <c r="P865" s="280"/>
      <c r="Q865" s="280"/>
      <c r="R865" s="280"/>
      <c r="S865" s="280"/>
      <c r="T865" s="280"/>
      <c r="U865" s="280"/>
      <c r="V865" s="280"/>
      <c r="W865" s="280"/>
      <c r="X865" s="280"/>
      <c r="Y865" s="280"/>
      <c r="Z865" s="280"/>
      <c r="AA865" s="280"/>
      <c r="AB865" s="275"/>
      <c r="AC865" s="275"/>
      <c r="AD865" s="275"/>
      <c r="AE865" s="275"/>
      <c r="AF865" s="275"/>
      <c r="AG865" s="275"/>
      <c r="AH865" s="275"/>
      <c r="AI865" s="275"/>
      <c r="AJ865" s="275"/>
      <c r="AK865" s="275"/>
      <c r="AL865" s="275"/>
      <c r="AM865" s="275"/>
      <c r="AN865" s="275"/>
      <c r="AO865" s="275"/>
      <c r="AP865" s="275"/>
      <c r="AQ865" s="275"/>
    </row>
    <row r="866" spans="1:43" ht="15">
      <c r="A866" s="275"/>
      <c r="B866" s="224"/>
      <c r="C866" s="224"/>
      <c r="D866" s="212"/>
      <c r="E866" s="212"/>
      <c r="F866" s="212"/>
      <c r="G866" s="280"/>
      <c r="H866" s="280"/>
      <c r="I866" s="280"/>
      <c r="J866" s="280"/>
      <c r="K866" s="280"/>
      <c r="L866" s="280"/>
      <c r="M866" s="280"/>
      <c r="N866" s="280"/>
      <c r="O866" s="280"/>
      <c r="P866" s="280"/>
      <c r="Q866" s="280"/>
      <c r="R866" s="280"/>
      <c r="S866" s="280"/>
      <c r="T866" s="280"/>
      <c r="U866" s="280"/>
      <c r="V866" s="280"/>
      <c r="W866" s="280"/>
      <c r="X866" s="280"/>
      <c r="Y866" s="280"/>
      <c r="Z866" s="280"/>
      <c r="AA866" s="280"/>
      <c r="AB866" s="275"/>
      <c r="AC866" s="275"/>
      <c r="AD866" s="275"/>
      <c r="AE866" s="275"/>
      <c r="AF866" s="275"/>
      <c r="AG866" s="275"/>
      <c r="AH866" s="275"/>
      <c r="AI866" s="275"/>
      <c r="AJ866" s="275"/>
      <c r="AK866" s="275"/>
      <c r="AL866" s="275"/>
      <c r="AM866" s="275"/>
      <c r="AN866" s="275"/>
      <c r="AO866" s="275"/>
      <c r="AP866" s="275"/>
      <c r="AQ866" s="275"/>
    </row>
    <row r="867" spans="1:43" ht="15">
      <c r="A867" s="275"/>
      <c r="B867" s="224"/>
      <c r="C867" s="224"/>
      <c r="D867" s="212"/>
      <c r="E867" s="212"/>
      <c r="F867" s="212"/>
      <c r="G867" s="280"/>
      <c r="H867" s="280"/>
      <c r="I867" s="280"/>
      <c r="J867" s="280"/>
      <c r="K867" s="280"/>
      <c r="L867" s="280"/>
      <c r="M867" s="280"/>
      <c r="N867" s="280"/>
      <c r="O867" s="280"/>
      <c r="P867" s="280"/>
      <c r="Q867" s="280"/>
      <c r="R867" s="280"/>
      <c r="S867" s="280"/>
      <c r="T867" s="280"/>
      <c r="U867" s="280"/>
      <c r="V867" s="280"/>
      <c r="W867" s="280"/>
      <c r="X867" s="280"/>
      <c r="Y867" s="280"/>
      <c r="Z867" s="280"/>
      <c r="AA867" s="280"/>
      <c r="AB867" s="275"/>
      <c r="AC867" s="275"/>
      <c r="AD867" s="275"/>
      <c r="AE867" s="275"/>
      <c r="AF867" s="275"/>
      <c r="AG867" s="275"/>
      <c r="AH867" s="275"/>
      <c r="AI867" s="275"/>
      <c r="AJ867" s="275"/>
      <c r="AK867" s="275"/>
      <c r="AL867" s="275"/>
      <c r="AM867" s="275"/>
      <c r="AN867" s="275"/>
      <c r="AO867" s="275"/>
      <c r="AP867" s="275"/>
      <c r="AQ867" s="275"/>
    </row>
    <row r="868" spans="1:43" ht="15">
      <c r="A868" s="275"/>
      <c r="B868" s="224"/>
      <c r="C868" s="224"/>
      <c r="D868" s="212"/>
      <c r="E868" s="212"/>
      <c r="F868" s="212"/>
      <c r="G868" s="280"/>
      <c r="H868" s="280"/>
      <c r="I868" s="280"/>
      <c r="J868" s="280"/>
      <c r="K868" s="280"/>
      <c r="L868" s="280"/>
      <c r="M868" s="280"/>
      <c r="N868" s="280"/>
      <c r="O868" s="280"/>
      <c r="P868" s="280"/>
      <c r="Q868" s="280"/>
      <c r="R868" s="280"/>
      <c r="S868" s="280"/>
      <c r="T868" s="280"/>
      <c r="U868" s="280"/>
      <c r="V868" s="280"/>
      <c r="W868" s="280"/>
      <c r="X868" s="280"/>
      <c r="Y868" s="280"/>
      <c r="Z868" s="280"/>
      <c r="AA868" s="280"/>
      <c r="AB868" s="275"/>
      <c r="AC868" s="275"/>
      <c r="AD868" s="275"/>
      <c r="AE868" s="275"/>
      <c r="AF868" s="275"/>
      <c r="AG868" s="275"/>
      <c r="AH868" s="275"/>
      <c r="AI868" s="275"/>
      <c r="AJ868" s="275"/>
      <c r="AK868" s="275"/>
      <c r="AL868" s="275"/>
      <c r="AM868" s="275"/>
      <c r="AN868" s="275"/>
      <c r="AO868" s="275"/>
      <c r="AP868" s="275"/>
      <c r="AQ868" s="275"/>
    </row>
    <row r="869" spans="1:43" ht="15">
      <c r="A869" s="275"/>
      <c r="B869" s="224"/>
      <c r="C869" s="224"/>
      <c r="D869" s="212"/>
      <c r="E869" s="212"/>
      <c r="F869" s="212"/>
      <c r="G869" s="280"/>
      <c r="H869" s="280"/>
      <c r="I869" s="280"/>
      <c r="J869" s="280"/>
      <c r="K869" s="280"/>
      <c r="L869" s="280"/>
      <c r="M869" s="280"/>
      <c r="N869" s="280"/>
      <c r="O869" s="280"/>
      <c r="P869" s="280"/>
      <c r="Q869" s="280"/>
      <c r="R869" s="280"/>
      <c r="S869" s="280"/>
      <c r="T869" s="280"/>
      <c r="U869" s="280"/>
      <c r="V869" s="280"/>
      <c r="W869" s="280"/>
      <c r="X869" s="280"/>
      <c r="Y869" s="280"/>
      <c r="Z869" s="280"/>
      <c r="AA869" s="280"/>
      <c r="AB869" s="275"/>
      <c r="AC869" s="275"/>
      <c r="AD869" s="275"/>
      <c r="AE869" s="275"/>
      <c r="AF869" s="275"/>
      <c r="AG869" s="275"/>
      <c r="AH869" s="275"/>
      <c r="AI869" s="275"/>
      <c r="AJ869" s="275"/>
      <c r="AK869" s="275"/>
      <c r="AL869" s="275"/>
      <c r="AM869" s="275"/>
      <c r="AN869" s="275"/>
      <c r="AO869" s="275"/>
      <c r="AP869" s="275"/>
      <c r="AQ869" s="275"/>
    </row>
    <row r="870" spans="1:43" ht="15">
      <c r="A870" s="275"/>
      <c r="B870" s="224"/>
      <c r="C870" s="224"/>
      <c r="D870" s="212"/>
      <c r="E870" s="212"/>
      <c r="F870" s="212"/>
      <c r="G870" s="280"/>
      <c r="H870" s="280"/>
      <c r="I870" s="280"/>
      <c r="J870" s="280"/>
      <c r="K870" s="280"/>
      <c r="L870" s="280"/>
      <c r="M870" s="280"/>
      <c r="N870" s="280"/>
      <c r="O870" s="280"/>
      <c r="P870" s="280"/>
      <c r="Q870" s="280"/>
      <c r="R870" s="280"/>
      <c r="S870" s="280"/>
      <c r="T870" s="280"/>
      <c r="U870" s="280"/>
      <c r="V870" s="280"/>
      <c r="W870" s="280"/>
      <c r="X870" s="280"/>
      <c r="Y870" s="280"/>
      <c r="Z870" s="280"/>
      <c r="AA870" s="280"/>
      <c r="AB870" s="275"/>
      <c r="AC870" s="275"/>
      <c r="AD870" s="275"/>
      <c r="AE870" s="275"/>
      <c r="AF870" s="275"/>
      <c r="AG870" s="275"/>
      <c r="AH870" s="275"/>
      <c r="AI870" s="275"/>
      <c r="AJ870" s="275"/>
      <c r="AK870" s="275"/>
      <c r="AL870" s="275"/>
      <c r="AM870" s="275"/>
      <c r="AN870" s="275"/>
      <c r="AO870" s="275"/>
      <c r="AP870" s="275"/>
      <c r="AQ870" s="275"/>
    </row>
    <row r="871" spans="1:43" ht="15">
      <c r="A871" s="275"/>
      <c r="B871" s="224"/>
      <c r="C871" s="224"/>
      <c r="D871" s="212"/>
      <c r="E871" s="212"/>
      <c r="F871" s="212"/>
      <c r="G871" s="280"/>
      <c r="H871" s="280"/>
      <c r="I871" s="280"/>
      <c r="J871" s="280"/>
      <c r="K871" s="280"/>
      <c r="L871" s="280"/>
      <c r="M871" s="280"/>
      <c r="N871" s="280"/>
      <c r="O871" s="280"/>
      <c r="P871" s="280"/>
      <c r="Q871" s="280"/>
      <c r="R871" s="280"/>
      <c r="S871" s="280"/>
      <c r="T871" s="280"/>
      <c r="U871" s="280"/>
      <c r="V871" s="280"/>
      <c r="W871" s="280"/>
      <c r="X871" s="280"/>
      <c r="Y871" s="280"/>
      <c r="Z871" s="280"/>
      <c r="AA871" s="280"/>
      <c r="AB871" s="275"/>
      <c r="AC871" s="275"/>
      <c r="AD871" s="275"/>
      <c r="AE871" s="275"/>
      <c r="AF871" s="275"/>
      <c r="AG871" s="275"/>
      <c r="AH871" s="275"/>
      <c r="AI871" s="275"/>
      <c r="AJ871" s="275"/>
      <c r="AK871" s="275"/>
      <c r="AL871" s="275"/>
      <c r="AM871" s="275"/>
      <c r="AN871" s="275"/>
      <c r="AO871" s="275"/>
      <c r="AP871" s="275"/>
      <c r="AQ871" s="275"/>
    </row>
    <row r="872" spans="1:43" ht="15">
      <c r="A872" s="275"/>
      <c r="B872" s="224"/>
      <c r="C872" s="224"/>
      <c r="D872" s="212"/>
      <c r="E872" s="212"/>
      <c r="F872" s="212"/>
      <c r="G872" s="280"/>
      <c r="H872" s="280"/>
      <c r="I872" s="280"/>
      <c r="J872" s="280"/>
      <c r="K872" s="280"/>
      <c r="L872" s="280"/>
      <c r="M872" s="280"/>
      <c r="N872" s="280"/>
      <c r="O872" s="280"/>
      <c r="P872" s="280"/>
      <c r="Q872" s="280"/>
      <c r="R872" s="280"/>
      <c r="S872" s="280"/>
      <c r="T872" s="280"/>
      <c r="U872" s="280"/>
      <c r="V872" s="280"/>
      <c r="W872" s="280"/>
      <c r="X872" s="280"/>
      <c r="Y872" s="280"/>
      <c r="Z872" s="280"/>
      <c r="AA872" s="280"/>
      <c r="AB872" s="275"/>
      <c r="AC872" s="275"/>
      <c r="AD872" s="275"/>
      <c r="AE872" s="275"/>
      <c r="AF872" s="275"/>
      <c r="AG872" s="275"/>
      <c r="AH872" s="275"/>
      <c r="AI872" s="275"/>
      <c r="AJ872" s="275"/>
      <c r="AK872" s="275"/>
      <c r="AL872" s="275"/>
      <c r="AM872" s="275"/>
      <c r="AN872" s="275"/>
      <c r="AO872" s="275"/>
      <c r="AP872" s="275"/>
      <c r="AQ872" s="275"/>
    </row>
    <row r="873" spans="1:43" ht="15">
      <c r="A873" s="275"/>
      <c r="B873" s="224"/>
      <c r="C873" s="224"/>
      <c r="D873" s="212"/>
      <c r="E873" s="212"/>
      <c r="F873" s="212"/>
      <c r="G873" s="280"/>
      <c r="H873" s="280"/>
      <c r="I873" s="280"/>
      <c r="J873" s="280"/>
      <c r="K873" s="280"/>
      <c r="L873" s="280"/>
      <c r="M873" s="280"/>
      <c r="N873" s="280"/>
      <c r="O873" s="280"/>
      <c r="P873" s="280"/>
      <c r="Q873" s="280"/>
      <c r="R873" s="280"/>
      <c r="S873" s="280"/>
      <c r="T873" s="280"/>
      <c r="U873" s="280"/>
      <c r="V873" s="280"/>
      <c r="W873" s="280"/>
      <c r="X873" s="280"/>
      <c r="Y873" s="280"/>
      <c r="Z873" s="280"/>
      <c r="AA873" s="280"/>
      <c r="AB873" s="275"/>
      <c r="AC873" s="275"/>
      <c r="AD873" s="275"/>
      <c r="AE873" s="275"/>
      <c r="AF873" s="275"/>
      <c r="AG873" s="275"/>
      <c r="AH873" s="275"/>
      <c r="AI873" s="275"/>
      <c r="AJ873" s="275"/>
      <c r="AK873" s="275"/>
      <c r="AL873" s="275"/>
      <c r="AM873" s="275"/>
      <c r="AN873" s="275"/>
      <c r="AO873" s="275"/>
      <c r="AP873" s="275"/>
      <c r="AQ873" s="275"/>
    </row>
    <row r="874" spans="1:43" ht="15">
      <c r="A874" s="275"/>
      <c r="B874" s="224"/>
      <c r="C874" s="224"/>
      <c r="D874" s="212"/>
      <c r="E874" s="212"/>
      <c r="F874" s="212"/>
      <c r="G874" s="280"/>
      <c r="H874" s="280"/>
      <c r="I874" s="280"/>
      <c r="J874" s="280"/>
      <c r="K874" s="280"/>
      <c r="L874" s="280"/>
      <c r="M874" s="280"/>
      <c r="N874" s="280"/>
      <c r="O874" s="280"/>
      <c r="P874" s="280"/>
      <c r="Q874" s="280"/>
      <c r="R874" s="280"/>
      <c r="S874" s="280"/>
      <c r="T874" s="280"/>
      <c r="U874" s="280"/>
      <c r="V874" s="280"/>
      <c r="W874" s="280"/>
      <c r="X874" s="280"/>
      <c r="Y874" s="280"/>
      <c r="Z874" s="280"/>
      <c r="AA874" s="280"/>
      <c r="AB874" s="275"/>
      <c r="AC874" s="275"/>
      <c r="AD874" s="275"/>
      <c r="AE874" s="275"/>
      <c r="AF874" s="275"/>
      <c r="AG874" s="275"/>
      <c r="AH874" s="275"/>
      <c r="AI874" s="275"/>
      <c r="AJ874" s="275"/>
      <c r="AK874" s="275"/>
      <c r="AL874" s="275"/>
      <c r="AM874" s="275"/>
      <c r="AN874" s="275"/>
      <c r="AO874" s="275"/>
      <c r="AP874" s="275"/>
      <c r="AQ874" s="275"/>
    </row>
    <row r="875" spans="1:43" ht="15">
      <c r="A875" s="275"/>
      <c r="B875" s="224"/>
      <c r="C875" s="224"/>
      <c r="D875" s="212"/>
      <c r="E875" s="212"/>
      <c r="F875" s="212"/>
      <c r="G875" s="280"/>
      <c r="H875" s="280"/>
      <c r="I875" s="280"/>
      <c r="J875" s="280"/>
      <c r="K875" s="280"/>
      <c r="L875" s="280"/>
      <c r="M875" s="280"/>
      <c r="N875" s="280"/>
      <c r="O875" s="280"/>
      <c r="P875" s="280"/>
      <c r="Q875" s="280"/>
      <c r="R875" s="280"/>
      <c r="S875" s="280"/>
      <c r="T875" s="280"/>
      <c r="U875" s="280"/>
      <c r="V875" s="280"/>
      <c r="W875" s="280"/>
      <c r="X875" s="280"/>
      <c r="Y875" s="280"/>
      <c r="Z875" s="280"/>
      <c r="AA875" s="280"/>
      <c r="AB875" s="275"/>
      <c r="AC875" s="275"/>
      <c r="AD875" s="275"/>
      <c r="AE875" s="275"/>
      <c r="AF875" s="275"/>
      <c r="AG875" s="275"/>
      <c r="AH875" s="275"/>
      <c r="AI875" s="275"/>
      <c r="AJ875" s="275"/>
      <c r="AK875" s="275"/>
      <c r="AL875" s="275"/>
      <c r="AM875" s="275"/>
      <c r="AN875" s="275"/>
      <c r="AO875" s="275"/>
      <c r="AP875" s="275"/>
      <c r="AQ875" s="275"/>
    </row>
    <row r="876" spans="1:43" ht="15">
      <c r="A876" s="275"/>
      <c r="B876" s="224"/>
      <c r="C876" s="224"/>
      <c r="D876" s="212"/>
      <c r="E876" s="212"/>
      <c r="F876" s="212"/>
      <c r="G876" s="280"/>
      <c r="H876" s="280"/>
      <c r="I876" s="280"/>
      <c r="J876" s="280"/>
      <c r="K876" s="280"/>
      <c r="L876" s="280"/>
      <c r="M876" s="280"/>
      <c r="N876" s="280"/>
      <c r="O876" s="280"/>
      <c r="P876" s="280"/>
      <c r="Q876" s="280"/>
      <c r="R876" s="280"/>
      <c r="S876" s="280"/>
      <c r="T876" s="280"/>
      <c r="U876" s="280"/>
      <c r="V876" s="280"/>
      <c r="W876" s="280"/>
      <c r="X876" s="280"/>
      <c r="Y876" s="280"/>
      <c r="Z876" s="280"/>
      <c r="AA876" s="280"/>
      <c r="AB876" s="275"/>
      <c r="AC876" s="275"/>
      <c r="AD876" s="275"/>
      <c r="AE876" s="275"/>
      <c r="AF876" s="275"/>
      <c r="AG876" s="275"/>
      <c r="AH876" s="275"/>
      <c r="AI876" s="275"/>
      <c r="AJ876" s="275"/>
      <c r="AK876" s="275"/>
      <c r="AL876" s="275"/>
      <c r="AM876" s="275"/>
      <c r="AN876" s="275"/>
      <c r="AO876" s="275"/>
      <c r="AP876" s="275"/>
      <c r="AQ876" s="275"/>
    </row>
    <row r="877" spans="1:43" ht="15">
      <c r="A877" s="275"/>
      <c r="B877" s="224"/>
      <c r="C877" s="224"/>
      <c r="D877" s="212"/>
      <c r="E877" s="212"/>
      <c r="F877" s="212"/>
      <c r="G877" s="280"/>
      <c r="H877" s="280"/>
      <c r="I877" s="280"/>
      <c r="J877" s="280"/>
      <c r="K877" s="280"/>
      <c r="L877" s="280"/>
      <c r="M877" s="280"/>
      <c r="N877" s="280"/>
      <c r="O877" s="280"/>
      <c r="P877" s="280"/>
      <c r="Q877" s="280"/>
      <c r="R877" s="280"/>
      <c r="S877" s="280"/>
      <c r="T877" s="280"/>
      <c r="U877" s="280"/>
      <c r="V877" s="280"/>
      <c r="W877" s="280"/>
      <c r="X877" s="280"/>
      <c r="Y877" s="280"/>
      <c r="Z877" s="280"/>
      <c r="AA877" s="280"/>
      <c r="AB877" s="275"/>
      <c r="AC877" s="275"/>
      <c r="AD877" s="275"/>
      <c r="AE877" s="275"/>
      <c r="AF877" s="275"/>
      <c r="AG877" s="275"/>
      <c r="AH877" s="275"/>
      <c r="AI877" s="275"/>
      <c r="AJ877" s="275"/>
      <c r="AK877" s="275"/>
      <c r="AL877" s="275"/>
      <c r="AM877" s="275"/>
      <c r="AN877" s="275"/>
      <c r="AO877" s="275"/>
      <c r="AP877" s="275"/>
      <c r="AQ877" s="275"/>
    </row>
    <row r="878" spans="1:43" ht="15">
      <c r="A878" s="275"/>
      <c r="B878" s="224"/>
      <c r="C878" s="224"/>
      <c r="D878" s="212"/>
      <c r="E878" s="212"/>
      <c r="F878" s="212"/>
      <c r="G878" s="280"/>
      <c r="H878" s="280"/>
      <c r="I878" s="280"/>
      <c r="J878" s="280"/>
      <c r="K878" s="280"/>
      <c r="L878" s="280"/>
      <c r="M878" s="280"/>
      <c r="N878" s="280"/>
      <c r="O878" s="280"/>
      <c r="P878" s="280"/>
      <c r="Q878" s="280"/>
      <c r="R878" s="280"/>
      <c r="S878" s="280"/>
      <c r="T878" s="280"/>
      <c r="U878" s="280"/>
      <c r="V878" s="280"/>
      <c r="W878" s="280"/>
      <c r="X878" s="280"/>
      <c r="Y878" s="280"/>
      <c r="Z878" s="280"/>
      <c r="AA878" s="280"/>
      <c r="AB878" s="275"/>
      <c r="AC878" s="275"/>
      <c r="AD878" s="275"/>
      <c r="AE878" s="275"/>
      <c r="AF878" s="275"/>
      <c r="AG878" s="275"/>
      <c r="AH878" s="275"/>
      <c r="AI878" s="275"/>
      <c r="AJ878" s="275"/>
      <c r="AK878" s="275"/>
      <c r="AL878" s="275"/>
      <c r="AM878" s="275"/>
      <c r="AN878" s="275"/>
      <c r="AO878" s="275"/>
      <c r="AP878" s="275"/>
      <c r="AQ878" s="275"/>
    </row>
    <row r="879" spans="1:43" ht="15">
      <c r="A879" s="275"/>
      <c r="B879" s="224"/>
      <c r="C879" s="224"/>
      <c r="D879" s="212"/>
      <c r="E879" s="212"/>
      <c r="F879" s="212"/>
      <c r="G879" s="280"/>
      <c r="H879" s="280"/>
      <c r="I879" s="280"/>
      <c r="J879" s="280"/>
      <c r="K879" s="280"/>
      <c r="L879" s="280"/>
      <c r="M879" s="280"/>
      <c r="N879" s="280"/>
      <c r="O879" s="280"/>
      <c r="P879" s="280"/>
      <c r="Q879" s="280"/>
      <c r="R879" s="280"/>
      <c r="S879" s="280"/>
      <c r="T879" s="280"/>
      <c r="U879" s="280"/>
      <c r="V879" s="280"/>
      <c r="W879" s="280"/>
      <c r="X879" s="280"/>
      <c r="Y879" s="280"/>
      <c r="Z879" s="280"/>
      <c r="AA879" s="280"/>
      <c r="AB879" s="275"/>
      <c r="AC879" s="275"/>
      <c r="AD879" s="275"/>
      <c r="AE879" s="275"/>
      <c r="AF879" s="275"/>
      <c r="AG879" s="275"/>
      <c r="AH879" s="275"/>
      <c r="AI879" s="275"/>
      <c r="AJ879" s="275"/>
      <c r="AK879" s="275"/>
      <c r="AL879" s="275"/>
      <c r="AM879" s="275"/>
      <c r="AN879" s="275"/>
      <c r="AO879" s="275"/>
      <c r="AP879" s="275"/>
      <c r="AQ879" s="275"/>
    </row>
    <row r="880" spans="1:43" ht="15">
      <c r="A880" s="275"/>
      <c r="B880" s="224"/>
      <c r="C880" s="224"/>
      <c r="D880" s="212"/>
      <c r="E880" s="212"/>
      <c r="F880" s="212"/>
      <c r="G880" s="280"/>
      <c r="H880" s="280"/>
      <c r="I880" s="280"/>
      <c r="J880" s="280"/>
      <c r="K880" s="280"/>
      <c r="L880" s="280"/>
      <c r="M880" s="280"/>
      <c r="N880" s="280"/>
      <c r="O880" s="280"/>
      <c r="P880" s="280"/>
      <c r="Q880" s="280"/>
      <c r="R880" s="280"/>
      <c r="S880" s="280"/>
      <c r="T880" s="280"/>
      <c r="U880" s="280"/>
      <c r="V880" s="280"/>
      <c r="W880" s="280"/>
      <c r="X880" s="280"/>
      <c r="Y880" s="280"/>
      <c r="Z880" s="280"/>
      <c r="AA880" s="280"/>
      <c r="AB880" s="275"/>
      <c r="AC880" s="275"/>
      <c r="AD880" s="275"/>
      <c r="AE880" s="275"/>
      <c r="AF880" s="275"/>
      <c r="AG880" s="275"/>
      <c r="AH880" s="275"/>
      <c r="AI880" s="275"/>
      <c r="AJ880" s="275"/>
      <c r="AK880" s="275"/>
      <c r="AL880" s="275"/>
      <c r="AM880" s="275"/>
      <c r="AN880" s="275"/>
      <c r="AO880" s="275"/>
      <c r="AP880" s="275"/>
      <c r="AQ880" s="275"/>
    </row>
    <row r="881" spans="1:43" ht="15">
      <c r="A881" s="275"/>
      <c r="B881" s="224"/>
      <c r="C881" s="224"/>
      <c r="D881" s="212"/>
      <c r="E881" s="212"/>
      <c r="F881" s="212"/>
      <c r="G881" s="280"/>
      <c r="H881" s="280"/>
      <c r="I881" s="280"/>
      <c r="J881" s="280"/>
      <c r="K881" s="280"/>
      <c r="L881" s="280"/>
      <c r="M881" s="280"/>
      <c r="N881" s="280"/>
      <c r="O881" s="280"/>
      <c r="P881" s="280"/>
      <c r="Q881" s="280"/>
      <c r="R881" s="280"/>
      <c r="S881" s="280"/>
      <c r="T881" s="280"/>
      <c r="U881" s="280"/>
      <c r="V881" s="280"/>
      <c r="W881" s="280"/>
      <c r="X881" s="280"/>
      <c r="Y881" s="280"/>
      <c r="Z881" s="280"/>
      <c r="AA881" s="280"/>
      <c r="AB881" s="275"/>
      <c r="AC881" s="275"/>
      <c r="AD881" s="275"/>
      <c r="AE881" s="275"/>
      <c r="AF881" s="275"/>
      <c r="AG881" s="275"/>
      <c r="AH881" s="275"/>
      <c r="AI881" s="275"/>
      <c r="AJ881" s="275"/>
      <c r="AK881" s="275"/>
      <c r="AL881" s="275"/>
      <c r="AM881" s="275"/>
      <c r="AN881" s="275"/>
      <c r="AO881" s="275"/>
      <c r="AP881" s="275"/>
      <c r="AQ881" s="275"/>
    </row>
    <row r="882" spans="1:43" ht="15">
      <c r="A882" s="275"/>
      <c r="B882" s="224"/>
      <c r="C882" s="224"/>
      <c r="D882" s="212"/>
      <c r="E882" s="212"/>
      <c r="F882" s="212"/>
      <c r="G882" s="280"/>
      <c r="H882" s="280"/>
      <c r="I882" s="280"/>
      <c r="J882" s="280"/>
      <c r="K882" s="280"/>
      <c r="L882" s="280"/>
      <c r="M882" s="280"/>
      <c r="N882" s="280"/>
      <c r="O882" s="280"/>
      <c r="P882" s="280"/>
      <c r="Q882" s="280"/>
      <c r="R882" s="280"/>
      <c r="S882" s="280"/>
      <c r="T882" s="280"/>
      <c r="U882" s="280"/>
      <c r="V882" s="280"/>
      <c r="W882" s="280"/>
      <c r="X882" s="280"/>
      <c r="Y882" s="280"/>
      <c r="Z882" s="280"/>
      <c r="AA882" s="280"/>
      <c r="AB882" s="275"/>
      <c r="AC882" s="275"/>
      <c r="AD882" s="275"/>
      <c r="AE882" s="275"/>
      <c r="AF882" s="275"/>
      <c r="AG882" s="275"/>
      <c r="AH882" s="275"/>
      <c r="AI882" s="275"/>
      <c r="AJ882" s="275"/>
      <c r="AK882" s="275"/>
      <c r="AL882" s="275"/>
      <c r="AM882" s="275"/>
      <c r="AN882" s="275"/>
      <c r="AO882" s="275"/>
      <c r="AP882" s="275"/>
      <c r="AQ882" s="275"/>
    </row>
    <row r="883" spans="1:43" ht="15">
      <c r="A883" s="275"/>
      <c r="B883" s="224"/>
      <c r="C883" s="224"/>
      <c r="D883" s="212"/>
      <c r="E883" s="212"/>
      <c r="F883" s="212"/>
      <c r="G883" s="280"/>
      <c r="H883" s="280"/>
      <c r="I883" s="280"/>
      <c r="J883" s="280"/>
      <c r="K883" s="280"/>
      <c r="L883" s="280"/>
      <c r="M883" s="280"/>
      <c r="N883" s="280"/>
      <c r="O883" s="280"/>
      <c r="P883" s="280"/>
      <c r="Q883" s="280"/>
      <c r="R883" s="280"/>
      <c r="S883" s="280"/>
      <c r="T883" s="280"/>
      <c r="U883" s="280"/>
      <c r="V883" s="280"/>
      <c r="W883" s="280"/>
      <c r="X883" s="280"/>
      <c r="Y883" s="280"/>
      <c r="Z883" s="280"/>
      <c r="AA883" s="280"/>
      <c r="AB883" s="275"/>
      <c r="AC883" s="275"/>
      <c r="AD883" s="275"/>
      <c r="AE883" s="275"/>
      <c r="AF883" s="275"/>
      <c r="AG883" s="275"/>
      <c r="AH883" s="275"/>
      <c r="AI883" s="275"/>
      <c r="AJ883" s="275"/>
      <c r="AK883" s="275"/>
      <c r="AL883" s="275"/>
      <c r="AM883" s="275"/>
      <c r="AN883" s="275"/>
      <c r="AO883" s="275"/>
      <c r="AP883" s="275"/>
      <c r="AQ883" s="275"/>
    </row>
    <row r="884" spans="1:43" ht="15">
      <c r="A884" s="275"/>
      <c r="B884" s="224"/>
      <c r="C884" s="224"/>
      <c r="D884" s="212"/>
      <c r="E884" s="212"/>
      <c r="F884" s="212"/>
      <c r="G884" s="280"/>
      <c r="H884" s="280"/>
      <c r="I884" s="280"/>
      <c r="J884" s="280"/>
      <c r="K884" s="280"/>
      <c r="L884" s="280"/>
      <c r="M884" s="280"/>
      <c r="N884" s="280"/>
      <c r="O884" s="280"/>
      <c r="P884" s="280"/>
      <c r="Q884" s="280"/>
      <c r="R884" s="280"/>
      <c r="S884" s="280"/>
      <c r="T884" s="280"/>
      <c r="U884" s="280"/>
      <c r="V884" s="280"/>
      <c r="W884" s="280"/>
      <c r="X884" s="280"/>
      <c r="Y884" s="280"/>
      <c r="Z884" s="280"/>
      <c r="AA884" s="280"/>
      <c r="AB884" s="275"/>
      <c r="AC884" s="275"/>
      <c r="AD884" s="275"/>
      <c r="AE884" s="275"/>
      <c r="AF884" s="275"/>
      <c r="AG884" s="275"/>
      <c r="AH884" s="275"/>
      <c r="AI884" s="275"/>
      <c r="AJ884" s="275"/>
      <c r="AK884" s="275"/>
      <c r="AL884" s="275"/>
      <c r="AM884" s="275"/>
      <c r="AN884" s="275"/>
      <c r="AO884" s="275"/>
      <c r="AP884" s="275"/>
      <c r="AQ884" s="275"/>
    </row>
    <row r="885" spans="1:43" ht="15">
      <c r="A885" s="275"/>
      <c r="B885" s="224"/>
      <c r="C885" s="224"/>
      <c r="D885" s="212"/>
      <c r="E885" s="212"/>
      <c r="F885" s="212"/>
      <c r="G885" s="280"/>
      <c r="H885" s="280"/>
      <c r="I885" s="280"/>
      <c r="J885" s="280"/>
      <c r="K885" s="280"/>
      <c r="L885" s="280"/>
      <c r="M885" s="280"/>
      <c r="N885" s="280"/>
      <c r="O885" s="280"/>
      <c r="P885" s="280"/>
      <c r="Q885" s="280"/>
      <c r="R885" s="280"/>
      <c r="S885" s="280"/>
      <c r="T885" s="280"/>
      <c r="U885" s="280"/>
      <c r="V885" s="280"/>
      <c r="W885" s="280"/>
      <c r="X885" s="280"/>
      <c r="Y885" s="280"/>
      <c r="Z885" s="280"/>
      <c r="AA885" s="280"/>
      <c r="AB885" s="275"/>
      <c r="AC885" s="275"/>
      <c r="AD885" s="275"/>
      <c r="AE885" s="275"/>
      <c r="AF885" s="275"/>
      <c r="AG885" s="275"/>
      <c r="AH885" s="275"/>
      <c r="AI885" s="275"/>
      <c r="AJ885" s="275"/>
      <c r="AK885" s="275"/>
      <c r="AL885" s="275"/>
      <c r="AM885" s="275"/>
      <c r="AN885" s="275"/>
      <c r="AO885" s="275"/>
      <c r="AP885" s="275"/>
      <c r="AQ885" s="275"/>
    </row>
    <row r="886" spans="1:43" ht="15">
      <c r="A886" s="275"/>
      <c r="B886" s="224"/>
      <c r="C886" s="224"/>
      <c r="D886" s="212"/>
      <c r="E886" s="212"/>
      <c r="F886" s="212"/>
      <c r="G886" s="280"/>
      <c r="H886" s="280"/>
      <c r="I886" s="280"/>
      <c r="J886" s="280"/>
      <c r="K886" s="280"/>
      <c r="L886" s="280"/>
      <c r="M886" s="280"/>
      <c r="N886" s="280"/>
      <c r="O886" s="280"/>
      <c r="P886" s="280"/>
      <c r="Q886" s="280"/>
      <c r="R886" s="280"/>
      <c r="S886" s="280"/>
      <c r="T886" s="280"/>
      <c r="U886" s="280"/>
      <c r="V886" s="280"/>
      <c r="W886" s="280"/>
      <c r="X886" s="280"/>
      <c r="Y886" s="280"/>
      <c r="Z886" s="280"/>
      <c r="AA886" s="280"/>
      <c r="AB886" s="275"/>
      <c r="AC886" s="275"/>
      <c r="AD886" s="275"/>
      <c r="AE886" s="275"/>
      <c r="AF886" s="275"/>
      <c r="AG886" s="275"/>
      <c r="AH886" s="275"/>
      <c r="AI886" s="275"/>
      <c r="AJ886" s="275"/>
      <c r="AK886" s="275"/>
      <c r="AL886" s="275"/>
      <c r="AM886" s="275"/>
      <c r="AN886" s="275"/>
      <c r="AO886" s="275"/>
      <c r="AP886" s="275"/>
      <c r="AQ886" s="275"/>
    </row>
    <row r="887" spans="1:43" ht="15">
      <c r="A887" s="275"/>
      <c r="B887" s="224"/>
      <c r="C887" s="224"/>
      <c r="D887" s="212"/>
      <c r="E887" s="212"/>
      <c r="F887" s="212"/>
      <c r="G887" s="280"/>
      <c r="H887" s="280"/>
      <c r="I887" s="280"/>
      <c r="J887" s="280"/>
      <c r="K887" s="280"/>
      <c r="L887" s="280"/>
      <c r="M887" s="280"/>
      <c r="N887" s="280"/>
      <c r="O887" s="280"/>
      <c r="P887" s="280"/>
      <c r="Q887" s="280"/>
      <c r="R887" s="280"/>
      <c r="S887" s="280"/>
      <c r="T887" s="280"/>
      <c r="U887" s="280"/>
      <c r="V887" s="280"/>
      <c r="W887" s="280"/>
      <c r="X887" s="280"/>
      <c r="Y887" s="280"/>
      <c r="Z887" s="280"/>
      <c r="AA887" s="280"/>
      <c r="AB887" s="275"/>
      <c r="AC887" s="275"/>
      <c r="AD887" s="275"/>
      <c r="AE887" s="275"/>
      <c r="AF887" s="275"/>
      <c r="AG887" s="275"/>
      <c r="AH887" s="275"/>
      <c r="AI887" s="275"/>
      <c r="AJ887" s="275"/>
      <c r="AK887" s="275"/>
      <c r="AL887" s="275"/>
      <c r="AM887" s="275"/>
      <c r="AN887" s="275"/>
      <c r="AO887" s="275"/>
      <c r="AP887" s="275"/>
      <c r="AQ887" s="275"/>
    </row>
    <row r="888" spans="1:43" ht="15">
      <c r="A888" s="275"/>
      <c r="B888" s="224"/>
      <c r="C888" s="224"/>
      <c r="D888" s="212"/>
      <c r="E888" s="212"/>
      <c r="F888" s="212"/>
      <c r="G888" s="280"/>
      <c r="H888" s="280"/>
      <c r="I888" s="280"/>
      <c r="J888" s="280"/>
      <c r="K888" s="280"/>
      <c r="L888" s="280"/>
      <c r="M888" s="280"/>
      <c r="N888" s="280"/>
      <c r="O888" s="280"/>
      <c r="P888" s="280"/>
      <c r="Q888" s="280"/>
      <c r="R888" s="280"/>
      <c r="S888" s="280"/>
      <c r="T888" s="280"/>
      <c r="U888" s="280"/>
      <c r="V888" s="280"/>
      <c r="W888" s="280"/>
      <c r="X888" s="280"/>
      <c r="Y888" s="280"/>
      <c r="Z888" s="280"/>
      <c r="AA888" s="280"/>
      <c r="AB888" s="275"/>
      <c r="AC888" s="275"/>
      <c r="AD888" s="275"/>
      <c r="AE888" s="275"/>
      <c r="AF888" s="275"/>
      <c r="AG888" s="275"/>
      <c r="AH888" s="275"/>
      <c r="AI888" s="275"/>
      <c r="AJ888" s="275"/>
      <c r="AK888" s="275"/>
      <c r="AL888" s="275"/>
      <c r="AM888" s="275"/>
      <c r="AN888" s="275"/>
      <c r="AO888" s="275"/>
      <c r="AP888" s="275"/>
      <c r="AQ888" s="275"/>
    </row>
    <row r="889" spans="1:43" ht="15">
      <c r="A889" s="275"/>
      <c r="B889" s="224"/>
      <c r="C889" s="224"/>
      <c r="D889" s="212"/>
      <c r="E889" s="212"/>
      <c r="F889" s="212"/>
      <c r="G889" s="280"/>
      <c r="H889" s="280"/>
      <c r="I889" s="280"/>
      <c r="J889" s="280"/>
      <c r="K889" s="280"/>
      <c r="L889" s="280"/>
      <c r="M889" s="280"/>
      <c r="N889" s="280"/>
      <c r="O889" s="280"/>
      <c r="P889" s="280"/>
      <c r="Q889" s="280"/>
      <c r="R889" s="280"/>
      <c r="S889" s="280"/>
      <c r="T889" s="280"/>
      <c r="U889" s="280"/>
      <c r="V889" s="280"/>
      <c r="W889" s="280"/>
      <c r="X889" s="280"/>
      <c r="Y889" s="280"/>
      <c r="Z889" s="280"/>
      <c r="AA889" s="280"/>
      <c r="AB889" s="275"/>
      <c r="AC889" s="275"/>
      <c r="AD889" s="275"/>
      <c r="AE889" s="275"/>
      <c r="AF889" s="275"/>
      <c r="AG889" s="275"/>
      <c r="AH889" s="275"/>
      <c r="AI889" s="275"/>
      <c r="AJ889" s="275"/>
      <c r="AK889" s="275"/>
      <c r="AL889" s="275"/>
      <c r="AM889" s="275"/>
      <c r="AN889" s="275"/>
      <c r="AO889" s="275"/>
      <c r="AP889" s="275"/>
      <c r="AQ889" s="275"/>
    </row>
    <row r="890" spans="1:43" ht="15">
      <c r="A890" s="275"/>
      <c r="B890" s="224"/>
      <c r="C890" s="224"/>
      <c r="D890" s="212"/>
      <c r="E890" s="212"/>
      <c r="F890" s="212"/>
      <c r="G890" s="280"/>
      <c r="H890" s="280"/>
      <c r="I890" s="280"/>
      <c r="J890" s="280"/>
      <c r="K890" s="280"/>
      <c r="L890" s="280"/>
      <c r="M890" s="280"/>
      <c r="N890" s="280"/>
      <c r="O890" s="280"/>
      <c r="P890" s="280"/>
      <c r="Q890" s="280"/>
      <c r="R890" s="280"/>
      <c r="S890" s="280"/>
      <c r="T890" s="280"/>
      <c r="U890" s="280"/>
      <c r="V890" s="280"/>
      <c r="W890" s="280"/>
      <c r="X890" s="280"/>
      <c r="Y890" s="280"/>
      <c r="Z890" s="280"/>
      <c r="AA890" s="280"/>
      <c r="AB890" s="275"/>
      <c r="AC890" s="275"/>
      <c r="AD890" s="275"/>
      <c r="AE890" s="275"/>
      <c r="AF890" s="275"/>
      <c r="AG890" s="275"/>
      <c r="AH890" s="275"/>
      <c r="AI890" s="275"/>
      <c r="AJ890" s="275"/>
      <c r="AK890" s="275"/>
      <c r="AL890" s="275"/>
      <c r="AM890" s="275"/>
      <c r="AN890" s="275"/>
      <c r="AO890" s="275"/>
      <c r="AP890" s="275"/>
      <c r="AQ890" s="275"/>
    </row>
    <row r="891" spans="1:43" ht="15">
      <c r="A891" s="275"/>
      <c r="B891" s="224"/>
      <c r="C891" s="224"/>
      <c r="D891" s="212"/>
      <c r="E891" s="212"/>
      <c r="F891" s="212"/>
      <c r="G891" s="280"/>
      <c r="H891" s="280"/>
      <c r="I891" s="280"/>
      <c r="J891" s="280"/>
      <c r="K891" s="280"/>
      <c r="L891" s="280"/>
      <c r="M891" s="280"/>
      <c r="N891" s="280"/>
      <c r="O891" s="280"/>
      <c r="P891" s="280"/>
      <c r="Q891" s="280"/>
      <c r="R891" s="280"/>
      <c r="S891" s="280"/>
      <c r="T891" s="280"/>
      <c r="U891" s="280"/>
      <c r="V891" s="280"/>
      <c r="W891" s="280"/>
      <c r="X891" s="280"/>
      <c r="Y891" s="280"/>
      <c r="Z891" s="280"/>
      <c r="AA891" s="280"/>
      <c r="AB891" s="275"/>
      <c r="AC891" s="275"/>
      <c r="AD891" s="275"/>
      <c r="AE891" s="275"/>
      <c r="AF891" s="275"/>
      <c r="AG891" s="275"/>
      <c r="AH891" s="275"/>
      <c r="AI891" s="275"/>
      <c r="AJ891" s="275"/>
      <c r="AK891" s="275"/>
      <c r="AL891" s="275"/>
      <c r="AM891" s="275"/>
      <c r="AN891" s="275"/>
      <c r="AO891" s="275"/>
      <c r="AP891" s="275"/>
      <c r="AQ891" s="275"/>
    </row>
    <row r="892" spans="1:43" ht="15">
      <c r="A892" s="275"/>
      <c r="B892" s="224"/>
      <c r="C892" s="224"/>
      <c r="D892" s="212"/>
      <c r="E892" s="212"/>
      <c r="F892" s="212"/>
      <c r="G892" s="280"/>
      <c r="H892" s="280"/>
      <c r="I892" s="280"/>
      <c r="J892" s="280"/>
      <c r="K892" s="280"/>
      <c r="L892" s="280"/>
      <c r="M892" s="280"/>
      <c r="N892" s="280"/>
      <c r="O892" s="280"/>
      <c r="P892" s="280"/>
      <c r="Q892" s="280"/>
      <c r="R892" s="280"/>
      <c r="S892" s="280"/>
      <c r="T892" s="280"/>
      <c r="U892" s="280"/>
      <c r="V892" s="280"/>
      <c r="W892" s="280"/>
      <c r="X892" s="280"/>
      <c r="Y892" s="280"/>
      <c r="Z892" s="280"/>
      <c r="AA892" s="280"/>
      <c r="AB892" s="275"/>
      <c r="AC892" s="275"/>
      <c r="AD892" s="275"/>
      <c r="AE892" s="275"/>
      <c r="AF892" s="275"/>
      <c r="AG892" s="275"/>
      <c r="AH892" s="275"/>
      <c r="AI892" s="275"/>
      <c r="AJ892" s="275"/>
      <c r="AK892" s="275"/>
      <c r="AL892" s="275"/>
      <c r="AM892" s="275"/>
      <c r="AN892" s="275"/>
      <c r="AO892" s="275"/>
      <c r="AP892" s="275"/>
      <c r="AQ892" s="275"/>
    </row>
    <row r="893" spans="1:43" ht="15">
      <c r="A893" s="275"/>
      <c r="B893" s="224"/>
      <c r="C893" s="224"/>
      <c r="D893" s="212"/>
      <c r="E893" s="212"/>
      <c r="F893" s="212"/>
      <c r="G893" s="280"/>
      <c r="H893" s="280"/>
      <c r="I893" s="280"/>
      <c r="J893" s="280"/>
      <c r="K893" s="280"/>
      <c r="L893" s="280"/>
      <c r="M893" s="280"/>
      <c r="N893" s="280"/>
      <c r="O893" s="280"/>
      <c r="P893" s="280"/>
      <c r="Q893" s="280"/>
      <c r="R893" s="280"/>
      <c r="S893" s="280"/>
      <c r="T893" s="280"/>
      <c r="U893" s="280"/>
      <c r="V893" s="280"/>
      <c r="W893" s="280"/>
      <c r="X893" s="280"/>
      <c r="Y893" s="280"/>
      <c r="Z893" s="280"/>
      <c r="AA893" s="280"/>
      <c r="AB893" s="275"/>
      <c r="AC893" s="275"/>
      <c r="AD893" s="275"/>
      <c r="AE893" s="275"/>
      <c r="AF893" s="275"/>
      <c r="AG893" s="275"/>
      <c r="AH893" s="275"/>
      <c r="AI893" s="275"/>
      <c r="AJ893" s="275"/>
      <c r="AK893" s="275"/>
      <c r="AL893" s="275"/>
      <c r="AM893" s="275"/>
      <c r="AN893" s="275"/>
      <c r="AO893" s="275"/>
      <c r="AP893" s="275"/>
      <c r="AQ893" s="275"/>
    </row>
    <row r="894" spans="1:43" ht="15">
      <c r="A894" s="275"/>
      <c r="B894" s="224"/>
      <c r="C894" s="224"/>
      <c r="D894" s="212"/>
      <c r="E894" s="212"/>
      <c r="F894" s="212"/>
      <c r="G894" s="280"/>
      <c r="H894" s="280"/>
      <c r="I894" s="280"/>
      <c r="J894" s="280"/>
      <c r="K894" s="280"/>
      <c r="L894" s="280"/>
      <c r="M894" s="280"/>
      <c r="N894" s="280"/>
      <c r="O894" s="280"/>
      <c r="P894" s="280"/>
      <c r="Q894" s="280"/>
      <c r="R894" s="280"/>
      <c r="S894" s="280"/>
      <c r="T894" s="280"/>
      <c r="U894" s="280"/>
      <c r="V894" s="280"/>
      <c r="W894" s="280"/>
      <c r="X894" s="280"/>
      <c r="Y894" s="280"/>
      <c r="Z894" s="280"/>
      <c r="AA894" s="280"/>
      <c r="AB894" s="275"/>
      <c r="AC894" s="275"/>
      <c r="AD894" s="275"/>
      <c r="AE894" s="275"/>
      <c r="AF894" s="275"/>
      <c r="AG894" s="275"/>
      <c r="AH894" s="275"/>
      <c r="AI894" s="275"/>
      <c r="AJ894" s="275"/>
      <c r="AK894" s="275"/>
      <c r="AL894" s="275"/>
      <c r="AM894" s="275"/>
      <c r="AN894" s="275"/>
      <c r="AO894" s="275"/>
      <c r="AP894" s="275"/>
      <c r="AQ894" s="275"/>
    </row>
    <row r="895" spans="1:43" ht="15">
      <c r="A895" s="275"/>
      <c r="B895" s="224"/>
      <c r="C895" s="224"/>
      <c r="D895" s="212"/>
      <c r="E895" s="212"/>
      <c r="F895" s="212"/>
      <c r="G895" s="280"/>
      <c r="H895" s="280"/>
      <c r="I895" s="280"/>
      <c r="J895" s="280"/>
      <c r="K895" s="280"/>
      <c r="L895" s="280"/>
      <c r="M895" s="280"/>
      <c r="N895" s="280"/>
      <c r="O895" s="280"/>
      <c r="P895" s="280"/>
      <c r="Q895" s="280"/>
      <c r="R895" s="280"/>
      <c r="S895" s="280"/>
      <c r="T895" s="280"/>
      <c r="U895" s="280"/>
      <c r="V895" s="280"/>
      <c r="W895" s="280"/>
      <c r="X895" s="280"/>
      <c r="Y895" s="280"/>
      <c r="Z895" s="280"/>
      <c r="AA895" s="280"/>
      <c r="AB895" s="275"/>
      <c r="AC895" s="275"/>
      <c r="AD895" s="275"/>
      <c r="AE895" s="275"/>
      <c r="AF895" s="275"/>
      <c r="AG895" s="275"/>
      <c r="AH895" s="275"/>
      <c r="AI895" s="275"/>
      <c r="AJ895" s="275"/>
      <c r="AK895" s="275"/>
      <c r="AL895" s="275"/>
      <c r="AM895" s="275"/>
      <c r="AN895" s="275"/>
      <c r="AO895" s="275"/>
      <c r="AP895" s="275"/>
      <c r="AQ895" s="275"/>
    </row>
    <row r="896" spans="1:43" ht="15">
      <c r="A896" s="275"/>
      <c r="B896" s="224"/>
      <c r="C896" s="224"/>
      <c r="D896" s="212"/>
      <c r="E896" s="212"/>
      <c r="F896" s="212"/>
      <c r="G896" s="280"/>
      <c r="H896" s="280"/>
      <c r="I896" s="280"/>
      <c r="J896" s="280"/>
      <c r="K896" s="280"/>
      <c r="L896" s="280"/>
      <c r="M896" s="280"/>
      <c r="N896" s="280"/>
      <c r="O896" s="280"/>
      <c r="P896" s="280"/>
      <c r="Q896" s="280"/>
      <c r="R896" s="280"/>
      <c r="S896" s="280"/>
      <c r="T896" s="280"/>
      <c r="U896" s="280"/>
      <c r="V896" s="280"/>
      <c r="W896" s="280"/>
      <c r="X896" s="280"/>
      <c r="Y896" s="280"/>
      <c r="Z896" s="280"/>
      <c r="AA896" s="280"/>
      <c r="AB896" s="275"/>
      <c r="AC896" s="275"/>
      <c r="AD896" s="275"/>
      <c r="AE896" s="275"/>
      <c r="AF896" s="275"/>
      <c r="AG896" s="275"/>
      <c r="AH896" s="275"/>
      <c r="AI896" s="275"/>
      <c r="AJ896" s="275"/>
      <c r="AK896" s="275"/>
      <c r="AL896" s="275"/>
      <c r="AM896" s="275"/>
      <c r="AN896" s="275"/>
      <c r="AO896" s="275"/>
      <c r="AP896" s="275"/>
      <c r="AQ896" s="275"/>
    </row>
    <row r="897" spans="1:43" ht="15">
      <c r="A897" s="275"/>
      <c r="B897" s="224"/>
      <c r="C897" s="224"/>
      <c r="D897" s="212"/>
      <c r="E897" s="212"/>
      <c r="F897" s="212"/>
      <c r="G897" s="280"/>
      <c r="H897" s="280"/>
      <c r="I897" s="280"/>
      <c r="J897" s="280"/>
      <c r="K897" s="280"/>
      <c r="L897" s="280"/>
      <c r="M897" s="280"/>
      <c r="N897" s="280"/>
      <c r="O897" s="280"/>
      <c r="P897" s="280"/>
      <c r="Q897" s="280"/>
      <c r="R897" s="280"/>
      <c r="S897" s="280"/>
      <c r="T897" s="280"/>
      <c r="U897" s="280"/>
      <c r="V897" s="280"/>
      <c r="W897" s="280"/>
      <c r="X897" s="280"/>
      <c r="Y897" s="280"/>
      <c r="Z897" s="280"/>
      <c r="AA897" s="280"/>
      <c r="AB897" s="275"/>
      <c r="AC897" s="275"/>
      <c r="AD897" s="275"/>
      <c r="AE897" s="275"/>
      <c r="AF897" s="275"/>
      <c r="AG897" s="275"/>
      <c r="AH897" s="275"/>
      <c r="AI897" s="275"/>
      <c r="AJ897" s="275"/>
      <c r="AK897" s="275"/>
      <c r="AL897" s="275"/>
      <c r="AM897" s="275"/>
      <c r="AN897" s="275"/>
      <c r="AO897" s="275"/>
      <c r="AP897" s="275"/>
      <c r="AQ897" s="275"/>
    </row>
    <row r="898" spans="1:43" ht="15">
      <c r="A898" s="275"/>
      <c r="B898" s="224"/>
      <c r="C898" s="224"/>
      <c r="D898" s="212"/>
      <c r="E898" s="212"/>
      <c r="F898" s="212"/>
      <c r="G898" s="280"/>
      <c r="H898" s="280"/>
      <c r="I898" s="280"/>
      <c r="J898" s="280"/>
      <c r="K898" s="280"/>
      <c r="L898" s="280"/>
      <c r="M898" s="280"/>
      <c r="N898" s="280"/>
      <c r="O898" s="280"/>
      <c r="P898" s="280"/>
      <c r="Q898" s="280"/>
      <c r="R898" s="280"/>
      <c r="S898" s="280"/>
      <c r="T898" s="280"/>
      <c r="U898" s="280"/>
      <c r="V898" s="280"/>
      <c r="W898" s="280"/>
      <c r="X898" s="280"/>
      <c r="Y898" s="280"/>
      <c r="Z898" s="280"/>
      <c r="AA898" s="280"/>
      <c r="AB898" s="275"/>
      <c r="AC898" s="275"/>
      <c r="AD898" s="275"/>
      <c r="AE898" s="275"/>
      <c r="AF898" s="275"/>
      <c r="AG898" s="275"/>
      <c r="AH898" s="275"/>
      <c r="AI898" s="275"/>
      <c r="AJ898" s="275"/>
      <c r="AK898" s="275"/>
      <c r="AL898" s="275"/>
      <c r="AM898" s="275"/>
      <c r="AN898" s="275"/>
      <c r="AO898" s="275"/>
      <c r="AP898" s="275"/>
      <c r="AQ898" s="275"/>
    </row>
    <row r="899" spans="1:43" ht="15">
      <c r="A899" s="275"/>
      <c r="B899" s="224"/>
      <c r="C899" s="224"/>
      <c r="D899" s="212"/>
      <c r="E899" s="212"/>
      <c r="F899" s="212"/>
      <c r="G899" s="280"/>
      <c r="H899" s="280"/>
      <c r="I899" s="280"/>
      <c r="J899" s="280"/>
      <c r="K899" s="280"/>
      <c r="L899" s="280"/>
      <c r="M899" s="280"/>
      <c r="N899" s="280"/>
      <c r="O899" s="280"/>
      <c r="P899" s="280"/>
      <c r="Q899" s="280"/>
      <c r="R899" s="280"/>
      <c r="S899" s="280"/>
      <c r="T899" s="280"/>
      <c r="U899" s="280"/>
      <c r="V899" s="280"/>
      <c r="W899" s="280"/>
      <c r="X899" s="280"/>
      <c r="Y899" s="280"/>
      <c r="Z899" s="280"/>
      <c r="AA899" s="280"/>
      <c r="AB899" s="275"/>
      <c r="AC899" s="275"/>
      <c r="AD899" s="275"/>
      <c r="AE899" s="275"/>
      <c r="AF899" s="275"/>
      <c r="AG899" s="275"/>
      <c r="AH899" s="275"/>
      <c r="AI899" s="275"/>
      <c r="AJ899" s="275"/>
      <c r="AK899" s="275"/>
      <c r="AL899" s="275"/>
      <c r="AM899" s="275"/>
      <c r="AN899" s="275"/>
      <c r="AO899" s="275"/>
      <c r="AP899" s="275"/>
      <c r="AQ899" s="275"/>
    </row>
    <row r="900" spans="1:43" ht="15">
      <c r="A900" s="275"/>
      <c r="B900" s="224"/>
      <c r="C900" s="224"/>
      <c r="D900" s="212"/>
      <c r="E900" s="212"/>
      <c r="F900" s="212"/>
      <c r="G900" s="280"/>
      <c r="H900" s="280"/>
      <c r="I900" s="280"/>
      <c r="J900" s="280"/>
      <c r="K900" s="280"/>
      <c r="L900" s="280"/>
      <c r="M900" s="280"/>
      <c r="N900" s="280"/>
      <c r="O900" s="280"/>
      <c r="P900" s="280"/>
      <c r="Q900" s="280"/>
      <c r="R900" s="280"/>
      <c r="S900" s="280"/>
      <c r="T900" s="280"/>
      <c r="U900" s="280"/>
      <c r="V900" s="280"/>
      <c r="W900" s="280"/>
      <c r="X900" s="280"/>
      <c r="Y900" s="280"/>
      <c r="Z900" s="280"/>
      <c r="AA900" s="280"/>
      <c r="AB900" s="275"/>
      <c r="AC900" s="275"/>
      <c r="AD900" s="275"/>
      <c r="AE900" s="275"/>
      <c r="AF900" s="275"/>
      <c r="AG900" s="275"/>
      <c r="AH900" s="275"/>
      <c r="AI900" s="275"/>
      <c r="AJ900" s="275"/>
      <c r="AK900" s="275"/>
      <c r="AL900" s="275"/>
      <c r="AM900" s="275"/>
      <c r="AN900" s="275"/>
      <c r="AO900" s="275"/>
      <c r="AP900" s="275"/>
      <c r="AQ900" s="275"/>
    </row>
    <row r="901" spans="1:43" ht="15">
      <c r="A901" s="275"/>
      <c r="B901" s="224"/>
      <c r="C901" s="224"/>
      <c r="D901" s="212"/>
      <c r="E901" s="212"/>
      <c r="F901" s="212"/>
      <c r="G901" s="280"/>
      <c r="H901" s="280"/>
      <c r="I901" s="280"/>
      <c r="J901" s="280"/>
      <c r="K901" s="280"/>
      <c r="L901" s="280"/>
      <c r="M901" s="280"/>
      <c r="N901" s="280"/>
      <c r="O901" s="280"/>
      <c r="P901" s="280"/>
      <c r="Q901" s="280"/>
      <c r="R901" s="280"/>
      <c r="S901" s="280"/>
      <c r="T901" s="280"/>
      <c r="U901" s="280"/>
      <c r="V901" s="280"/>
      <c r="W901" s="280"/>
      <c r="X901" s="280"/>
      <c r="Y901" s="280"/>
      <c r="Z901" s="280"/>
      <c r="AA901" s="280"/>
      <c r="AB901" s="275"/>
      <c r="AC901" s="275"/>
      <c r="AD901" s="275"/>
      <c r="AE901" s="275"/>
      <c r="AF901" s="275"/>
      <c r="AG901" s="275"/>
      <c r="AH901" s="275"/>
      <c r="AI901" s="275"/>
      <c r="AJ901" s="275"/>
      <c r="AK901" s="275"/>
      <c r="AL901" s="275"/>
      <c r="AM901" s="275"/>
      <c r="AN901" s="275"/>
      <c r="AO901" s="275"/>
      <c r="AP901" s="275"/>
      <c r="AQ901" s="275"/>
    </row>
    <row r="902" spans="1:43" ht="15">
      <c r="A902" s="275"/>
      <c r="B902" s="224"/>
      <c r="C902" s="224"/>
      <c r="D902" s="212"/>
      <c r="E902" s="212"/>
      <c r="F902" s="212"/>
      <c r="G902" s="280"/>
      <c r="H902" s="280"/>
      <c r="I902" s="280"/>
      <c r="J902" s="280"/>
      <c r="K902" s="280"/>
      <c r="L902" s="280"/>
      <c r="M902" s="280"/>
      <c r="N902" s="280"/>
      <c r="O902" s="280"/>
      <c r="P902" s="280"/>
      <c r="Q902" s="280"/>
      <c r="R902" s="280"/>
      <c r="S902" s="280"/>
      <c r="T902" s="280"/>
      <c r="U902" s="280"/>
      <c r="V902" s="280"/>
      <c r="W902" s="280"/>
      <c r="X902" s="280"/>
      <c r="Y902" s="280"/>
      <c r="Z902" s="280"/>
      <c r="AA902" s="280"/>
      <c r="AB902" s="275"/>
      <c r="AC902" s="275"/>
      <c r="AD902" s="275"/>
      <c r="AE902" s="275"/>
      <c r="AF902" s="275"/>
      <c r="AG902" s="275"/>
      <c r="AH902" s="275"/>
      <c r="AI902" s="275"/>
      <c r="AJ902" s="275"/>
      <c r="AK902" s="275"/>
      <c r="AL902" s="275"/>
      <c r="AM902" s="275"/>
      <c r="AN902" s="275"/>
      <c r="AO902" s="275"/>
      <c r="AP902" s="275"/>
      <c r="AQ902" s="275"/>
    </row>
    <row r="903" spans="1:43" ht="15">
      <c r="A903" s="275"/>
      <c r="B903" s="224"/>
      <c r="C903" s="224"/>
      <c r="D903" s="212"/>
      <c r="E903" s="212"/>
      <c r="F903" s="212"/>
      <c r="G903" s="280"/>
      <c r="H903" s="280"/>
      <c r="I903" s="280"/>
      <c r="J903" s="280"/>
      <c r="K903" s="280"/>
      <c r="L903" s="280"/>
      <c r="M903" s="280"/>
      <c r="N903" s="280"/>
      <c r="O903" s="280"/>
      <c r="P903" s="280"/>
      <c r="Q903" s="280"/>
      <c r="R903" s="280"/>
      <c r="S903" s="280"/>
      <c r="T903" s="280"/>
      <c r="U903" s="280"/>
      <c r="V903" s="280"/>
      <c r="W903" s="280"/>
      <c r="X903" s="280"/>
      <c r="Y903" s="280"/>
      <c r="Z903" s="280"/>
      <c r="AA903" s="280"/>
      <c r="AB903" s="275"/>
      <c r="AC903" s="275"/>
      <c r="AD903" s="275"/>
      <c r="AE903" s="275"/>
      <c r="AF903" s="275"/>
      <c r="AG903" s="275"/>
      <c r="AH903" s="275"/>
      <c r="AI903" s="275"/>
      <c r="AJ903" s="275"/>
      <c r="AK903" s="275"/>
      <c r="AL903" s="275"/>
      <c r="AM903" s="275"/>
      <c r="AN903" s="275"/>
      <c r="AO903" s="275"/>
      <c r="AP903" s="275"/>
      <c r="AQ903" s="275"/>
    </row>
    <row r="904" spans="1:43" ht="15">
      <c r="A904" s="275"/>
      <c r="B904" s="224"/>
      <c r="C904" s="224"/>
      <c r="D904" s="212"/>
      <c r="E904" s="212"/>
      <c r="F904" s="212"/>
      <c r="G904" s="280"/>
      <c r="H904" s="280"/>
      <c r="I904" s="280"/>
      <c r="J904" s="280"/>
      <c r="K904" s="280"/>
      <c r="L904" s="280"/>
      <c r="M904" s="280"/>
      <c r="N904" s="280"/>
      <c r="O904" s="280"/>
      <c r="P904" s="280"/>
      <c r="Q904" s="280"/>
      <c r="R904" s="280"/>
      <c r="S904" s="280"/>
      <c r="T904" s="280"/>
      <c r="U904" s="280"/>
      <c r="V904" s="280"/>
      <c r="W904" s="280"/>
      <c r="X904" s="280"/>
      <c r="Y904" s="280"/>
      <c r="Z904" s="280"/>
      <c r="AA904" s="280"/>
      <c r="AB904" s="275"/>
      <c r="AC904" s="275"/>
      <c r="AD904" s="275"/>
      <c r="AE904" s="275"/>
      <c r="AF904" s="275"/>
      <c r="AG904" s="275"/>
      <c r="AH904" s="275"/>
      <c r="AI904" s="275"/>
      <c r="AJ904" s="275"/>
      <c r="AK904" s="275"/>
      <c r="AL904" s="275"/>
      <c r="AM904" s="275"/>
      <c r="AN904" s="275"/>
      <c r="AO904" s="275"/>
      <c r="AP904" s="275"/>
      <c r="AQ904" s="275"/>
    </row>
    <row r="905" spans="1:43" ht="15">
      <c r="A905" s="275"/>
      <c r="B905" s="224"/>
      <c r="C905" s="224"/>
      <c r="D905" s="212"/>
      <c r="E905" s="212"/>
      <c r="F905" s="212"/>
      <c r="G905" s="280"/>
      <c r="H905" s="280"/>
      <c r="I905" s="280"/>
      <c r="J905" s="280"/>
      <c r="K905" s="280"/>
      <c r="L905" s="280"/>
      <c r="M905" s="280"/>
      <c r="N905" s="280"/>
      <c r="O905" s="280"/>
      <c r="P905" s="280"/>
      <c r="Q905" s="280"/>
      <c r="R905" s="280"/>
      <c r="S905" s="280"/>
      <c r="T905" s="280"/>
      <c r="U905" s="280"/>
      <c r="V905" s="280"/>
      <c r="W905" s="280"/>
      <c r="X905" s="280"/>
      <c r="Y905" s="280"/>
      <c r="Z905" s="280"/>
      <c r="AA905" s="280"/>
      <c r="AB905" s="275"/>
      <c r="AC905" s="275"/>
      <c r="AD905" s="275"/>
      <c r="AE905" s="275"/>
      <c r="AF905" s="275"/>
      <c r="AG905" s="275"/>
      <c r="AH905" s="275"/>
      <c r="AI905" s="275"/>
      <c r="AJ905" s="275"/>
      <c r="AK905" s="275"/>
      <c r="AL905" s="275"/>
      <c r="AM905" s="275"/>
      <c r="AN905" s="275"/>
      <c r="AO905" s="275"/>
      <c r="AP905" s="275"/>
      <c r="AQ905" s="275"/>
    </row>
    <row r="906" spans="1:43" ht="15">
      <c r="A906" s="275"/>
      <c r="B906" s="224"/>
      <c r="C906" s="224"/>
      <c r="D906" s="212"/>
      <c r="E906" s="212"/>
      <c r="F906" s="212"/>
      <c r="G906" s="280"/>
      <c r="H906" s="280"/>
      <c r="I906" s="280"/>
      <c r="J906" s="280"/>
      <c r="K906" s="280"/>
      <c r="L906" s="280"/>
      <c r="M906" s="280"/>
      <c r="N906" s="280"/>
      <c r="O906" s="280"/>
      <c r="P906" s="280"/>
      <c r="Q906" s="280"/>
      <c r="R906" s="280"/>
      <c r="S906" s="280"/>
      <c r="T906" s="280"/>
      <c r="U906" s="280"/>
      <c r="V906" s="280"/>
      <c r="W906" s="280"/>
      <c r="X906" s="280"/>
      <c r="Y906" s="280"/>
      <c r="Z906" s="280"/>
      <c r="AA906" s="280"/>
      <c r="AB906" s="275"/>
      <c r="AC906" s="275"/>
      <c r="AD906" s="275"/>
      <c r="AE906" s="275"/>
      <c r="AF906" s="275"/>
      <c r="AG906" s="275"/>
      <c r="AH906" s="275"/>
      <c r="AI906" s="275"/>
      <c r="AJ906" s="275"/>
      <c r="AK906" s="275"/>
      <c r="AL906" s="275"/>
      <c r="AM906" s="275"/>
      <c r="AN906" s="275"/>
      <c r="AO906" s="275"/>
      <c r="AP906" s="275"/>
      <c r="AQ906" s="275"/>
    </row>
    <row r="907" spans="1:43" ht="15">
      <c r="A907" s="275"/>
      <c r="B907" s="224"/>
      <c r="C907" s="224"/>
      <c r="D907" s="212"/>
      <c r="E907" s="212"/>
      <c r="F907" s="212"/>
      <c r="G907" s="280"/>
      <c r="H907" s="280"/>
      <c r="I907" s="280"/>
      <c r="J907" s="280"/>
      <c r="K907" s="280"/>
      <c r="L907" s="280"/>
      <c r="M907" s="280"/>
      <c r="N907" s="280"/>
      <c r="O907" s="280"/>
      <c r="P907" s="280"/>
      <c r="Q907" s="280"/>
      <c r="R907" s="280"/>
      <c r="S907" s="280"/>
      <c r="T907" s="280"/>
      <c r="U907" s="280"/>
      <c r="V907" s="280"/>
      <c r="W907" s="280"/>
      <c r="X907" s="280"/>
      <c r="Y907" s="280"/>
      <c r="Z907" s="280"/>
      <c r="AA907" s="280"/>
      <c r="AB907" s="275"/>
      <c r="AC907" s="275"/>
      <c r="AD907" s="275"/>
      <c r="AE907" s="275"/>
      <c r="AF907" s="275"/>
      <c r="AG907" s="275"/>
      <c r="AH907" s="275"/>
      <c r="AI907" s="275"/>
      <c r="AJ907" s="275"/>
      <c r="AK907" s="275"/>
      <c r="AL907" s="275"/>
      <c r="AM907" s="275"/>
      <c r="AN907" s="275"/>
      <c r="AO907" s="275"/>
      <c r="AP907" s="275"/>
      <c r="AQ907" s="275"/>
    </row>
    <row r="908" spans="1:43" ht="15">
      <c r="A908" s="275"/>
      <c r="B908" s="224"/>
      <c r="C908" s="224"/>
      <c r="D908" s="212"/>
      <c r="E908" s="212"/>
      <c r="F908" s="212"/>
      <c r="G908" s="280"/>
      <c r="H908" s="280"/>
      <c r="I908" s="280"/>
      <c r="J908" s="280"/>
      <c r="K908" s="280"/>
      <c r="L908" s="280"/>
      <c r="M908" s="280"/>
      <c r="N908" s="280"/>
      <c r="O908" s="280"/>
      <c r="P908" s="280"/>
      <c r="Q908" s="280"/>
      <c r="R908" s="280"/>
      <c r="S908" s="280"/>
      <c r="T908" s="280"/>
      <c r="U908" s="280"/>
      <c r="V908" s="280"/>
      <c r="W908" s="280"/>
      <c r="X908" s="280"/>
      <c r="Y908" s="280"/>
      <c r="Z908" s="280"/>
      <c r="AA908" s="280"/>
      <c r="AB908" s="275"/>
      <c r="AC908" s="275"/>
      <c r="AD908" s="275"/>
      <c r="AE908" s="275"/>
      <c r="AF908" s="275"/>
      <c r="AG908" s="275"/>
      <c r="AH908" s="275"/>
      <c r="AI908" s="275"/>
      <c r="AJ908" s="275"/>
      <c r="AK908" s="275"/>
      <c r="AL908" s="275"/>
      <c r="AM908" s="275"/>
      <c r="AN908" s="275"/>
      <c r="AO908" s="275"/>
      <c r="AP908" s="275"/>
      <c r="AQ908" s="275"/>
    </row>
    <row r="909" spans="1:43" ht="15">
      <c r="A909" s="275"/>
      <c r="B909" s="224"/>
      <c r="C909" s="224"/>
      <c r="D909" s="212"/>
      <c r="E909" s="212"/>
      <c r="F909" s="212"/>
      <c r="G909" s="280"/>
      <c r="H909" s="280"/>
      <c r="I909" s="280"/>
      <c r="J909" s="280"/>
      <c r="K909" s="280"/>
      <c r="L909" s="280"/>
      <c r="M909" s="280"/>
      <c r="N909" s="280"/>
      <c r="O909" s="280"/>
      <c r="P909" s="280"/>
      <c r="Q909" s="280"/>
      <c r="R909" s="280"/>
      <c r="S909" s="280"/>
      <c r="T909" s="280"/>
      <c r="U909" s="280"/>
      <c r="V909" s="280"/>
      <c r="W909" s="280"/>
      <c r="X909" s="280"/>
      <c r="Y909" s="280"/>
      <c r="Z909" s="280"/>
      <c r="AA909" s="280"/>
      <c r="AB909" s="275"/>
      <c r="AC909" s="275"/>
      <c r="AD909" s="275"/>
      <c r="AE909" s="275"/>
      <c r="AF909" s="275"/>
      <c r="AG909" s="275"/>
      <c r="AH909" s="275"/>
      <c r="AI909" s="275"/>
      <c r="AJ909" s="275"/>
      <c r="AK909" s="275"/>
      <c r="AL909" s="275"/>
      <c r="AM909" s="275"/>
      <c r="AN909" s="275"/>
      <c r="AO909" s="275"/>
      <c r="AP909" s="275"/>
      <c r="AQ909" s="275"/>
    </row>
    <row r="910" spans="1:43" ht="15">
      <c r="A910" s="275"/>
      <c r="B910" s="224"/>
      <c r="C910" s="224"/>
      <c r="D910" s="212"/>
      <c r="E910" s="212"/>
      <c r="F910" s="212"/>
      <c r="G910" s="280"/>
      <c r="H910" s="280"/>
      <c r="I910" s="280"/>
      <c r="J910" s="280"/>
      <c r="K910" s="280"/>
      <c r="L910" s="280"/>
      <c r="M910" s="280"/>
      <c r="N910" s="280"/>
      <c r="O910" s="280"/>
      <c r="P910" s="280"/>
      <c r="Q910" s="280"/>
      <c r="R910" s="280"/>
      <c r="S910" s="280"/>
      <c r="T910" s="280"/>
      <c r="U910" s="280"/>
      <c r="V910" s="280"/>
      <c r="W910" s="280"/>
      <c r="X910" s="280"/>
      <c r="Y910" s="280"/>
      <c r="Z910" s="280"/>
      <c r="AA910" s="280"/>
      <c r="AB910" s="275"/>
      <c r="AC910" s="275"/>
      <c r="AD910" s="275"/>
      <c r="AE910" s="275"/>
      <c r="AF910" s="275"/>
      <c r="AG910" s="275"/>
      <c r="AH910" s="275"/>
      <c r="AI910" s="275"/>
      <c r="AJ910" s="275"/>
      <c r="AK910" s="275"/>
      <c r="AL910" s="275"/>
      <c r="AM910" s="275"/>
      <c r="AN910" s="275"/>
      <c r="AO910" s="275"/>
      <c r="AP910" s="275"/>
      <c r="AQ910" s="275"/>
    </row>
    <row r="911" spans="1:43" ht="15">
      <c r="A911" s="275"/>
      <c r="B911" s="224"/>
      <c r="C911" s="224"/>
      <c r="D911" s="212"/>
      <c r="E911" s="212"/>
      <c r="F911" s="212"/>
      <c r="G911" s="280"/>
      <c r="H911" s="280"/>
      <c r="I911" s="280"/>
      <c r="J911" s="280"/>
      <c r="K911" s="280"/>
      <c r="L911" s="280"/>
      <c r="M911" s="280"/>
      <c r="N911" s="280"/>
      <c r="O911" s="280"/>
      <c r="P911" s="280"/>
      <c r="Q911" s="280"/>
      <c r="R911" s="280"/>
      <c r="S911" s="280"/>
      <c r="T911" s="280"/>
      <c r="U911" s="280"/>
      <c r="V911" s="280"/>
      <c r="W911" s="280"/>
      <c r="X911" s="280"/>
      <c r="Y911" s="280"/>
      <c r="Z911" s="280"/>
      <c r="AA911" s="280"/>
      <c r="AB911" s="275"/>
      <c r="AC911" s="275"/>
      <c r="AD911" s="275"/>
      <c r="AE911" s="275"/>
      <c r="AF911" s="275"/>
      <c r="AG911" s="275"/>
      <c r="AH911" s="275"/>
      <c r="AI911" s="275"/>
      <c r="AJ911" s="275"/>
      <c r="AK911" s="275"/>
      <c r="AL911" s="275"/>
      <c r="AM911" s="275"/>
      <c r="AN911" s="275"/>
      <c r="AO911" s="275"/>
      <c r="AP911" s="275"/>
      <c r="AQ911" s="275"/>
    </row>
    <row r="912" spans="1:43" ht="15">
      <c r="A912" s="275"/>
      <c r="B912" s="224"/>
      <c r="C912" s="224"/>
      <c r="D912" s="212"/>
      <c r="E912" s="212"/>
      <c r="F912" s="212"/>
      <c r="G912" s="280"/>
      <c r="H912" s="280"/>
      <c r="I912" s="280"/>
      <c r="J912" s="280"/>
      <c r="K912" s="280"/>
      <c r="L912" s="280"/>
      <c r="M912" s="280"/>
      <c r="N912" s="280"/>
      <c r="O912" s="280"/>
      <c r="P912" s="280"/>
      <c r="Q912" s="280"/>
      <c r="R912" s="280"/>
      <c r="S912" s="280"/>
      <c r="T912" s="280"/>
      <c r="U912" s="280"/>
      <c r="V912" s="280"/>
      <c r="W912" s="280"/>
      <c r="X912" s="280"/>
      <c r="Y912" s="280"/>
      <c r="Z912" s="280"/>
      <c r="AA912" s="280"/>
      <c r="AB912" s="275"/>
      <c r="AC912" s="275"/>
      <c r="AD912" s="275"/>
      <c r="AE912" s="275"/>
      <c r="AF912" s="275"/>
      <c r="AG912" s="275"/>
      <c r="AH912" s="275"/>
      <c r="AI912" s="275"/>
      <c r="AJ912" s="275"/>
      <c r="AK912" s="275"/>
      <c r="AL912" s="275"/>
      <c r="AM912" s="275"/>
      <c r="AN912" s="275"/>
      <c r="AO912" s="275"/>
      <c r="AP912" s="275"/>
      <c r="AQ912" s="275"/>
    </row>
    <row r="913" spans="1:43" ht="15">
      <c r="A913" s="275"/>
      <c r="B913" s="224"/>
      <c r="C913" s="224"/>
      <c r="D913" s="212"/>
      <c r="E913" s="212"/>
      <c r="F913" s="212"/>
      <c r="G913" s="280"/>
      <c r="H913" s="280"/>
      <c r="I913" s="280"/>
      <c r="J913" s="280"/>
      <c r="K913" s="280"/>
      <c r="L913" s="280"/>
      <c r="M913" s="280"/>
      <c r="N913" s="280"/>
      <c r="O913" s="280"/>
      <c r="P913" s="280"/>
      <c r="Q913" s="280"/>
      <c r="R913" s="280"/>
      <c r="S913" s="280"/>
      <c r="T913" s="280"/>
      <c r="U913" s="280"/>
      <c r="V913" s="280"/>
      <c r="W913" s="280"/>
      <c r="X913" s="280"/>
      <c r="Y913" s="280"/>
      <c r="Z913" s="280"/>
      <c r="AA913" s="280"/>
      <c r="AB913" s="275"/>
      <c r="AC913" s="275"/>
      <c r="AD913" s="275"/>
      <c r="AE913" s="275"/>
      <c r="AF913" s="275"/>
      <c r="AG913" s="275"/>
      <c r="AH913" s="275"/>
      <c r="AI913" s="275"/>
      <c r="AJ913" s="275"/>
      <c r="AK913" s="275"/>
      <c r="AL913" s="275"/>
      <c r="AM913" s="275"/>
      <c r="AN913" s="275"/>
      <c r="AO913" s="275"/>
      <c r="AP913" s="275"/>
      <c r="AQ913" s="275"/>
    </row>
    <row r="914" spans="1:43" ht="15">
      <c r="A914" s="275"/>
      <c r="B914" s="224"/>
      <c r="C914" s="224"/>
      <c r="D914" s="212"/>
      <c r="E914" s="212"/>
      <c r="F914" s="212"/>
      <c r="G914" s="280"/>
      <c r="H914" s="280"/>
      <c r="I914" s="280"/>
      <c r="J914" s="280"/>
      <c r="K914" s="280"/>
      <c r="L914" s="280"/>
      <c r="M914" s="280"/>
      <c r="N914" s="280"/>
      <c r="O914" s="280"/>
      <c r="P914" s="280"/>
      <c r="Q914" s="280"/>
      <c r="R914" s="280"/>
      <c r="S914" s="280"/>
      <c r="T914" s="280"/>
      <c r="U914" s="280"/>
      <c r="V914" s="280"/>
      <c r="W914" s="280"/>
      <c r="X914" s="280"/>
      <c r="Y914" s="280"/>
      <c r="Z914" s="280"/>
      <c r="AA914" s="280"/>
      <c r="AB914" s="275"/>
      <c r="AC914" s="275"/>
      <c r="AD914" s="275"/>
      <c r="AE914" s="275"/>
      <c r="AF914" s="275"/>
      <c r="AG914" s="275"/>
      <c r="AH914" s="275"/>
      <c r="AI914" s="275"/>
      <c r="AJ914" s="275"/>
      <c r="AK914" s="275"/>
      <c r="AL914" s="275"/>
      <c r="AM914" s="275"/>
      <c r="AN914" s="275"/>
      <c r="AO914" s="275"/>
      <c r="AP914" s="275"/>
      <c r="AQ914" s="275"/>
    </row>
    <row r="915" spans="1:43" ht="15">
      <c r="A915" s="275"/>
      <c r="B915" s="224"/>
      <c r="C915" s="224"/>
      <c r="D915" s="212"/>
      <c r="E915" s="212"/>
      <c r="F915" s="212"/>
      <c r="G915" s="280"/>
      <c r="H915" s="280"/>
      <c r="I915" s="280"/>
      <c r="J915" s="280"/>
      <c r="K915" s="280"/>
      <c r="L915" s="280"/>
      <c r="M915" s="280"/>
      <c r="N915" s="280"/>
      <c r="O915" s="280"/>
      <c r="P915" s="280"/>
      <c r="Q915" s="280"/>
      <c r="R915" s="280"/>
      <c r="S915" s="280"/>
      <c r="T915" s="280"/>
      <c r="U915" s="280"/>
      <c r="V915" s="280"/>
      <c r="W915" s="280"/>
      <c r="X915" s="280"/>
      <c r="Y915" s="280"/>
      <c r="Z915" s="280"/>
      <c r="AA915" s="280"/>
      <c r="AB915" s="275"/>
      <c r="AC915" s="275"/>
      <c r="AD915" s="275"/>
      <c r="AE915" s="275"/>
      <c r="AF915" s="275"/>
      <c r="AG915" s="275"/>
      <c r="AH915" s="275"/>
      <c r="AI915" s="275"/>
      <c r="AJ915" s="275"/>
      <c r="AK915" s="275"/>
      <c r="AL915" s="275"/>
      <c r="AM915" s="275"/>
      <c r="AN915" s="275"/>
      <c r="AO915" s="275"/>
      <c r="AP915" s="275"/>
      <c r="AQ915" s="275"/>
    </row>
    <row r="916" spans="1:43" ht="15">
      <c r="A916" s="275"/>
      <c r="B916" s="224"/>
      <c r="C916" s="224"/>
      <c r="D916" s="212"/>
      <c r="E916" s="212"/>
      <c r="F916" s="212"/>
      <c r="G916" s="280"/>
      <c r="H916" s="280"/>
      <c r="I916" s="280"/>
      <c r="J916" s="280"/>
      <c r="K916" s="280"/>
      <c r="L916" s="280"/>
      <c r="M916" s="280"/>
      <c r="N916" s="280"/>
      <c r="O916" s="280"/>
      <c r="P916" s="280"/>
      <c r="Q916" s="280"/>
      <c r="R916" s="280"/>
      <c r="S916" s="280"/>
      <c r="T916" s="280"/>
      <c r="U916" s="280"/>
      <c r="V916" s="280"/>
      <c r="W916" s="280"/>
      <c r="X916" s="280"/>
      <c r="Y916" s="280"/>
      <c r="Z916" s="280"/>
      <c r="AA916" s="280"/>
      <c r="AB916" s="275"/>
      <c r="AC916" s="275"/>
      <c r="AD916" s="275"/>
      <c r="AE916" s="275"/>
      <c r="AF916" s="275"/>
      <c r="AG916" s="275"/>
      <c r="AH916" s="275"/>
      <c r="AI916" s="275"/>
      <c r="AJ916" s="275"/>
      <c r="AK916" s="275"/>
      <c r="AL916" s="275"/>
      <c r="AM916" s="275"/>
      <c r="AN916" s="275"/>
      <c r="AO916" s="275"/>
      <c r="AP916" s="275"/>
      <c r="AQ916" s="275"/>
    </row>
    <row r="917" spans="1:43" ht="15">
      <c r="A917" s="275"/>
      <c r="B917" s="224"/>
      <c r="C917" s="224"/>
      <c r="D917" s="212"/>
      <c r="E917" s="212"/>
      <c r="F917" s="212"/>
      <c r="G917" s="280"/>
      <c r="H917" s="280"/>
      <c r="I917" s="280"/>
      <c r="J917" s="280"/>
      <c r="K917" s="280"/>
      <c r="L917" s="280"/>
      <c r="M917" s="280"/>
      <c r="N917" s="280"/>
      <c r="O917" s="280"/>
      <c r="P917" s="280"/>
      <c r="Q917" s="280"/>
      <c r="R917" s="280"/>
      <c r="S917" s="280"/>
      <c r="T917" s="280"/>
      <c r="U917" s="280"/>
      <c r="V917" s="280"/>
      <c r="W917" s="280"/>
      <c r="X917" s="280"/>
      <c r="Y917" s="280"/>
      <c r="Z917" s="280"/>
      <c r="AA917" s="280"/>
      <c r="AB917" s="275"/>
      <c r="AC917" s="275"/>
      <c r="AD917" s="275"/>
      <c r="AE917" s="275"/>
      <c r="AF917" s="275"/>
      <c r="AG917" s="275"/>
      <c r="AH917" s="275"/>
      <c r="AI917" s="275"/>
      <c r="AJ917" s="275"/>
      <c r="AK917" s="275"/>
      <c r="AL917" s="275"/>
      <c r="AM917" s="275"/>
      <c r="AN917" s="275"/>
      <c r="AO917" s="275"/>
      <c r="AP917" s="275"/>
      <c r="AQ917" s="275"/>
    </row>
    <row r="918" spans="1:43" ht="15">
      <c r="A918" s="275"/>
      <c r="B918" s="224"/>
      <c r="C918" s="224"/>
      <c r="D918" s="212"/>
      <c r="E918" s="212"/>
      <c r="F918" s="212"/>
      <c r="G918" s="280"/>
      <c r="H918" s="280"/>
      <c r="I918" s="280"/>
      <c r="J918" s="280"/>
      <c r="K918" s="280"/>
      <c r="L918" s="280"/>
      <c r="M918" s="280"/>
      <c r="N918" s="280"/>
      <c r="O918" s="280"/>
      <c r="P918" s="280"/>
      <c r="Q918" s="280"/>
      <c r="R918" s="280"/>
      <c r="S918" s="280"/>
      <c r="T918" s="280"/>
      <c r="U918" s="280"/>
      <c r="V918" s="280"/>
      <c r="W918" s="280"/>
      <c r="X918" s="280"/>
      <c r="Y918" s="280"/>
      <c r="Z918" s="280"/>
      <c r="AA918" s="280"/>
      <c r="AB918" s="275"/>
      <c r="AC918" s="275"/>
      <c r="AD918" s="275"/>
      <c r="AE918" s="275"/>
      <c r="AF918" s="275"/>
      <c r="AG918" s="275"/>
      <c r="AH918" s="275"/>
      <c r="AI918" s="275"/>
      <c r="AJ918" s="275"/>
      <c r="AK918" s="275"/>
      <c r="AL918" s="275"/>
      <c r="AM918" s="275"/>
      <c r="AN918" s="275"/>
      <c r="AO918" s="275"/>
      <c r="AP918" s="275"/>
      <c r="AQ918" s="275"/>
    </row>
    <row r="919" spans="1:43" ht="15">
      <c r="A919" s="275"/>
      <c r="B919" s="224"/>
      <c r="C919" s="224"/>
      <c r="D919" s="212"/>
      <c r="E919" s="212"/>
      <c r="F919" s="212"/>
      <c r="G919" s="280"/>
      <c r="H919" s="280"/>
      <c r="I919" s="280"/>
      <c r="J919" s="280"/>
      <c r="K919" s="280"/>
      <c r="L919" s="280"/>
      <c r="M919" s="280"/>
      <c r="N919" s="280"/>
      <c r="O919" s="280"/>
      <c r="P919" s="280"/>
      <c r="Q919" s="280"/>
      <c r="R919" s="280"/>
      <c r="S919" s="280"/>
      <c r="T919" s="280"/>
      <c r="U919" s="280"/>
      <c r="V919" s="280"/>
      <c r="W919" s="280"/>
      <c r="X919" s="280"/>
      <c r="Y919" s="280"/>
      <c r="Z919" s="280"/>
      <c r="AA919" s="280"/>
      <c r="AB919" s="275"/>
      <c r="AC919" s="275"/>
      <c r="AD919" s="275"/>
      <c r="AE919" s="275"/>
      <c r="AF919" s="275"/>
      <c r="AG919" s="275"/>
      <c r="AH919" s="275"/>
      <c r="AI919" s="275"/>
      <c r="AJ919" s="275"/>
      <c r="AK919" s="275"/>
      <c r="AL919" s="275"/>
      <c r="AM919" s="275"/>
      <c r="AN919" s="275"/>
      <c r="AO919" s="275"/>
      <c r="AP919" s="275"/>
      <c r="AQ919" s="275"/>
    </row>
    <row r="920" spans="1:43" ht="15">
      <c r="A920" s="275"/>
      <c r="B920" s="224"/>
      <c r="C920" s="224"/>
      <c r="D920" s="212"/>
      <c r="E920" s="212"/>
      <c r="F920" s="212"/>
      <c r="G920" s="280"/>
      <c r="H920" s="280"/>
      <c r="I920" s="280"/>
      <c r="J920" s="280"/>
      <c r="K920" s="280"/>
      <c r="L920" s="280"/>
      <c r="M920" s="280"/>
      <c r="N920" s="280"/>
      <c r="O920" s="280"/>
      <c r="P920" s="280"/>
      <c r="Q920" s="280"/>
      <c r="R920" s="280"/>
      <c r="S920" s="280"/>
      <c r="T920" s="280"/>
      <c r="U920" s="280"/>
      <c r="V920" s="280"/>
      <c r="W920" s="280"/>
      <c r="X920" s="280"/>
      <c r="Y920" s="280"/>
      <c r="Z920" s="280"/>
      <c r="AA920" s="280"/>
      <c r="AB920" s="275"/>
      <c r="AC920" s="275"/>
      <c r="AD920" s="275"/>
      <c r="AE920" s="275"/>
      <c r="AF920" s="275"/>
      <c r="AG920" s="275"/>
      <c r="AH920" s="275"/>
      <c r="AI920" s="275"/>
      <c r="AJ920" s="275"/>
      <c r="AK920" s="275"/>
      <c r="AL920" s="275"/>
      <c r="AM920" s="275"/>
      <c r="AN920" s="275"/>
      <c r="AO920" s="275"/>
      <c r="AP920" s="275"/>
      <c r="AQ920" s="275"/>
    </row>
    <row r="921" spans="1:43" ht="15">
      <c r="A921" s="275"/>
      <c r="B921" s="224"/>
      <c r="C921" s="224"/>
      <c r="D921" s="212"/>
      <c r="E921" s="212"/>
      <c r="F921" s="212"/>
      <c r="G921" s="280"/>
      <c r="H921" s="280"/>
      <c r="I921" s="280"/>
      <c r="J921" s="280"/>
      <c r="K921" s="280"/>
      <c r="L921" s="280"/>
      <c r="M921" s="280"/>
      <c r="N921" s="280"/>
      <c r="O921" s="280"/>
      <c r="P921" s="280"/>
      <c r="Q921" s="280"/>
      <c r="R921" s="280"/>
      <c r="S921" s="280"/>
      <c r="T921" s="280"/>
      <c r="U921" s="280"/>
      <c r="V921" s="280"/>
      <c r="W921" s="280"/>
      <c r="X921" s="280"/>
      <c r="Y921" s="280"/>
      <c r="Z921" s="280"/>
      <c r="AA921" s="280"/>
      <c r="AB921" s="275"/>
      <c r="AC921" s="275"/>
      <c r="AD921" s="275"/>
      <c r="AE921" s="275"/>
      <c r="AF921" s="275"/>
      <c r="AG921" s="275"/>
      <c r="AH921" s="275"/>
      <c r="AI921" s="275"/>
      <c r="AJ921" s="275"/>
      <c r="AK921" s="275"/>
      <c r="AL921" s="275"/>
      <c r="AM921" s="275"/>
      <c r="AN921" s="275"/>
      <c r="AO921" s="275"/>
      <c r="AP921" s="275"/>
      <c r="AQ921" s="275"/>
    </row>
    <row r="922" spans="1:43" ht="15">
      <c r="A922" s="275"/>
      <c r="B922" s="224"/>
      <c r="C922" s="224"/>
      <c r="D922" s="212"/>
      <c r="E922" s="212"/>
      <c r="F922" s="212"/>
      <c r="G922" s="280"/>
      <c r="H922" s="280"/>
      <c r="I922" s="280"/>
      <c r="J922" s="280"/>
      <c r="K922" s="280"/>
      <c r="L922" s="280"/>
      <c r="M922" s="280"/>
      <c r="N922" s="280"/>
      <c r="O922" s="280"/>
      <c r="P922" s="280"/>
      <c r="Q922" s="280"/>
      <c r="R922" s="280"/>
      <c r="S922" s="280"/>
      <c r="T922" s="280"/>
      <c r="U922" s="280"/>
      <c r="V922" s="280"/>
      <c r="W922" s="280"/>
      <c r="X922" s="280"/>
      <c r="Y922" s="280"/>
      <c r="Z922" s="280"/>
      <c r="AA922" s="280"/>
      <c r="AB922" s="275"/>
      <c r="AC922" s="275"/>
      <c r="AD922" s="275"/>
      <c r="AE922" s="275"/>
      <c r="AF922" s="275"/>
      <c r="AG922" s="275"/>
      <c r="AH922" s="275"/>
      <c r="AI922" s="275"/>
      <c r="AJ922" s="275"/>
      <c r="AK922" s="275"/>
      <c r="AL922" s="275"/>
      <c r="AM922" s="275"/>
      <c r="AN922" s="275"/>
      <c r="AO922" s="275"/>
      <c r="AP922" s="275"/>
      <c r="AQ922" s="275"/>
    </row>
    <row r="923" spans="1:43" ht="15">
      <c r="A923" s="275"/>
      <c r="B923" s="224"/>
      <c r="C923" s="224"/>
      <c r="D923" s="212"/>
      <c r="E923" s="212"/>
      <c r="F923" s="212"/>
      <c r="G923" s="280"/>
      <c r="H923" s="280"/>
      <c r="I923" s="280"/>
      <c r="J923" s="280"/>
      <c r="K923" s="280"/>
      <c r="L923" s="280"/>
      <c r="M923" s="280"/>
      <c r="N923" s="280"/>
      <c r="O923" s="280"/>
      <c r="P923" s="280"/>
      <c r="Q923" s="280"/>
      <c r="R923" s="280"/>
      <c r="S923" s="280"/>
      <c r="T923" s="280"/>
      <c r="U923" s="280"/>
      <c r="V923" s="280"/>
      <c r="W923" s="280"/>
      <c r="X923" s="280"/>
      <c r="Y923" s="280"/>
      <c r="Z923" s="280"/>
      <c r="AA923" s="280"/>
      <c r="AB923" s="275"/>
      <c r="AC923" s="275"/>
      <c r="AD923" s="275"/>
      <c r="AE923" s="275"/>
      <c r="AF923" s="275"/>
      <c r="AG923" s="275"/>
      <c r="AH923" s="275"/>
      <c r="AI923" s="275"/>
      <c r="AJ923" s="275"/>
      <c r="AK923" s="275"/>
      <c r="AL923" s="275"/>
      <c r="AM923" s="275"/>
      <c r="AN923" s="275"/>
      <c r="AO923" s="275"/>
      <c r="AP923" s="275"/>
      <c r="AQ923" s="275"/>
    </row>
    <row r="924" spans="1:43" ht="15">
      <c r="A924" s="275"/>
      <c r="B924" s="224"/>
      <c r="C924" s="224"/>
      <c r="D924" s="212"/>
      <c r="E924" s="212"/>
      <c r="F924" s="212"/>
      <c r="G924" s="280"/>
      <c r="H924" s="280"/>
      <c r="I924" s="280"/>
      <c r="J924" s="280"/>
      <c r="K924" s="280"/>
      <c r="L924" s="280"/>
      <c r="M924" s="280"/>
      <c r="N924" s="280"/>
      <c r="O924" s="280"/>
      <c r="P924" s="280"/>
      <c r="Q924" s="280"/>
      <c r="R924" s="280"/>
      <c r="S924" s="280"/>
      <c r="T924" s="280"/>
      <c r="U924" s="280"/>
      <c r="V924" s="280"/>
      <c r="W924" s="280"/>
      <c r="X924" s="280"/>
      <c r="Y924" s="280"/>
      <c r="Z924" s="280"/>
      <c r="AA924" s="280"/>
      <c r="AB924" s="275"/>
      <c r="AC924" s="275"/>
      <c r="AD924" s="275"/>
      <c r="AE924" s="275"/>
      <c r="AF924" s="275"/>
      <c r="AG924" s="275"/>
      <c r="AH924" s="275"/>
      <c r="AI924" s="275"/>
      <c r="AJ924" s="275"/>
      <c r="AK924" s="275"/>
      <c r="AL924" s="275"/>
      <c r="AM924" s="275"/>
      <c r="AN924" s="275"/>
      <c r="AO924" s="275"/>
      <c r="AP924" s="275"/>
      <c r="AQ924" s="275"/>
    </row>
    <row r="925" spans="1:43" ht="15">
      <c r="A925" s="275"/>
      <c r="B925" s="224"/>
      <c r="C925" s="224"/>
      <c r="D925" s="212"/>
      <c r="E925" s="212"/>
      <c r="F925" s="212"/>
      <c r="G925" s="280"/>
      <c r="H925" s="280"/>
      <c r="I925" s="280"/>
      <c r="J925" s="280"/>
      <c r="K925" s="280"/>
      <c r="L925" s="280"/>
      <c r="M925" s="280"/>
      <c r="N925" s="280"/>
      <c r="O925" s="280"/>
      <c r="P925" s="280"/>
      <c r="Q925" s="280"/>
      <c r="R925" s="280"/>
      <c r="S925" s="280"/>
      <c r="T925" s="280"/>
      <c r="U925" s="280"/>
      <c r="V925" s="280"/>
      <c r="W925" s="280"/>
      <c r="X925" s="280"/>
      <c r="Y925" s="280"/>
      <c r="Z925" s="280"/>
      <c r="AA925" s="280"/>
      <c r="AB925" s="275"/>
      <c r="AC925" s="275"/>
      <c r="AD925" s="275"/>
      <c r="AE925" s="275"/>
      <c r="AF925" s="275"/>
      <c r="AG925" s="275"/>
      <c r="AH925" s="275"/>
      <c r="AI925" s="275"/>
      <c r="AJ925" s="275"/>
      <c r="AK925" s="275"/>
      <c r="AL925" s="275"/>
      <c r="AM925" s="275"/>
      <c r="AN925" s="275"/>
      <c r="AO925" s="275"/>
      <c r="AP925" s="275"/>
      <c r="AQ925" s="275"/>
    </row>
    <row r="926" spans="1:43" ht="15">
      <c r="A926" s="275"/>
      <c r="B926" s="224"/>
      <c r="C926" s="224"/>
      <c r="D926" s="212"/>
      <c r="E926" s="212"/>
      <c r="F926" s="212"/>
      <c r="G926" s="280"/>
      <c r="H926" s="280"/>
      <c r="I926" s="280"/>
      <c r="J926" s="280"/>
      <c r="K926" s="280"/>
      <c r="L926" s="280"/>
      <c r="M926" s="280"/>
      <c r="N926" s="280"/>
      <c r="O926" s="280"/>
      <c r="P926" s="280"/>
      <c r="Q926" s="280"/>
      <c r="R926" s="280"/>
      <c r="S926" s="280"/>
      <c r="T926" s="280"/>
      <c r="U926" s="280"/>
      <c r="V926" s="280"/>
      <c r="W926" s="280"/>
      <c r="X926" s="280"/>
      <c r="Y926" s="280"/>
      <c r="Z926" s="280"/>
      <c r="AA926" s="280"/>
      <c r="AB926" s="275"/>
      <c r="AC926" s="275"/>
      <c r="AD926" s="275"/>
      <c r="AE926" s="275"/>
      <c r="AF926" s="275"/>
      <c r="AG926" s="275"/>
      <c r="AH926" s="275"/>
      <c r="AI926" s="275"/>
      <c r="AJ926" s="275"/>
      <c r="AK926" s="275"/>
      <c r="AL926" s="275"/>
      <c r="AM926" s="275"/>
      <c r="AN926" s="275"/>
      <c r="AO926" s="275"/>
      <c r="AP926" s="275"/>
      <c r="AQ926" s="275"/>
    </row>
    <row r="927" spans="1:43" ht="15">
      <c r="A927" s="275"/>
      <c r="B927" s="224"/>
      <c r="C927" s="224"/>
      <c r="D927" s="212"/>
      <c r="E927" s="212"/>
      <c r="F927" s="212"/>
      <c r="G927" s="280"/>
      <c r="H927" s="280"/>
      <c r="I927" s="280"/>
      <c r="J927" s="280"/>
      <c r="K927" s="280"/>
      <c r="L927" s="280"/>
      <c r="M927" s="280"/>
      <c r="N927" s="280"/>
      <c r="O927" s="280"/>
      <c r="P927" s="280"/>
      <c r="Q927" s="280"/>
      <c r="R927" s="280"/>
      <c r="S927" s="280"/>
      <c r="T927" s="280"/>
      <c r="U927" s="280"/>
      <c r="V927" s="280"/>
      <c r="W927" s="280"/>
      <c r="X927" s="280"/>
      <c r="Y927" s="280"/>
      <c r="Z927" s="280"/>
      <c r="AA927" s="280"/>
      <c r="AB927" s="275"/>
      <c r="AC927" s="275"/>
      <c r="AD927" s="275"/>
      <c r="AE927" s="275"/>
      <c r="AF927" s="275"/>
      <c r="AG927" s="275"/>
      <c r="AH927" s="275"/>
      <c r="AI927" s="275"/>
      <c r="AJ927" s="275"/>
      <c r="AK927" s="275"/>
      <c r="AL927" s="275"/>
      <c r="AM927" s="275"/>
      <c r="AN927" s="275"/>
      <c r="AO927" s="275"/>
      <c r="AP927" s="275"/>
      <c r="AQ927" s="275"/>
    </row>
    <row r="928" spans="1:43" ht="15">
      <c r="A928" s="275"/>
      <c r="B928" s="224"/>
      <c r="C928" s="224"/>
      <c r="D928" s="212"/>
      <c r="E928" s="212"/>
      <c r="F928" s="212"/>
      <c r="G928" s="280"/>
      <c r="H928" s="280"/>
      <c r="I928" s="280"/>
      <c r="J928" s="280"/>
      <c r="K928" s="280"/>
      <c r="L928" s="280"/>
      <c r="M928" s="280"/>
      <c r="N928" s="280"/>
      <c r="O928" s="280"/>
      <c r="P928" s="280"/>
      <c r="Q928" s="280"/>
      <c r="R928" s="280"/>
      <c r="S928" s="280"/>
      <c r="T928" s="280"/>
      <c r="U928" s="280"/>
      <c r="V928" s="280"/>
      <c r="W928" s="280"/>
      <c r="X928" s="280"/>
      <c r="Y928" s="280"/>
      <c r="Z928" s="280"/>
      <c r="AA928" s="280"/>
      <c r="AB928" s="275"/>
      <c r="AC928" s="275"/>
      <c r="AD928" s="275"/>
      <c r="AE928" s="275"/>
      <c r="AF928" s="275"/>
      <c r="AG928" s="275"/>
      <c r="AH928" s="275"/>
      <c r="AI928" s="275"/>
      <c r="AJ928" s="275"/>
      <c r="AK928" s="275"/>
      <c r="AL928" s="275"/>
      <c r="AM928" s="275"/>
      <c r="AN928" s="275"/>
      <c r="AO928" s="275"/>
      <c r="AP928" s="275"/>
      <c r="AQ928" s="275"/>
    </row>
    <row r="929" spans="1:43" ht="15">
      <c r="A929" s="275"/>
      <c r="B929" s="224"/>
      <c r="C929" s="224"/>
      <c r="D929" s="212"/>
      <c r="E929" s="212"/>
      <c r="F929" s="212"/>
      <c r="G929" s="280"/>
      <c r="H929" s="280"/>
      <c r="I929" s="280"/>
      <c r="J929" s="280"/>
      <c r="K929" s="280"/>
      <c r="L929" s="280"/>
      <c r="M929" s="280"/>
      <c r="N929" s="280"/>
      <c r="O929" s="280"/>
      <c r="P929" s="280"/>
      <c r="Q929" s="280"/>
      <c r="R929" s="280"/>
      <c r="S929" s="280"/>
      <c r="T929" s="280"/>
      <c r="U929" s="280"/>
      <c r="V929" s="280"/>
      <c r="W929" s="280"/>
      <c r="X929" s="280"/>
      <c r="Y929" s="280"/>
      <c r="Z929" s="280"/>
      <c r="AA929" s="280"/>
      <c r="AB929" s="275"/>
      <c r="AC929" s="275"/>
      <c r="AD929" s="275"/>
      <c r="AE929" s="275"/>
      <c r="AF929" s="275"/>
      <c r="AG929" s="275"/>
      <c r="AH929" s="275"/>
      <c r="AI929" s="275"/>
      <c r="AJ929" s="275"/>
      <c r="AK929" s="275"/>
      <c r="AL929" s="275"/>
      <c r="AM929" s="275"/>
      <c r="AN929" s="275"/>
      <c r="AO929" s="275"/>
      <c r="AP929" s="275"/>
      <c r="AQ929" s="275"/>
    </row>
    <row r="930" spans="1:43" ht="15">
      <c r="A930" s="275"/>
      <c r="B930" s="224"/>
      <c r="C930" s="224"/>
      <c r="D930" s="212"/>
      <c r="E930" s="212"/>
      <c r="F930" s="212"/>
      <c r="G930" s="280"/>
      <c r="H930" s="280"/>
      <c r="I930" s="280"/>
      <c r="J930" s="280"/>
      <c r="K930" s="280"/>
      <c r="L930" s="280"/>
      <c r="M930" s="280"/>
      <c r="N930" s="280"/>
      <c r="O930" s="280"/>
      <c r="P930" s="280"/>
      <c r="Q930" s="280"/>
      <c r="R930" s="280"/>
      <c r="S930" s="280"/>
      <c r="T930" s="280"/>
      <c r="U930" s="280"/>
      <c r="V930" s="280"/>
      <c r="W930" s="280"/>
      <c r="X930" s="280"/>
      <c r="Y930" s="280"/>
      <c r="Z930" s="280"/>
      <c r="AA930" s="280"/>
      <c r="AB930" s="275"/>
      <c r="AC930" s="275"/>
      <c r="AD930" s="275"/>
      <c r="AE930" s="275"/>
      <c r="AF930" s="275"/>
      <c r="AG930" s="275"/>
      <c r="AH930" s="275"/>
      <c r="AI930" s="275"/>
      <c r="AJ930" s="275"/>
      <c r="AK930" s="275"/>
      <c r="AL930" s="275"/>
      <c r="AM930" s="275"/>
      <c r="AN930" s="275"/>
      <c r="AO930" s="275"/>
      <c r="AP930" s="275"/>
      <c r="AQ930" s="275"/>
    </row>
    <row r="931" spans="1:43" ht="15">
      <c r="A931" s="275"/>
      <c r="B931" s="224"/>
      <c r="C931" s="224"/>
      <c r="D931" s="212"/>
      <c r="E931" s="212"/>
      <c r="F931" s="212"/>
      <c r="G931" s="280"/>
      <c r="H931" s="280"/>
      <c r="I931" s="280"/>
      <c r="J931" s="280"/>
      <c r="K931" s="280"/>
      <c r="L931" s="280"/>
      <c r="M931" s="280"/>
      <c r="N931" s="280"/>
      <c r="O931" s="280"/>
      <c r="P931" s="280"/>
      <c r="Q931" s="280"/>
      <c r="R931" s="280"/>
      <c r="S931" s="280"/>
      <c r="T931" s="280"/>
      <c r="U931" s="280"/>
      <c r="V931" s="280"/>
      <c r="W931" s="280"/>
      <c r="X931" s="280"/>
      <c r="Y931" s="280"/>
      <c r="Z931" s="280"/>
      <c r="AA931" s="280"/>
      <c r="AB931" s="275"/>
      <c r="AC931" s="275"/>
      <c r="AD931" s="275"/>
      <c r="AE931" s="275"/>
      <c r="AF931" s="275"/>
      <c r="AG931" s="275"/>
      <c r="AH931" s="275"/>
      <c r="AI931" s="275"/>
      <c r="AJ931" s="275"/>
      <c r="AK931" s="275"/>
      <c r="AL931" s="275"/>
      <c r="AM931" s="275"/>
      <c r="AN931" s="275"/>
      <c r="AO931" s="275"/>
      <c r="AP931" s="275"/>
      <c r="AQ931" s="275"/>
    </row>
    <row r="932" spans="1:43" ht="15">
      <c r="A932" s="275"/>
      <c r="B932" s="224"/>
      <c r="C932" s="224"/>
      <c r="D932" s="212"/>
      <c r="E932" s="212"/>
      <c r="F932" s="212"/>
      <c r="G932" s="280"/>
      <c r="H932" s="280"/>
      <c r="I932" s="280"/>
      <c r="J932" s="280"/>
      <c r="K932" s="280"/>
      <c r="L932" s="280"/>
      <c r="M932" s="280"/>
      <c r="N932" s="280"/>
      <c r="O932" s="280"/>
      <c r="P932" s="280"/>
      <c r="Q932" s="280"/>
      <c r="R932" s="280"/>
      <c r="S932" s="280"/>
      <c r="T932" s="280"/>
      <c r="U932" s="280"/>
      <c r="V932" s="280"/>
      <c r="W932" s="280"/>
      <c r="X932" s="280"/>
      <c r="Y932" s="280"/>
      <c r="Z932" s="280"/>
      <c r="AA932" s="280"/>
      <c r="AB932" s="275"/>
      <c r="AC932" s="275"/>
      <c r="AD932" s="275"/>
      <c r="AE932" s="275"/>
      <c r="AF932" s="275"/>
      <c r="AG932" s="275"/>
      <c r="AH932" s="275"/>
      <c r="AI932" s="275"/>
      <c r="AJ932" s="275"/>
      <c r="AK932" s="275"/>
      <c r="AL932" s="275"/>
      <c r="AM932" s="275"/>
      <c r="AN932" s="275"/>
      <c r="AO932" s="275"/>
      <c r="AP932" s="275"/>
      <c r="AQ932" s="275"/>
    </row>
    <row r="933" spans="1:43" ht="15">
      <c r="A933" s="275"/>
      <c r="B933" s="224"/>
      <c r="C933" s="224"/>
      <c r="D933" s="212"/>
      <c r="E933" s="212"/>
      <c r="F933" s="212"/>
      <c r="G933" s="280"/>
      <c r="H933" s="280"/>
      <c r="I933" s="280"/>
      <c r="J933" s="280"/>
      <c r="K933" s="280"/>
      <c r="L933" s="280"/>
      <c r="M933" s="280"/>
      <c r="N933" s="280"/>
      <c r="O933" s="280"/>
      <c r="P933" s="280"/>
      <c r="Q933" s="280"/>
      <c r="R933" s="280"/>
      <c r="S933" s="280"/>
      <c r="T933" s="280"/>
      <c r="U933" s="280"/>
      <c r="V933" s="280"/>
      <c r="W933" s="280"/>
      <c r="X933" s="280"/>
      <c r="Y933" s="280"/>
      <c r="Z933" s="280"/>
      <c r="AA933" s="280"/>
      <c r="AB933" s="275"/>
      <c r="AC933" s="275"/>
      <c r="AD933" s="275"/>
      <c r="AE933" s="275"/>
      <c r="AF933" s="275"/>
      <c r="AG933" s="275"/>
      <c r="AH933" s="275"/>
      <c r="AI933" s="275"/>
      <c r="AJ933" s="275"/>
      <c r="AK933" s="275"/>
      <c r="AL933" s="275"/>
      <c r="AM933" s="275"/>
      <c r="AN933" s="275"/>
      <c r="AO933" s="275"/>
      <c r="AP933" s="275"/>
      <c r="AQ933" s="275"/>
    </row>
    <row r="934" spans="1:43" ht="15">
      <c r="A934" s="275"/>
      <c r="B934" s="224"/>
      <c r="C934" s="224"/>
      <c r="D934" s="212"/>
      <c r="E934" s="212"/>
      <c r="F934" s="212"/>
      <c r="G934" s="280"/>
      <c r="H934" s="280"/>
      <c r="I934" s="280"/>
      <c r="J934" s="280"/>
      <c r="K934" s="280"/>
      <c r="L934" s="280"/>
      <c r="M934" s="280"/>
      <c r="N934" s="280"/>
      <c r="O934" s="280"/>
      <c r="P934" s="280"/>
      <c r="Q934" s="280"/>
      <c r="R934" s="280"/>
      <c r="S934" s="280"/>
      <c r="T934" s="280"/>
      <c r="U934" s="280"/>
      <c r="V934" s="280"/>
      <c r="W934" s="280"/>
      <c r="X934" s="280"/>
      <c r="Y934" s="280"/>
      <c r="Z934" s="280"/>
      <c r="AA934" s="280"/>
      <c r="AB934" s="275"/>
      <c r="AC934" s="275"/>
      <c r="AD934" s="275"/>
      <c r="AE934" s="275"/>
      <c r="AF934" s="275"/>
      <c r="AG934" s="275"/>
      <c r="AH934" s="275"/>
      <c r="AI934" s="275"/>
      <c r="AJ934" s="275"/>
      <c r="AK934" s="275"/>
      <c r="AL934" s="275"/>
      <c r="AM934" s="275"/>
      <c r="AN934" s="275"/>
      <c r="AO934" s="275"/>
      <c r="AP934" s="275"/>
      <c r="AQ934" s="275"/>
    </row>
    <row r="935" spans="1:43" ht="15">
      <c r="A935" s="275"/>
      <c r="B935" s="224"/>
      <c r="C935" s="224"/>
      <c r="D935" s="212"/>
      <c r="E935" s="212"/>
      <c r="F935" s="212"/>
      <c r="G935" s="280"/>
      <c r="H935" s="280"/>
      <c r="I935" s="280"/>
      <c r="J935" s="280"/>
      <c r="K935" s="280"/>
      <c r="L935" s="280"/>
      <c r="M935" s="280"/>
      <c r="N935" s="280"/>
      <c r="O935" s="280"/>
      <c r="P935" s="280"/>
      <c r="Q935" s="280"/>
      <c r="R935" s="280"/>
      <c r="S935" s="280"/>
      <c r="T935" s="280"/>
      <c r="U935" s="280"/>
      <c r="V935" s="280"/>
      <c r="W935" s="280"/>
      <c r="X935" s="280"/>
      <c r="Y935" s="280"/>
      <c r="Z935" s="280"/>
      <c r="AA935" s="280"/>
      <c r="AB935" s="275"/>
      <c r="AC935" s="275"/>
      <c r="AD935" s="275"/>
      <c r="AE935" s="275"/>
      <c r="AF935" s="275"/>
      <c r="AG935" s="275"/>
      <c r="AH935" s="275"/>
      <c r="AI935" s="275"/>
      <c r="AJ935" s="275"/>
      <c r="AK935" s="275"/>
      <c r="AL935" s="275"/>
      <c r="AM935" s="275"/>
      <c r="AN935" s="275"/>
      <c r="AO935" s="275"/>
      <c r="AP935" s="275"/>
      <c r="AQ935" s="275"/>
    </row>
    <row r="936" spans="1:43" ht="15">
      <c r="A936" s="275"/>
      <c r="B936" s="224"/>
      <c r="C936" s="224"/>
      <c r="D936" s="212"/>
      <c r="E936" s="212"/>
      <c r="F936" s="212"/>
      <c r="G936" s="280"/>
      <c r="H936" s="280"/>
      <c r="I936" s="280"/>
      <c r="J936" s="280"/>
      <c r="K936" s="280"/>
      <c r="L936" s="280"/>
      <c r="M936" s="280"/>
      <c r="N936" s="280"/>
      <c r="O936" s="280"/>
      <c r="P936" s="280"/>
      <c r="Q936" s="280"/>
      <c r="R936" s="280"/>
      <c r="S936" s="280"/>
      <c r="T936" s="280"/>
      <c r="U936" s="280"/>
      <c r="V936" s="280"/>
      <c r="W936" s="280"/>
      <c r="X936" s="280"/>
      <c r="Y936" s="280"/>
      <c r="Z936" s="280"/>
      <c r="AA936" s="280"/>
      <c r="AB936" s="275"/>
      <c r="AC936" s="275"/>
      <c r="AD936" s="275"/>
      <c r="AE936" s="275"/>
      <c r="AF936" s="275"/>
      <c r="AG936" s="275"/>
      <c r="AH936" s="275"/>
      <c r="AI936" s="275"/>
      <c r="AJ936" s="275"/>
      <c r="AK936" s="275"/>
      <c r="AL936" s="275"/>
      <c r="AM936" s="275"/>
      <c r="AN936" s="275"/>
      <c r="AO936" s="275"/>
      <c r="AP936" s="275"/>
      <c r="AQ936" s="275"/>
    </row>
    <row r="937" spans="1:43" ht="15">
      <c r="A937" s="275"/>
      <c r="B937" s="224"/>
      <c r="C937" s="224"/>
      <c r="D937" s="212"/>
      <c r="E937" s="212"/>
      <c r="F937" s="212"/>
      <c r="G937" s="280"/>
      <c r="H937" s="280"/>
      <c r="I937" s="280"/>
      <c r="J937" s="280"/>
      <c r="K937" s="280"/>
      <c r="L937" s="280"/>
      <c r="M937" s="280"/>
      <c r="N937" s="280"/>
      <c r="O937" s="280"/>
      <c r="P937" s="280"/>
      <c r="Q937" s="280"/>
      <c r="R937" s="280"/>
      <c r="S937" s="280"/>
      <c r="T937" s="280"/>
      <c r="U937" s="280"/>
      <c r="V937" s="280"/>
      <c r="W937" s="280"/>
      <c r="X937" s="280"/>
      <c r="Y937" s="280"/>
      <c r="Z937" s="280"/>
      <c r="AA937" s="280"/>
      <c r="AB937" s="275"/>
      <c r="AC937" s="275"/>
      <c r="AD937" s="275"/>
      <c r="AE937" s="275"/>
      <c r="AF937" s="275"/>
      <c r="AG937" s="275"/>
      <c r="AH937" s="275"/>
      <c r="AI937" s="275"/>
      <c r="AJ937" s="275"/>
      <c r="AK937" s="275"/>
      <c r="AL937" s="275"/>
      <c r="AM937" s="275"/>
      <c r="AN937" s="275"/>
      <c r="AO937" s="275"/>
      <c r="AP937" s="275"/>
      <c r="AQ937" s="275"/>
    </row>
    <row r="938" spans="1:43" ht="15">
      <c r="A938" s="275"/>
      <c r="B938" s="224"/>
      <c r="C938" s="224"/>
      <c r="D938" s="212"/>
      <c r="E938" s="212"/>
      <c r="F938" s="212"/>
      <c r="G938" s="280"/>
      <c r="H938" s="280"/>
      <c r="I938" s="280"/>
      <c r="J938" s="280"/>
      <c r="K938" s="280"/>
      <c r="L938" s="280"/>
      <c r="M938" s="280"/>
      <c r="N938" s="280"/>
      <c r="O938" s="280"/>
      <c r="P938" s="280"/>
      <c r="Q938" s="280"/>
      <c r="R938" s="280"/>
      <c r="S938" s="280"/>
      <c r="T938" s="280"/>
      <c r="U938" s="280"/>
      <c r="V938" s="280"/>
      <c r="W938" s="280"/>
      <c r="X938" s="280"/>
      <c r="Y938" s="280"/>
      <c r="Z938" s="280"/>
      <c r="AA938" s="280"/>
      <c r="AB938" s="275"/>
      <c r="AC938" s="275"/>
      <c r="AD938" s="275"/>
      <c r="AE938" s="275"/>
      <c r="AF938" s="275"/>
      <c r="AG938" s="275"/>
      <c r="AH938" s="275"/>
      <c r="AI938" s="275"/>
      <c r="AJ938" s="275"/>
      <c r="AK938" s="275"/>
      <c r="AL938" s="275"/>
      <c r="AM938" s="275"/>
      <c r="AN938" s="275"/>
      <c r="AO938" s="275"/>
      <c r="AP938" s="275"/>
      <c r="AQ938" s="275"/>
    </row>
    <row r="939" spans="1:43" ht="15">
      <c r="A939" s="275"/>
      <c r="B939" s="224"/>
      <c r="C939" s="224"/>
      <c r="D939" s="212"/>
      <c r="E939" s="212"/>
      <c r="F939" s="212"/>
      <c r="G939" s="280"/>
      <c r="H939" s="280"/>
      <c r="I939" s="280"/>
      <c r="J939" s="280"/>
      <c r="K939" s="280"/>
      <c r="L939" s="280"/>
      <c r="M939" s="280"/>
      <c r="N939" s="280"/>
      <c r="O939" s="280"/>
      <c r="P939" s="280"/>
      <c r="Q939" s="280"/>
      <c r="R939" s="280"/>
      <c r="S939" s="280"/>
      <c r="T939" s="280"/>
      <c r="U939" s="280"/>
      <c r="V939" s="280"/>
      <c r="W939" s="280"/>
      <c r="X939" s="280"/>
      <c r="Y939" s="280"/>
      <c r="Z939" s="280"/>
      <c r="AA939" s="280"/>
      <c r="AB939" s="275"/>
      <c r="AC939" s="275"/>
      <c r="AD939" s="275"/>
      <c r="AE939" s="275"/>
      <c r="AF939" s="275"/>
      <c r="AG939" s="275"/>
      <c r="AH939" s="275"/>
      <c r="AI939" s="275"/>
      <c r="AJ939" s="275"/>
      <c r="AK939" s="275"/>
      <c r="AL939" s="275"/>
      <c r="AM939" s="275"/>
      <c r="AN939" s="275"/>
      <c r="AO939" s="275"/>
      <c r="AP939" s="275"/>
      <c r="AQ939" s="275"/>
    </row>
    <row r="940" spans="1:43" ht="15">
      <c r="A940" s="275"/>
      <c r="B940" s="224"/>
      <c r="C940" s="224"/>
      <c r="D940" s="212"/>
      <c r="E940" s="212"/>
      <c r="F940" s="212"/>
      <c r="G940" s="280"/>
      <c r="H940" s="280"/>
      <c r="I940" s="280"/>
      <c r="J940" s="280"/>
      <c r="K940" s="280"/>
      <c r="L940" s="280"/>
      <c r="M940" s="280"/>
      <c r="N940" s="280"/>
      <c r="O940" s="280"/>
      <c r="P940" s="280"/>
      <c r="Q940" s="280"/>
      <c r="R940" s="280"/>
      <c r="S940" s="280"/>
      <c r="T940" s="280"/>
      <c r="U940" s="280"/>
      <c r="V940" s="280"/>
      <c r="W940" s="280"/>
      <c r="X940" s="280"/>
      <c r="Y940" s="280"/>
      <c r="Z940" s="280"/>
      <c r="AA940" s="280"/>
      <c r="AB940" s="275"/>
      <c r="AC940" s="275"/>
      <c r="AD940" s="275"/>
      <c r="AE940" s="275"/>
      <c r="AF940" s="275"/>
      <c r="AG940" s="275"/>
      <c r="AH940" s="275"/>
      <c r="AI940" s="275"/>
      <c r="AJ940" s="275"/>
      <c r="AK940" s="275"/>
      <c r="AL940" s="275"/>
      <c r="AM940" s="275"/>
      <c r="AN940" s="275"/>
      <c r="AO940" s="275"/>
      <c r="AP940" s="275"/>
      <c r="AQ940" s="275"/>
    </row>
    <row r="941" spans="1:43" ht="15">
      <c r="A941" s="275"/>
      <c r="B941" s="224"/>
      <c r="C941" s="224"/>
      <c r="D941" s="212"/>
      <c r="E941" s="212"/>
      <c r="F941" s="212"/>
      <c r="G941" s="280"/>
      <c r="H941" s="280"/>
      <c r="I941" s="280"/>
      <c r="J941" s="280"/>
      <c r="K941" s="280"/>
      <c r="L941" s="280"/>
      <c r="M941" s="280"/>
      <c r="N941" s="280"/>
      <c r="O941" s="280"/>
      <c r="P941" s="280"/>
      <c r="Q941" s="280"/>
      <c r="R941" s="280"/>
      <c r="S941" s="280"/>
      <c r="T941" s="280"/>
      <c r="U941" s="280"/>
      <c r="V941" s="280"/>
      <c r="W941" s="280"/>
      <c r="X941" s="280"/>
      <c r="Y941" s="280"/>
      <c r="Z941" s="280"/>
      <c r="AA941" s="280"/>
      <c r="AB941" s="275"/>
      <c r="AC941" s="275"/>
      <c r="AD941" s="275"/>
      <c r="AE941" s="275"/>
      <c r="AF941" s="275"/>
      <c r="AG941" s="275"/>
      <c r="AH941" s="275"/>
      <c r="AI941" s="275"/>
      <c r="AJ941" s="275"/>
      <c r="AK941" s="275"/>
      <c r="AL941" s="275"/>
      <c r="AM941" s="275"/>
      <c r="AN941" s="275"/>
      <c r="AO941" s="275"/>
      <c r="AP941" s="275"/>
      <c r="AQ941" s="275"/>
    </row>
    <row r="942" spans="1:43" ht="15">
      <c r="A942" s="275"/>
      <c r="B942" s="224"/>
      <c r="C942" s="224"/>
      <c r="D942" s="212"/>
      <c r="E942" s="212"/>
      <c r="F942" s="212"/>
      <c r="G942" s="280"/>
      <c r="H942" s="280"/>
      <c r="I942" s="280"/>
      <c r="J942" s="280"/>
      <c r="K942" s="280"/>
      <c r="L942" s="280"/>
      <c r="M942" s="280"/>
      <c r="N942" s="280"/>
      <c r="O942" s="280"/>
      <c r="P942" s="280"/>
      <c r="Q942" s="280"/>
      <c r="R942" s="280"/>
      <c r="S942" s="280"/>
      <c r="T942" s="280"/>
      <c r="U942" s="280"/>
      <c r="V942" s="280"/>
      <c r="W942" s="280"/>
      <c r="X942" s="280"/>
      <c r="Y942" s="280"/>
      <c r="Z942" s="280"/>
      <c r="AA942" s="280"/>
      <c r="AB942" s="275"/>
      <c r="AC942" s="275"/>
      <c r="AD942" s="275"/>
      <c r="AE942" s="275"/>
      <c r="AF942" s="275"/>
      <c r="AG942" s="275"/>
      <c r="AH942" s="275"/>
      <c r="AI942" s="275"/>
      <c r="AJ942" s="275"/>
      <c r="AK942" s="275"/>
      <c r="AL942" s="275"/>
      <c r="AM942" s="275"/>
      <c r="AN942" s="275"/>
      <c r="AO942" s="275"/>
      <c r="AP942" s="275"/>
      <c r="AQ942" s="275"/>
    </row>
    <row r="943" spans="1:43" ht="15">
      <c r="A943" s="275"/>
      <c r="B943" s="224"/>
      <c r="C943" s="224"/>
      <c r="D943" s="212"/>
      <c r="E943" s="212"/>
      <c r="F943" s="212"/>
      <c r="G943" s="280"/>
      <c r="H943" s="280"/>
      <c r="I943" s="280"/>
      <c r="J943" s="280"/>
      <c r="K943" s="280"/>
      <c r="L943" s="280"/>
      <c r="M943" s="280"/>
      <c r="N943" s="280"/>
      <c r="O943" s="280"/>
      <c r="P943" s="280"/>
      <c r="Q943" s="280"/>
      <c r="R943" s="280"/>
      <c r="S943" s="280"/>
      <c r="T943" s="280"/>
      <c r="U943" s="280"/>
      <c r="V943" s="280"/>
      <c r="W943" s="280"/>
      <c r="X943" s="280"/>
      <c r="Y943" s="280"/>
      <c r="Z943" s="280"/>
      <c r="AA943" s="280"/>
      <c r="AB943" s="275"/>
      <c r="AC943" s="275"/>
      <c r="AD943" s="275"/>
      <c r="AE943" s="275"/>
      <c r="AF943" s="275"/>
      <c r="AG943" s="275"/>
      <c r="AH943" s="275"/>
      <c r="AI943" s="275"/>
      <c r="AJ943" s="275"/>
      <c r="AK943" s="275"/>
      <c r="AL943" s="275"/>
      <c r="AM943" s="275"/>
      <c r="AN943" s="275"/>
      <c r="AO943" s="275"/>
      <c r="AP943" s="275"/>
      <c r="AQ943" s="275"/>
    </row>
    <row r="944" spans="1:43" ht="15">
      <c r="A944" s="275"/>
      <c r="B944" s="224"/>
      <c r="C944" s="224"/>
      <c r="D944" s="212"/>
      <c r="E944" s="212"/>
      <c r="F944" s="212"/>
      <c r="G944" s="280"/>
      <c r="H944" s="280"/>
      <c r="I944" s="280"/>
      <c r="J944" s="280"/>
      <c r="K944" s="280"/>
      <c r="L944" s="280"/>
      <c r="M944" s="280"/>
      <c r="N944" s="280"/>
      <c r="O944" s="280"/>
      <c r="P944" s="280"/>
      <c r="Q944" s="280"/>
      <c r="R944" s="280"/>
      <c r="S944" s="280"/>
      <c r="T944" s="280"/>
      <c r="U944" s="280"/>
      <c r="V944" s="280"/>
      <c r="W944" s="280"/>
      <c r="X944" s="280"/>
      <c r="Y944" s="280"/>
      <c r="Z944" s="280"/>
      <c r="AA944" s="280"/>
      <c r="AB944" s="275"/>
      <c r="AC944" s="275"/>
      <c r="AD944" s="275"/>
      <c r="AE944" s="275"/>
      <c r="AF944" s="275"/>
      <c r="AG944" s="275"/>
      <c r="AH944" s="275"/>
      <c r="AI944" s="275"/>
      <c r="AJ944" s="275"/>
      <c r="AK944" s="275"/>
      <c r="AL944" s="275"/>
      <c r="AM944" s="275"/>
      <c r="AN944" s="275"/>
      <c r="AO944" s="275"/>
      <c r="AP944" s="275"/>
      <c r="AQ944" s="275"/>
    </row>
    <row r="945" spans="1:43" ht="15">
      <c r="A945" s="275"/>
      <c r="B945" s="224"/>
      <c r="C945" s="224"/>
      <c r="D945" s="212"/>
      <c r="E945" s="212"/>
      <c r="F945" s="212"/>
      <c r="G945" s="280"/>
      <c r="H945" s="280"/>
      <c r="I945" s="280"/>
      <c r="J945" s="280"/>
      <c r="K945" s="280"/>
      <c r="L945" s="280"/>
      <c r="M945" s="280"/>
      <c r="N945" s="280"/>
      <c r="O945" s="280"/>
      <c r="P945" s="280"/>
      <c r="Q945" s="280"/>
      <c r="R945" s="280"/>
      <c r="S945" s="280"/>
      <c r="T945" s="280"/>
      <c r="U945" s="280"/>
      <c r="V945" s="280"/>
      <c r="W945" s="280"/>
      <c r="X945" s="280"/>
      <c r="Y945" s="280"/>
      <c r="Z945" s="280"/>
      <c r="AA945" s="280"/>
      <c r="AB945" s="275"/>
      <c r="AC945" s="275"/>
      <c r="AD945" s="275"/>
      <c r="AE945" s="275"/>
      <c r="AF945" s="275"/>
      <c r="AG945" s="275"/>
      <c r="AH945" s="275"/>
      <c r="AI945" s="275"/>
      <c r="AJ945" s="275"/>
      <c r="AK945" s="275"/>
      <c r="AL945" s="275"/>
      <c r="AM945" s="275"/>
      <c r="AN945" s="275"/>
      <c r="AO945" s="275"/>
      <c r="AP945" s="275"/>
      <c r="AQ945" s="275"/>
    </row>
    <row r="946" spans="1:43" ht="15">
      <c r="A946" s="275"/>
      <c r="B946" s="224"/>
      <c r="C946" s="224"/>
      <c r="D946" s="212"/>
      <c r="E946" s="212"/>
      <c r="F946" s="212"/>
      <c r="G946" s="280"/>
      <c r="H946" s="280"/>
      <c r="I946" s="280"/>
      <c r="J946" s="280"/>
      <c r="K946" s="280"/>
      <c r="L946" s="280"/>
      <c r="M946" s="280"/>
      <c r="N946" s="280"/>
      <c r="O946" s="280"/>
      <c r="P946" s="280"/>
      <c r="Q946" s="280"/>
      <c r="R946" s="280"/>
      <c r="S946" s="280"/>
      <c r="T946" s="280"/>
      <c r="U946" s="280"/>
      <c r="V946" s="280"/>
      <c r="W946" s="280"/>
      <c r="X946" s="280"/>
      <c r="Y946" s="280"/>
      <c r="Z946" s="280"/>
      <c r="AA946" s="280"/>
      <c r="AB946" s="275"/>
      <c r="AC946" s="275"/>
      <c r="AD946" s="275"/>
      <c r="AE946" s="275"/>
      <c r="AF946" s="275"/>
      <c r="AG946" s="275"/>
      <c r="AH946" s="275"/>
      <c r="AI946" s="275"/>
      <c r="AJ946" s="275"/>
      <c r="AK946" s="275"/>
      <c r="AL946" s="275"/>
      <c r="AM946" s="275"/>
      <c r="AN946" s="275"/>
      <c r="AO946" s="275"/>
      <c r="AP946" s="275"/>
      <c r="AQ946" s="275"/>
    </row>
    <row r="947" spans="1:43" ht="15">
      <c r="A947" s="275"/>
      <c r="B947" s="224"/>
      <c r="C947" s="224"/>
      <c r="D947" s="212"/>
      <c r="E947" s="212"/>
      <c r="F947" s="212"/>
      <c r="G947" s="280"/>
      <c r="H947" s="280"/>
      <c r="I947" s="280"/>
      <c r="J947" s="280"/>
      <c r="K947" s="280"/>
      <c r="L947" s="280"/>
      <c r="M947" s="280"/>
      <c r="N947" s="280"/>
      <c r="O947" s="280"/>
      <c r="P947" s="280"/>
      <c r="Q947" s="280"/>
      <c r="R947" s="280"/>
      <c r="S947" s="280"/>
      <c r="T947" s="280"/>
      <c r="U947" s="280"/>
      <c r="V947" s="280"/>
      <c r="W947" s="280"/>
      <c r="X947" s="280"/>
      <c r="Y947" s="280"/>
      <c r="Z947" s="280"/>
      <c r="AA947" s="280"/>
      <c r="AB947" s="275"/>
      <c r="AC947" s="275"/>
      <c r="AD947" s="275"/>
      <c r="AE947" s="275"/>
      <c r="AF947" s="275"/>
      <c r="AG947" s="275"/>
      <c r="AH947" s="275"/>
      <c r="AI947" s="275"/>
      <c r="AJ947" s="275"/>
      <c r="AK947" s="275"/>
      <c r="AL947" s="275"/>
      <c r="AM947" s="275"/>
      <c r="AN947" s="275"/>
      <c r="AO947" s="275"/>
      <c r="AP947" s="275"/>
      <c r="AQ947" s="275"/>
    </row>
    <row r="948" spans="1:43" ht="15">
      <c r="A948" s="275"/>
      <c r="B948" s="224"/>
      <c r="C948" s="224"/>
      <c r="D948" s="212"/>
      <c r="E948" s="212"/>
      <c r="F948" s="212"/>
      <c r="G948" s="280"/>
      <c r="H948" s="280"/>
      <c r="I948" s="280"/>
      <c r="J948" s="280"/>
      <c r="K948" s="280"/>
      <c r="L948" s="280"/>
      <c r="M948" s="280"/>
      <c r="N948" s="280"/>
      <c r="O948" s="280"/>
      <c r="P948" s="280"/>
      <c r="Q948" s="280"/>
      <c r="R948" s="280"/>
      <c r="S948" s="280"/>
      <c r="T948" s="280"/>
      <c r="U948" s="280"/>
      <c r="V948" s="280"/>
      <c r="W948" s="280"/>
      <c r="X948" s="280"/>
      <c r="Y948" s="280"/>
      <c r="Z948" s="280"/>
      <c r="AA948" s="280"/>
      <c r="AB948" s="275"/>
      <c r="AC948" s="275"/>
      <c r="AD948" s="275"/>
      <c r="AE948" s="275"/>
      <c r="AF948" s="275"/>
      <c r="AG948" s="275"/>
      <c r="AH948" s="275"/>
      <c r="AI948" s="275"/>
      <c r="AJ948" s="275"/>
      <c r="AK948" s="275"/>
      <c r="AL948" s="275"/>
      <c r="AM948" s="275"/>
      <c r="AN948" s="275"/>
      <c r="AO948" s="275"/>
      <c r="AP948" s="275"/>
      <c r="AQ948" s="275"/>
    </row>
    <row r="949" spans="1:43" ht="15">
      <c r="A949" s="275"/>
      <c r="B949" s="224"/>
      <c r="C949" s="224"/>
      <c r="D949" s="212"/>
      <c r="E949" s="212"/>
      <c r="F949" s="212"/>
      <c r="G949" s="280"/>
      <c r="H949" s="280"/>
      <c r="I949" s="280"/>
      <c r="J949" s="280"/>
      <c r="K949" s="280"/>
      <c r="L949" s="280"/>
      <c r="M949" s="280"/>
      <c r="N949" s="280"/>
      <c r="O949" s="280"/>
      <c r="P949" s="280"/>
      <c r="Q949" s="280"/>
      <c r="R949" s="280"/>
      <c r="S949" s="280"/>
      <c r="T949" s="280"/>
      <c r="U949" s="280"/>
      <c r="V949" s="280"/>
      <c r="W949" s="280"/>
      <c r="X949" s="280"/>
      <c r="Y949" s="280"/>
      <c r="Z949" s="280"/>
      <c r="AA949" s="280"/>
      <c r="AB949" s="275"/>
      <c r="AC949" s="275"/>
      <c r="AD949" s="275"/>
      <c r="AE949" s="275"/>
      <c r="AF949" s="275"/>
      <c r="AG949" s="275"/>
      <c r="AH949" s="275"/>
      <c r="AI949" s="275"/>
      <c r="AJ949" s="275"/>
      <c r="AK949" s="275"/>
      <c r="AL949" s="275"/>
      <c r="AM949" s="275"/>
      <c r="AN949" s="275"/>
      <c r="AO949" s="275"/>
      <c r="AP949" s="275"/>
      <c r="AQ949" s="275"/>
    </row>
    <row r="950" spans="1:43" ht="15">
      <c r="A950" s="275"/>
      <c r="B950" s="224"/>
      <c r="C950" s="224"/>
      <c r="D950" s="212"/>
      <c r="E950" s="212"/>
      <c r="F950" s="212"/>
      <c r="G950" s="280"/>
      <c r="H950" s="280"/>
      <c r="I950" s="280"/>
      <c r="J950" s="280"/>
      <c r="K950" s="280"/>
      <c r="L950" s="280"/>
      <c r="M950" s="280"/>
      <c r="N950" s="280"/>
      <c r="O950" s="280"/>
      <c r="P950" s="280"/>
      <c r="Q950" s="280"/>
      <c r="R950" s="280"/>
      <c r="S950" s="280"/>
      <c r="T950" s="280"/>
      <c r="U950" s="280"/>
      <c r="V950" s="280"/>
      <c r="W950" s="280"/>
      <c r="X950" s="280"/>
      <c r="Y950" s="280"/>
      <c r="Z950" s="280"/>
      <c r="AA950" s="280"/>
      <c r="AB950" s="275"/>
      <c r="AC950" s="275"/>
      <c r="AD950" s="275"/>
      <c r="AE950" s="275"/>
      <c r="AF950" s="275"/>
      <c r="AG950" s="275"/>
      <c r="AH950" s="275"/>
      <c r="AI950" s="275"/>
      <c r="AJ950" s="275"/>
      <c r="AK950" s="275"/>
      <c r="AL950" s="275"/>
      <c r="AM950" s="275"/>
      <c r="AN950" s="275"/>
      <c r="AO950" s="275"/>
      <c r="AP950" s="275"/>
      <c r="AQ950" s="275"/>
    </row>
    <row r="951" spans="1:43" ht="15">
      <c r="A951" s="275"/>
      <c r="B951" s="224"/>
      <c r="C951" s="224"/>
      <c r="D951" s="212"/>
      <c r="E951" s="212"/>
      <c r="F951" s="212"/>
      <c r="G951" s="280"/>
      <c r="H951" s="280"/>
      <c r="I951" s="280"/>
      <c r="J951" s="280"/>
      <c r="K951" s="280"/>
      <c r="L951" s="280"/>
      <c r="M951" s="280"/>
      <c r="N951" s="280"/>
      <c r="O951" s="280"/>
      <c r="P951" s="280"/>
      <c r="Q951" s="280"/>
      <c r="R951" s="280"/>
      <c r="S951" s="280"/>
      <c r="T951" s="280"/>
      <c r="U951" s="280"/>
      <c r="V951" s="280"/>
      <c r="W951" s="280"/>
      <c r="X951" s="280"/>
      <c r="Y951" s="280"/>
      <c r="Z951" s="280"/>
      <c r="AA951" s="280"/>
      <c r="AB951" s="275"/>
      <c r="AC951" s="275"/>
      <c r="AD951" s="275"/>
      <c r="AE951" s="275"/>
      <c r="AF951" s="275"/>
      <c r="AG951" s="275"/>
      <c r="AH951" s="275"/>
      <c r="AI951" s="275"/>
      <c r="AJ951" s="275"/>
      <c r="AK951" s="275"/>
      <c r="AL951" s="275"/>
      <c r="AM951" s="275"/>
      <c r="AN951" s="275"/>
      <c r="AO951" s="275"/>
      <c r="AP951" s="275"/>
      <c r="AQ951" s="275"/>
    </row>
    <row r="952" spans="1:43" ht="15">
      <c r="A952" s="275"/>
      <c r="B952" s="224"/>
      <c r="C952" s="224"/>
      <c r="D952" s="212"/>
      <c r="E952" s="212"/>
      <c r="F952" s="212"/>
      <c r="G952" s="280"/>
      <c r="H952" s="280"/>
      <c r="I952" s="280"/>
      <c r="J952" s="280"/>
      <c r="K952" s="280"/>
      <c r="L952" s="280"/>
      <c r="M952" s="280"/>
      <c r="N952" s="280"/>
      <c r="O952" s="280"/>
      <c r="P952" s="280"/>
      <c r="Q952" s="280"/>
      <c r="R952" s="280"/>
      <c r="S952" s="280"/>
      <c r="T952" s="280"/>
      <c r="U952" s="280"/>
      <c r="V952" s="280"/>
      <c r="W952" s="280"/>
      <c r="X952" s="280"/>
      <c r="Y952" s="280"/>
      <c r="Z952" s="280"/>
      <c r="AA952" s="280"/>
      <c r="AB952" s="275"/>
      <c r="AC952" s="275"/>
      <c r="AD952" s="275"/>
      <c r="AE952" s="275"/>
      <c r="AF952" s="275"/>
      <c r="AG952" s="275"/>
      <c r="AH952" s="275"/>
      <c r="AI952" s="275"/>
      <c r="AJ952" s="275"/>
      <c r="AK952" s="275"/>
      <c r="AL952" s="275"/>
      <c r="AM952" s="275"/>
      <c r="AN952" s="275"/>
      <c r="AO952" s="275"/>
      <c r="AP952" s="275"/>
      <c r="AQ952" s="275"/>
    </row>
    <row r="953" spans="1:43" ht="15">
      <c r="A953" s="275"/>
      <c r="B953" s="224"/>
      <c r="C953" s="224"/>
      <c r="D953" s="212"/>
      <c r="E953" s="212"/>
      <c r="F953" s="212"/>
      <c r="G953" s="280"/>
      <c r="H953" s="280"/>
      <c r="I953" s="280"/>
      <c r="J953" s="280"/>
      <c r="K953" s="280"/>
      <c r="L953" s="280"/>
      <c r="M953" s="280"/>
      <c r="N953" s="280"/>
      <c r="O953" s="280"/>
      <c r="P953" s="280"/>
      <c r="Q953" s="280"/>
      <c r="R953" s="280"/>
      <c r="S953" s="280"/>
      <c r="T953" s="280"/>
      <c r="U953" s="280"/>
      <c r="V953" s="280"/>
      <c r="W953" s="280"/>
      <c r="X953" s="280"/>
      <c r="Y953" s="280"/>
      <c r="Z953" s="280"/>
      <c r="AA953" s="280"/>
      <c r="AB953" s="275"/>
      <c r="AC953" s="275"/>
      <c r="AD953" s="275"/>
      <c r="AE953" s="275"/>
      <c r="AF953" s="275"/>
      <c r="AG953" s="275"/>
      <c r="AH953" s="275"/>
      <c r="AI953" s="275"/>
      <c r="AJ953" s="275"/>
      <c r="AK953" s="275"/>
      <c r="AL953" s="275"/>
      <c r="AM953" s="275"/>
      <c r="AN953" s="275"/>
      <c r="AO953" s="275"/>
      <c r="AP953" s="275"/>
      <c r="AQ953" s="275"/>
    </row>
    <row r="954" spans="1:43" ht="15">
      <c r="A954" s="275"/>
      <c r="B954" s="224"/>
      <c r="C954" s="224"/>
      <c r="D954" s="212"/>
      <c r="E954" s="212"/>
      <c r="F954" s="212"/>
      <c r="G954" s="280"/>
      <c r="H954" s="280"/>
      <c r="I954" s="280"/>
      <c r="J954" s="280"/>
      <c r="K954" s="280"/>
      <c r="L954" s="280"/>
      <c r="M954" s="280"/>
      <c r="N954" s="280"/>
      <c r="O954" s="280"/>
      <c r="P954" s="280"/>
      <c r="Q954" s="280"/>
      <c r="R954" s="280"/>
      <c r="S954" s="280"/>
      <c r="T954" s="280"/>
      <c r="U954" s="280"/>
      <c r="V954" s="280"/>
      <c r="W954" s="280"/>
      <c r="X954" s="280"/>
      <c r="Y954" s="280"/>
      <c r="Z954" s="280"/>
      <c r="AA954" s="280"/>
      <c r="AB954" s="275"/>
      <c r="AC954" s="275"/>
      <c r="AD954" s="275"/>
      <c r="AE954" s="275"/>
      <c r="AF954" s="275"/>
      <c r="AG954" s="275"/>
      <c r="AH954" s="275"/>
      <c r="AI954" s="275"/>
      <c r="AJ954" s="275"/>
      <c r="AK954" s="275"/>
      <c r="AL954" s="275"/>
      <c r="AM954" s="275"/>
      <c r="AN954" s="275"/>
      <c r="AO954" s="275"/>
      <c r="AP954" s="275"/>
      <c r="AQ954" s="275"/>
    </row>
    <row r="955" spans="1:43" ht="15">
      <c r="A955" s="275"/>
      <c r="B955" s="224"/>
      <c r="C955" s="224"/>
      <c r="D955" s="212"/>
      <c r="E955" s="212"/>
      <c r="F955" s="212"/>
      <c r="G955" s="280"/>
      <c r="H955" s="280"/>
      <c r="I955" s="280"/>
      <c r="J955" s="280"/>
      <c r="K955" s="280"/>
      <c r="L955" s="280"/>
      <c r="M955" s="280"/>
      <c r="N955" s="280"/>
      <c r="O955" s="280"/>
      <c r="P955" s="280"/>
      <c r="Q955" s="280"/>
      <c r="R955" s="280"/>
      <c r="S955" s="280"/>
      <c r="T955" s="280"/>
      <c r="U955" s="280"/>
      <c r="V955" s="280"/>
      <c r="W955" s="280"/>
      <c r="X955" s="280"/>
      <c r="Y955" s="280"/>
      <c r="Z955" s="280"/>
      <c r="AA955" s="280"/>
      <c r="AB955" s="275"/>
      <c r="AC955" s="275"/>
      <c r="AD955" s="275"/>
      <c r="AE955" s="275"/>
      <c r="AF955" s="275"/>
      <c r="AG955" s="275"/>
      <c r="AH955" s="275"/>
      <c r="AI955" s="275"/>
      <c r="AJ955" s="275"/>
      <c r="AK955" s="275"/>
      <c r="AL955" s="275"/>
      <c r="AM955" s="275"/>
      <c r="AN955" s="275"/>
      <c r="AO955" s="275"/>
      <c r="AP955" s="275"/>
      <c r="AQ955" s="275"/>
    </row>
    <row r="956" spans="1:43" ht="15">
      <c r="A956" s="275"/>
      <c r="B956" s="224"/>
      <c r="C956" s="224"/>
      <c r="D956" s="212"/>
      <c r="E956" s="212"/>
      <c r="F956" s="212"/>
      <c r="G956" s="280"/>
      <c r="H956" s="280"/>
      <c r="I956" s="280"/>
      <c r="J956" s="280"/>
      <c r="K956" s="280"/>
      <c r="L956" s="280"/>
      <c r="M956" s="280"/>
      <c r="N956" s="280"/>
      <c r="O956" s="280"/>
      <c r="P956" s="280"/>
      <c r="Q956" s="280"/>
      <c r="R956" s="280"/>
      <c r="S956" s="280"/>
      <c r="T956" s="280"/>
      <c r="U956" s="280"/>
      <c r="V956" s="280"/>
      <c r="W956" s="280"/>
      <c r="X956" s="280"/>
      <c r="Y956" s="280"/>
      <c r="Z956" s="280"/>
      <c r="AA956" s="280"/>
      <c r="AB956" s="275"/>
      <c r="AC956" s="275"/>
      <c r="AD956" s="275"/>
      <c r="AE956" s="275"/>
      <c r="AF956" s="275"/>
      <c r="AG956" s="275"/>
      <c r="AH956" s="275"/>
      <c r="AI956" s="275"/>
      <c r="AJ956" s="275"/>
      <c r="AK956" s="275"/>
      <c r="AL956" s="275"/>
      <c r="AM956" s="275"/>
      <c r="AN956" s="275"/>
      <c r="AO956" s="275"/>
      <c r="AP956" s="275"/>
      <c r="AQ956" s="275"/>
    </row>
    <row r="957" spans="1:43" ht="15">
      <c r="A957" s="275"/>
      <c r="B957" s="224"/>
      <c r="C957" s="224"/>
      <c r="D957" s="212"/>
      <c r="E957" s="212"/>
      <c r="F957" s="212"/>
      <c r="G957" s="280"/>
      <c r="H957" s="280"/>
      <c r="I957" s="280"/>
      <c r="J957" s="280"/>
      <c r="K957" s="280"/>
      <c r="L957" s="280"/>
      <c r="M957" s="280"/>
      <c r="N957" s="280"/>
      <c r="O957" s="280"/>
      <c r="P957" s="280"/>
      <c r="Q957" s="280"/>
      <c r="R957" s="280"/>
      <c r="S957" s="280"/>
      <c r="T957" s="280"/>
      <c r="U957" s="280"/>
      <c r="V957" s="280"/>
      <c r="W957" s="280"/>
      <c r="X957" s="280"/>
      <c r="Y957" s="280"/>
      <c r="Z957" s="280"/>
      <c r="AA957" s="280"/>
      <c r="AB957" s="275"/>
      <c r="AC957" s="275"/>
      <c r="AD957" s="275"/>
      <c r="AE957" s="275"/>
      <c r="AF957" s="275"/>
      <c r="AG957" s="275"/>
      <c r="AH957" s="275"/>
      <c r="AI957" s="275"/>
      <c r="AJ957" s="275"/>
      <c r="AK957" s="275"/>
      <c r="AL957" s="275"/>
      <c r="AM957" s="275"/>
      <c r="AN957" s="275"/>
      <c r="AO957" s="275"/>
      <c r="AP957" s="275"/>
      <c r="AQ957" s="275"/>
    </row>
    <row r="958" spans="1:43" ht="15">
      <c r="A958" s="275"/>
      <c r="B958" s="224"/>
      <c r="C958" s="224"/>
      <c r="D958" s="212"/>
      <c r="E958" s="212"/>
      <c r="F958" s="212"/>
      <c r="G958" s="280"/>
      <c r="H958" s="280"/>
      <c r="I958" s="280"/>
      <c r="J958" s="280"/>
      <c r="K958" s="280"/>
      <c r="L958" s="280"/>
      <c r="M958" s="280"/>
      <c r="N958" s="280"/>
      <c r="O958" s="280"/>
      <c r="P958" s="280"/>
      <c r="Q958" s="280"/>
      <c r="R958" s="280"/>
      <c r="S958" s="280"/>
      <c r="T958" s="280"/>
      <c r="U958" s="280"/>
      <c r="V958" s="280"/>
      <c r="W958" s="280"/>
      <c r="X958" s="280"/>
      <c r="Y958" s="280"/>
      <c r="Z958" s="280"/>
      <c r="AA958" s="280"/>
      <c r="AB958" s="275"/>
      <c r="AC958" s="275"/>
      <c r="AD958" s="275"/>
      <c r="AE958" s="275"/>
      <c r="AF958" s="275"/>
      <c r="AG958" s="275"/>
      <c r="AH958" s="275"/>
      <c r="AI958" s="275"/>
      <c r="AJ958" s="275"/>
      <c r="AK958" s="275"/>
      <c r="AL958" s="275"/>
      <c r="AM958" s="275"/>
      <c r="AN958" s="275"/>
      <c r="AO958" s="275"/>
      <c r="AP958" s="275"/>
      <c r="AQ958" s="275"/>
    </row>
    <row r="959" spans="1:43" ht="15">
      <c r="A959" s="275"/>
      <c r="B959" s="224"/>
      <c r="C959" s="224"/>
      <c r="D959" s="212"/>
      <c r="E959" s="212"/>
      <c r="F959" s="212"/>
      <c r="G959" s="280"/>
      <c r="H959" s="280"/>
      <c r="I959" s="280"/>
      <c r="J959" s="280"/>
      <c r="K959" s="280"/>
      <c r="L959" s="280"/>
      <c r="M959" s="280"/>
      <c r="N959" s="280"/>
      <c r="O959" s="280"/>
      <c r="P959" s="280"/>
      <c r="Q959" s="280"/>
      <c r="R959" s="280"/>
      <c r="S959" s="280"/>
      <c r="T959" s="280"/>
      <c r="U959" s="280"/>
      <c r="V959" s="280"/>
      <c r="W959" s="280"/>
      <c r="X959" s="280"/>
      <c r="Y959" s="280"/>
      <c r="Z959" s="280"/>
      <c r="AA959" s="280"/>
      <c r="AB959" s="275"/>
      <c r="AC959" s="275"/>
      <c r="AD959" s="275"/>
      <c r="AE959" s="275"/>
      <c r="AF959" s="275"/>
      <c r="AG959" s="275"/>
      <c r="AH959" s="275"/>
      <c r="AI959" s="275"/>
      <c r="AJ959" s="275"/>
      <c r="AK959" s="275"/>
      <c r="AL959" s="275"/>
      <c r="AM959" s="275"/>
      <c r="AN959" s="275"/>
      <c r="AO959" s="275"/>
      <c r="AP959" s="275"/>
      <c r="AQ959" s="275"/>
    </row>
    <row r="960" spans="1:43" ht="15">
      <c r="A960" s="275"/>
      <c r="B960" s="224"/>
      <c r="C960" s="224"/>
      <c r="D960" s="212"/>
      <c r="E960" s="212"/>
      <c r="F960" s="212"/>
      <c r="G960" s="280"/>
      <c r="H960" s="280"/>
      <c r="I960" s="280"/>
      <c r="J960" s="280"/>
      <c r="K960" s="280"/>
      <c r="L960" s="280"/>
      <c r="M960" s="280"/>
      <c r="N960" s="280"/>
      <c r="O960" s="280"/>
      <c r="P960" s="280"/>
      <c r="Q960" s="280"/>
      <c r="R960" s="280"/>
      <c r="S960" s="280"/>
      <c r="T960" s="280"/>
      <c r="U960" s="280"/>
      <c r="V960" s="280"/>
      <c r="W960" s="280"/>
      <c r="X960" s="280"/>
      <c r="Y960" s="280"/>
      <c r="Z960" s="280"/>
      <c r="AA960" s="280"/>
      <c r="AB960" s="275"/>
      <c r="AC960" s="275"/>
      <c r="AD960" s="275"/>
      <c r="AE960" s="275"/>
      <c r="AF960" s="275"/>
      <c r="AG960" s="275"/>
      <c r="AH960" s="275"/>
      <c r="AI960" s="275"/>
      <c r="AJ960" s="275"/>
      <c r="AK960" s="275"/>
      <c r="AL960" s="275"/>
      <c r="AM960" s="275"/>
      <c r="AN960" s="275"/>
      <c r="AO960" s="275"/>
      <c r="AP960" s="275"/>
      <c r="AQ960" s="275"/>
    </row>
    <row r="961" spans="1:43" ht="15">
      <c r="A961" s="275"/>
      <c r="B961" s="224"/>
      <c r="C961" s="224"/>
      <c r="D961" s="212"/>
      <c r="E961" s="212"/>
      <c r="F961" s="212"/>
      <c r="G961" s="280"/>
      <c r="H961" s="280"/>
      <c r="I961" s="280"/>
      <c r="J961" s="280"/>
      <c r="K961" s="280"/>
      <c r="L961" s="280"/>
      <c r="M961" s="280"/>
      <c r="N961" s="280"/>
      <c r="O961" s="280"/>
      <c r="P961" s="280"/>
      <c r="Q961" s="280"/>
      <c r="R961" s="280"/>
      <c r="S961" s="280"/>
      <c r="T961" s="280"/>
      <c r="U961" s="280"/>
      <c r="V961" s="280"/>
      <c r="W961" s="280"/>
      <c r="X961" s="280"/>
      <c r="Y961" s="280"/>
      <c r="Z961" s="280"/>
      <c r="AA961" s="280"/>
      <c r="AB961" s="275"/>
      <c r="AC961" s="275"/>
      <c r="AD961" s="275"/>
      <c r="AE961" s="275"/>
      <c r="AF961" s="275"/>
      <c r="AG961" s="275"/>
      <c r="AH961" s="275"/>
      <c r="AI961" s="275"/>
      <c r="AJ961" s="275"/>
      <c r="AK961" s="275"/>
      <c r="AL961" s="275"/>
      <c r="AM961" s="275"/>
      <c r="AN961" s="275"/>
      <c r="AO961" s="275"/>
      <c r="AP961" s="275"/>
      <c r="AQ961" s="275"/>
    </row>
    <row r="962" spans="1:43" ht="15">
      <c r="A962" s="275"/>
      <c r="B962" s="224"/>
      <c r="C962" s="224"/>
      <c r="D962" s="212"/>
      <c r="E962" s="212"/>
      <c r="F962" s="212"/>
      <c r="G962" s="280"/>
      <c r="H962" s="280"/>
      <c r="I962" s="280"/>
      <c r="J962" s="280"/>
      <c r="K962" s="280"/>
      <c r="L962" s="280"/>
      <c r="M962" s="280"/>
      <c r="N962" s="280"/>
      <c r="O962" s="280"/>
      <c r="P962" s="280"/>
      <c r="Q962" s="280"/>
      <c r="R962" s="280"/>
      <c r="S962" s="280"/>
      <c r="T962" s="280"/>
      <c r="U962" s="280"/>
      <c r="V962" s="280"/>
      <c r="W962" s="280"/>
      <c r="X962" s="280"/>
      <c r="Y962" s="280"/>
      <c r="Z962" s="280"/>
      <c r="AA962" s="280"/>
      <c r="AB962" s="275"/>
      <c r="AC962" s="275"/>
      <c r="AD962" s="275"/>
      <c r="AE962" s="275"/>
      <c r="AF962" s="275"/>
      <c r="AG962" s="275"/>
      <c r="AH962" s="275"/>
      <c r="AI962" s="275"/>
      <c r="AJ962" s="275"/>
      <c r="AK962" s="275"/>
      <c r="AL962" s="275"/>
      <c r="AM962" s="275"/>
      <c r="AN962" s="275"/>
      <c r="AO962" s="275"/>
      <c r="AP962" s="275"/>
      <c r="AQ962" s="275"/>
    </row>
    <row r="963" spans="1:43" ht="15">
      <c r="A963" s="275"/>
      <c r="B963" s="224"/>
      <c r="C963" s="224"/>
      <c r="D963" s="212"/>
      <c r="E963" s="212"/>
      <c r="F963" s="212"/>
      <c r="G963" s="280"/>
      <c r="H963" s="280"/>
      <c r="I963" s="280"/>
      <c r="J963" s="280"/>
      <c r="K963" s="280"/>
      <c r="L963" s="280"/>
      <c r="M963" s="280"/>
      <c r="N963" s="280"/>
      <c r="O963" s="280"/>
      <c r="P963" s="280"/>
      <c r="Q963" s="280"/>
      <c r="R963" s="280"/>
      <c r="S963" s="280"/>
      <c r="T963" s="280"/>
      <c r="U963" s="280"/>
      <c r="V963" s="280"/>
      <c r="W963" s="280"/>
      <c r="X963" s="280"/>
      <c r="Y963" s="280"/>
      <c r="Z963" s="280"/>
      <c r="AA963" s="280"/>
      <c r="AB963" s="275"/>
      <c r="AC963" s="275"/>
      <c r="AD963" s="275"/>
      <c r="AE963" s="275"/>
      <c r="AF963" s="275"/>
      <c r="AG963" s="275"/>
      <c r="AH963" s="275"/>
      <c r="AI963" s="275"/>
      <c r="AJ963" s="275"/>
      <c r="AK963" s="275"/>
      <c r="AL963" s="275"/>
      <c r="AM963" s="275"/>
      <c r="AN963" s="275"/>
      <c r="AO963" s="275"/>
      <c r="AP963" s="275"/>
      <c r="AQ963" s="275"/>
    </row>
    <row r="964" spans="1:43" ht="15">
      <c r="A964" s="275"/>
      <c r="B964" s="224"/>
      <c r="C964" s="224"/>
      <c r="D964" s="212"/>
      <c r="E964" s="212"/>
      <c r="F964" s="212"/>
      <c r="G964" s="280"/>
      <c r="H964" s="280"/>
      <c r="I964" s="280"/>
      <c r="J964" s="280"/>
      <c r="K964" s="280"/>
      <c r="L964" s="280"/>
      <c r="M964" s="280"/>
      <c r="N964" s="280"/>
      <c r="O964" s="280"/>
      <c r="P964" s="280"/>
      <c r="Q964" s="280"/>
      <c r="R964" s="280"/>
      <c r="S964" s="280"/>
      <c r="T964" s="280"/>
      <c r="U964" s="280"/>
      <c r="V964" s="280"/>
      <c r="W964" s="280"/>
      <c r="X964" s="280"/>
      <c r="Y964" s="280"/>
      <c r="Z964" s="280"/>
      <c r="AA964" s="280"/>
      <c r="AB964" s="275"/>
      <c r="AC964" s="275"/>
      <c r="AD964" s="275"/>
      <c r="AE964" s="275"/>
      <c r="AF964" s="275"/>
      <c r="AG964" s="275"/>
      <c r="AH964" s="275"/>
      <c r="AI964" s="275"/>
      <c r="AJ964" s="275"/>
      <c r="AK964" s="275"/>
      <c r="AL964" s="275"/>
      <c r="AM964" s="275"/>
      <c r="AN964" s="275"/>
      <c r="AO964" s="275"/>
      <c r="AP964" s="275"/>
      <c r="AQ964" s="275"/>
    </row>
    <row r="965" spans="1:43" ht="15">
      <c r="A965" s="275"/>
      <c r="B965" s="224"/>
      <c r="C965" s="224"/>
      <c r="D965" s="212"/>
      <c r="E965" s="212"/>
      <c r="F965" s="212"/>
      <c r="G965" s="280"/>
      <c r="H965" s="280"/>
      <c r="I965" s="280"/>
      <c r="J965" s="280"/>
      <c r="K965" s="280"/>
      <c r="L965" s="280"/>
      <c r="M965" s="280"/>
      <c r="N965" s="280"/>
      <c r="O965" s="280"/>
      <c r="P965" s="280"/>
      <c r="Q965" s="280"/>
      <c r="R965" s="280"/>
      <c r="S965" s="280"/>
      <c r="T965" s="280"/>
      <c r="U965" s="280"/>
      <c r="V965" s="280"/>
      <c r="W965" s="280"/>
      <c r="X965" s="280"/>
      <c r="Y965" s="280"/>
      <c r="Z965" s="280"/>
      <c r="AA965" s="280"/>
      <c r="AB965" s="275"/>
      <c r="AC965" s="275"/>
      <c r="AD965" s="275"/>
      <c r="AE965" s="275"/>
      <c r="AF965" s="275"/>
      <c r="AG965" s="275"/>
      <c r="AH965" s="275"/>
      <c r="AI965" s="275"/>
      <c r="AJ965" s="275"/>
      <c r="AK965" s="275"/>
      <c r="AL965" s="275"/>
      <c r="AM965" s="275"/>
      <c r="AN965" s="275"/>
      <c r="AO965" s="275"/>
      <c r="AP965" s="275"/>
      <c r="AQ965" s="275"/>
    </row>
    <row r="966" spans="1:43" ht="15">
      <c r="A966" s="275"/>
      <c r="B966" s="224"/>
      <c r="C966" s="224"/>
      <c r="D966" s="212"/>
      <c r="E966" s="212"/>
      <c r="F966" s="212"/>
      <c r="G966" s="280"/>
      <c r="H966" s="280"/>
      <c r="I966" s="280"/>
      <c r="J966" s="280"/>
      <c r="K966" s="280"/>
      <c r="L966" s="280"/>
      <c r="M966" s="280"/>
      <c r="N966" s="280"/>
      <c r="O966" s="280"/>
      <c r="P966" s="280"/>
      <c r="Q966" s="280"/>
      <c r="R966" s="280"/>
      <c r="S966" s="280"/>
      <c r="T966" s="280"/>
      <c r="U966" s="280"/>
      <c r="V966" s="280"/>
      <c r="W966" s="280"/>
      <c r="X966" s="280"/>
      <c r="Y966" s="280"/>
      <c r="Z966" s="280"/>
      <c r="AA966" s="280"/>
      <c r="AB966" s="275"/>
      <c r="AC966" s="275"/>
      <c r="AD966" s="275"/>
      <c r="AE966" s="275"/>
      <c r="AF966" s="275"/>
      <c r="AG966" s="275"/>
      <c r="AH966" s="275"/>
      <c r="AI966" s="275"/>
      <c r="AJ966" s="275"/>
      <c r="AK966" s="275"/>
      <c r="AL966" s="275"/>
      <c r="AM966" s="275"/>
      <c r="AN966" s="275"/>
      <c r="AO966" s="275"/>
      <c r="AP966" s="275"/>
      <c r="AQ966" s="275"/>
    </row>
    <row r="967" spans="1:43" ht="15">
      <c r="A967" s="275"/>
      <c r="B967" s="224"/>
      <c r="C967" s="224"/>
      <c r="D967" s="212"/>
      <c r="E967" s="212"/>
      <c r="F967" s="212"/>
      <c r="G967" s="280"/>
      <c r="H967" s="280"/>
      <c r="I967" s="280"/>
      <c r="J967" s="280"/>
      <c r="K967" s="280"/>
      <c r="L967" s="280"/>
      <c r="M967" s="280"/>
      <c r="N967" s="280"/>
      <c r="O967" s="280"/>
      <c r="P967" s="280"/>
      <c r="Q967" s="280"/>
      <c r="R967" s="280"/>
      <c r="S967" s="280"/>
      <c r="T967" s="280"/>
      <c r="U967" s="280"/>
      <c r="V967" s="280"/>
      <c r="W967" s="280"/>
      <c r="X967" s="280"/>
      <c r="Y967" s="280"/>
      <c r="Z967" s="280"/>
      <c r="AA967" s="280"/>
      <c r="AB967" s="275"/>
      <c r="AC967" s="275"/>
      <c r="AD967" s="275"/>
      <c r="AE967" s="275"/>
      <c r="AF967" s="275"/>
      <c r="AG967" s="275"/>
      <c r="AH967" s="275"/>
      <c r="AI967" s="275"/>
      <c r="AJ967" s="275"/>
      <c r="AK967" s="275"/>
      <c r="AL967" s="275"/>
      <c r="AM967" s="275"/>
      <c r="AN967" s="275"/>
      <c r="AO967" s="275"/>
      <c r="AP967" s="275"/>
      <c r="AQ967" s="275"/>
    </row>
    <row r="968" spans="1:43" ht="15">
      <c r="A968" s="275"/>
      <c r="B968" s="224"/>
      <c r="C968" s="224"/>
      <c r="D968" s="212"/>
      <c r="E968" s="212"/>
      <c r="F968" s="212"/>
      <c r="G968" s="280"/>
      <c r="H968" s="280"/>
      <c r="I968" s="280"/>
      <c r="J968" s="280"/>
      <c r="K968" s="280"/>
      <c r="L968" s="280"/>
      <c r="M968" s="280"/>
      <c r="N968" s="280"/>
      <c r="O968" s="280"/>
      <c r="P968" s="280"/>
      <c r="Q968" s="280"/>
      <c r="R968" s="280"/>
      <c r="S968" s="280"/>
      <c r="T968" s="280"/>
      <c r="U968" s="280"/>
      <c r="V968" s="280"/>
      <c r="W968" s="280"/>
      <c r="X968" s="280"/>
      <c r="Y968" s="280"/>
      <c r="Z968" s="280"/>
      <c r="AA968" s="280"/>
      <c r="AB968" s="275"/>
      <c r="AC968" s="275"/>
      <c r="AD968" s="275"/>
      <c r="AE968" s="275"/>
      <c r="AF968" s="275"/>
      <c r="AG968" s="275"/>
      <c r="AH968" s="275"/>
      <c r="AI968" s="275"/>
      <c r="AJ968" s="275"/>
      <c r="AK968" s="275"/>
      <c r="AL968" s="275"/>
      <c r="AM968" s="275"/>
      <c r="AN968" s="275"/>
      <c r="AO968" s="275"/>
      <c r="AP968" s="275"/>
      <c r="AQ968" s="275"/>
    </row>
    <row r="969" spans="1:43" ht="15">
      <c r="A969" s="275"/>
      <c r="B969" s="224"/>
      <c r="C969" s="224"/>
      <c r="D969" s="212"/>
      <c r="E969" s="212"/>
      <c r="F969" s="212"/>
      <c r="G969" s="280"/>
      <c r="H969" s="280"/>
      <c r="I969" s="280"/>
      <c r="J969" s="280"/>
      <c r="K969" s="280"/>
      <c r="L969" s="280"/>
      <c r="M969" s="280"/>
      <c r="N969" s="280"/>
      <c r="O969" s="280"/>
      <c r="P969" s="280"/>
      <c r="Q969" s="280"/>
      <c r="R969" s="280"/>
      <c r="S969" s="280"/>
      <c r="T969" s="280"/>
      <c r="U969" s="280"/>
      <c r="V969" s="280"/>
      <c r="W969" s="280"/>
      <c r="X969" s="280"/>
      <c r="Y969" s="280"/>
      <c r="Z969" s="280"/>
      <c r="AA969" s="280"/>
      <c r="AB969" s="275"/>
      <c r="AC969" s="275"/>
      <c r="AD969" s="275"/>
      <c r="AE969" s="275"/>
      <c r="AF969" s="275"/>
      <c r="AG969" s="275"/>
      <c r="AH969" s="275"/>
      <c r="AI969" s="275"/>
      <c r="AJ969" s="275"/>
      <c r="AK969" s="275"/>
      <c r="AL969" s="275"/>
      <c r="AM969" s="275"/>
      <c r="AN969" s="275"/>
      <c r="AO969" s="275"/>
      <c r="AP969" s="275"/>
      <c r="AQ969" s="275"/>
    </row>
    <row r="970" spans="1:43" ht="15">
      <c r="A970" s="275"/>
      <c r="B970" s="224"/>
      <c r="C970" s="224"/>
      <c r="D970" s="212"/>
      <c r="E970" s="212"/>
      <c r="F970" s="212"/>
      <c r="G970" s="280"/>
      <c r="H970" s="280"/>
      <c r="I970" s="280"/>
      <c r="J970" s="280"/>
      <c r="K970" s="280"/>
      <c r="L970" s="280"/>
      <c r="M970" s="280"/>
      <c r="N970" s="280"/>
      <c r="O970" s="280"/>
      <c r="P970" s="280"/>
      <c r="Q970" s="280"/>
      <c r="R970" s="280"/>
      <c r="S970" s="280"/>
      <c r="T970" s="280"/>
      <c r="U970" s="280"/>
      <c r="V970" s="280"/>
      <c r="W970" s="280"/>
      <c r="X970" s="280"/>
      <c r="Y970" s="280"/>
      <c r="Z970" s="280"/>
      <c r="AA970" s="280"/>
      <c r="AB970" s="275"/>
      <c r="AC970" s="275"/>
      <c r="AD970" s="275"/>
      <c r="AE970" s="275"/>
      <c r="AF970" s="275"/>
      <c r="AG970" s="275"/>
      <c r="AH970" s="275"/>
      <c r="AI970" s="275"/>
      <c r="AJ970" s="275"/>
      <c r="AK970" s="275"/>
      <c r="AL970" s="275"/>
      <c r="AM970" s="275"/>
      <c r="AN970" s="275"/>
      <c r="AO970" s="275"/>
      <c r="AP970" s="275"/>
      <c r="AQ970" s="275"/>
    </row>
    <row r="971" spans="1:43" ht="15">
      <c r="A971" s="275"/>
      <c r="B971" s="224"/>
      <c r="C971" s="224"/>
      <c r="D971" s="212"/>
      <c r="E971" s="212"/>
      <c r="F971" s="212"/>
      <c r="G971" s="280"/>
      <c r="H971" s="280"/>
      <c r="I971" s="280"/>
      <c r="J971" s="280"/>
      <c r="K971" s="280"/>
      <c r="L971" s="280"/>
      <c r="M971" s="280"/>
      <c r="N971" s="280"/>
      <c r="O971" s="280"/>
      <c r="P971" s="280"/>
      <c r="Q971" s="280"/>
      <c r="R971" s="280"/>
      <c r="S971" s="280"/>
      <c r="T971" s="280"/>
      <c r="U971" s="280"/>
      <c r="V971" s="280"/>
      <c r="W971" s="280"/>
      <c r="X971" s="280"/>
      <c r="Y971" s="280"/>
      <c r="Z971" s="280"/>
      <c r="AA971" s="280"/>
      <c r="AB971" s="275"/>
      <c r="AC971" s="275"/>
      <c r="AD971" s="275"/>
      <c r="AE971" s="275"/>
      <c r="AF971" s="275"/>
      <c r="AG971" s="275"/>
      <c r="AH971" s="275"/>
      <c r="AI971" s="275"/>
      <c r="AJ971" s="275"/>
      <c r="AK971" s="275"/>
      <c r="AL971" s="275"/>
      <c r="AM971" s="275"/>
      <c r="AN971" s="275"/>
      <c r="AO971" s="275"/>
      <c r="AP971" s="275"/>
      <c r="AQ971" s="275"/>
    </row>
    <row r="972" spans="1:43" ht="15">
      <c r="A972" s="275"/>
      <c r="B972" s="224"/>
      <c r="C972" s="224"/>
      <c r="D972" s="212"/>
      <c r="E972" s="212"/>
      <c r="F972" s="212"/>
      <c r="G972" s="280"/>
      <c r="H972" s="280"/>
      <c r="I972" s="280"/>
      <c r="J972" s="280"/>
      <c r="K972" s="280"/>
      <c r="L972" s="280"/>
      <c r="M972" s="280"/>
      <c r="N972" s="280"/>
      <c r="O972" s="280"/>
      <c r="P972" s="280"/>
      <c r="Q972" s="280"/>
      <c r="R972" s="280"/>
      <c r="S972" s="280"/>
      <c r="T972" s="280"/>
      <c r="U972" s="280"/>
      <c r="V972" s="280"/>
      <c r="W972" s="280"/>
      <c r="X972" s="280"/>
      <c r="Y972" s="280"/>
      <c r="Z972" s="280"/>
      <c r="AA972" s="280"/>
      <c r="AB972" s="275"/>
      <c r="AC972" s="275"/>
      <c r="AD972" s="275"/>
      <c r="AE972" s="275"/>
      <c r="AF972" s="275"/>
      <c r="AG972" s="275"/>
      <c r="AH972" s="275"/>
      <c r="AI972" s="275"/>
      <c r="AJ972" s="275"/>
      <c r="AK972" s="275"/>
      <c r="AL972" s="275"/>
      <c r="AM972" s="275"/>
      <c r="AN972" s="275"/>
      <c r="AO972" s="275"/>
      <c r="AP972" s="275"/>
      <c r="AQ972" s="275"/>
    </row>
    <row r="973" spans="1:43" ht="15">
      <c r="A973" s="275"/>
      <c r="B973" s="224"/>
      <c r="C973" s="224"/>
      <c r="D973" s="212"/>
      <c r="E973" s="212"/>
      <c r="F973" s="212"/>
      <c r="G973" s="280"/>
      <c r="H973" s="280"/>
      <c r="I973" s="280"/>
      <c r="J973" s="280"/>
      <c r="K973" s="280"/>
      <c r="L973" s="280"/>
      <c r="M973" s="280"/>
      <c r="N973" s="280"/>
      <c r="O973" s="280"/>
      <c r="P973" s="280"/>
      <c r="Q973" s="280"/>
      <c r="R973" s="280"/>
      <c r="S973" s="280"/>
      <c r="T973" s="280"/>
      <c r="U973" s="280"/>
      <c r="V973" s="280"/>
      <c r="W973" s="280"/>
      <c r="X973" s="280"/>
      <c r="Y973" s="280"/>
      <c r="Z973" s="280"/>
      <c r="AA973" s="280"/>
      <c r="AB973" s="275"/>
      <c r="AC973" s="275"/>
      <c r="AD973" s="275"/>
      <c r="AE973" s="275"/>
      <c r="AF973" s="275"/>
      <c r="AG973" s="275"/>
      <c r="AH973" s="275"/>
      <c r="AI973" s="275"/>
      <c r="AJ973" s="275"/>
      <c r="AK973" s="275"/>
      <c r="AL973" s="275"/>
      <c r="AM973" s="275"/>
      <c r="AN973" s="275"/>
      <c r="AO973" s="275"/>
      <c r="AP973" s="275"/>
      <c r="AQ973" s="275"/>
    </row>
    <row r="974" spans="1:43" ht="15">
      <c r="A974" s="275"/>
      <c r="B974" s="224"/>
      <c r="C974" s="224"/>
      <c r="D974" s="212"/>
      <c r="E974" s="212"/>
      <c r="F974" s="212"/>
      <c r="G974" s="280"/>
      <c r="H974" s="280"/>
      <c r="I974" s="280"/>
      <c r="J974" s="280"/>
      <c r="K974" s="280"/>
      <c r="L974" s="280"/>
      <c r="M974" s="280"/>
      <c r="N974" s="280"/>
      <c r="O974" s="280"/>
      <c r="P974" s="280"/>
      <c r="Q974" s="280"/>
      <c r="R974" s="280"/>
      <c r="S974" s="280"/>
      <c r="T974" s="280"/>
      <c r="U974" s="280"/>
      <c r="V974" s="280"/>
      <c r="W974" s="280"/>
      <c r="X974" s="280"/>
      <c r="Y974" s="280"/>
      <c r="Z974" s="280"/>
      <c r="AA974" s="280"/>
      <c r="AB974" s="275"/>
      <c r="AC974" s="275"/>
      <c r="AD974" s="275"/>
      <c r="AE974" s="275"/>
      <c r="AF974" s="275"/>
      <c r="AG974" s="275"/>
      <c r="AH974" s="275"/>
      <c r="AI974" s="275"/>
      <c r="AJ974" s="275"/>
      <c r="AK974" s="275"/>
      <c r="AL974" s="275"/>
      <c r="AM974" s="275"/>
      <c r="AN974" s="275"/>
      <c r="AO974" s="275"/>
      <c r="AP974" s="275"/>
      <c r="AQ974" s="275"/>
    </row>
    <row r="975" spans="1:43" ht="15">
      <c r="A975" s="275"/>
      <c r="B975" s="224"/>
      <c r="C975" s="224"/>
      <c r="D975" s="212"/>
      <c r="E975" s="212"/>
      <c r="F975" s="212"/>
      <c r="G975" s="280"/>
      <c r="H975" s="280"/>
      <c r="I975" s="280"/>
      <c r="J975" s="280"/>
      <c r="K975" s="280"/>
      <c r="L975" s="280"/>
      <c r="M975" s="280"/>
      <c r="N975" s="280"/>
      <c r="O975" s="280"/>
      <c r="P975" s="280"/>
      <c r="Q975" s="280"/>
      <c r="R975" s="280"/>
      <c r="S975" s="280"/>
      <c r="T975" s="280"/>
      <c r="U975" s="280"/>
      <c r="V975" s="280"/>
      <c r="W975" s="280"/>
      <c r="X975" s="280"/>
      <c r="Y975" s="280"/>
      <c r="Z975" s="280"/>
      <c r="AA975" s="280"/>
      <c r="AB975" s="275"/>
      <c r="AC975" s="275"/>
      <c r="AD975" s="275"/>
      <c r="AE975" s="275"/>
      <c r="AF975" s="275"/>
      <c r="AG975" s="275"/>
      <c r="AH975" s="275"/>
      <c r="AI975" s="275"/>
      <c r="AJ975" s="275"/>
      <c r="AK975" s="275"/>
      <c r="AL975" s="275"/>
      <c r="AM975" s="275"/>
      <c r="AN975" s="275"/>
      <c r="AO975" s="275"/>
      <c r="AP975" s="275"/>
      <c r="AQ975" s="275"/>
    </row>
    <row r="976" spans="1:43" ht="15">
      <c r="A976" s="275"/>
      <c r="B976" s="224"/>
      <c r="C976" s="224"/>
      <c r="D976" s="212"/>
      <c r="E976" s="212"/>
      <c r="F976" s="212"/>
      <c r="G976" s="280"/>
      <c r="H976" s="280"/>
      <c r="I976" s="280"/>
      <c r="J976" s="280"/>
      <c r="K976" s="280"/>
      <c r="L976" s="280"/>
      <c r="M976" s="280"/>
      <c r="N976" s="280"/>
      <c r="O976" s="280"/>
      <c r="P976" s="280"/>
      <c r="Q976" s="280"/>
      <c r="R976" s="280"/>
      <c r="S976" s="280"/>
      <c r="T976" s="280"/>
      <c r="U976" s="280"/>
      <c r="V976" s="280"/>
      <c r="W976" s="280"/>
      <c r="X976" s="280"/>
      <c r="Y976" s="280"/>
      <c r="Z976" s="280"/>
      <c r="AA976" s="280"/>
      <c r="AB976" s="275"/>
      <c r="AC976" s="275"/>
      <c r="AD976" s="275"/>
      <c r="AE976" s="275"/>
      <c r="AF976" s="275"/>
      <c r="AG976" s="275"/>
      <c r="AH976" s="275"/>
      <c r="AI976" s="275"/>
      <c r="AJ976" s="275"/>
      <c r="AK976" s="275"/>
      <c r="AL976" s="275"/>
      <c r="AM976" s="275"/>
      <c r="AN976" s="275"/>
      <c r="AO976" s="275"/>
      <c r="AP976" s="275"/>
      <c r="AQ976" s="275"/>
    </row>
    <row r="977" spans="1:43" ht="15">
      <c r="A977" s="275"/>
      <c r="B977" s="224"/>
      <c r="C977" s="224"/>
      <c r="D977" s="212"/>
      <c r="E977" s="212"/>
      <c r="F977" s="212"/>
      <c r="G977" s="280"/>
      <c r="H977" s="280"/>
      <c r="I977" s="280"/>
      <c r="J977" s="280"/>
      <c r="K977" s="280"/>
      <c r="L977" s="280"/>
      <c r="M977" s="280"/>
      <c r="N977" s="280"/>
      <c r="O977" s="280"/>
      <c r="P977" s="280"/>
      <c r="Q977" s="280"/>
      <c r="R977" s="280"/>
      <c r="S977" s="280"/>
      <c r="T977" s="280"/>
      <c r="U977" s="280"/>
      <c r="V977" s="280"/>
      <c r="W977" s="280"/>
      <c r="X977" s="280"/>
      <c r="Y977" s="280"/>
      <c r="Z977" s="280"/>
      <c r="AA977" s="280"/>
      <c r="AB977" s="275"/>
      <c r="AC977" s="275"/>
      <c r="AD977" s="275"/>
      <c r="AE977" s="275"/>
      <c r="AF977" s="275"/>
      <c r="AG977" s="275"/>
      <c r="AH977" s="275"/>
      <c r="AI977" s="275"/>
      <c r="AJ977" s="275"/>
      <c r="AK977" s="275"/>
      <c r="AL977" s="275"/>
      <c r="AM977" s="275"/>
      <c r="AN977" s="275"/>
      <c r="AO977" s="275"/>
      <c r="AP977" s="275"/>
      <c r="AQ977" s="275"/>
    </row>
    <row r="978" spans="1:43" ht="15">
      <c r="A978" s="275"/>
      <c r="B978" s="224"/>
      <c r="C978" s="224"/>
      <c r="D978" s="212"/>
      <c r="E978" s="212"/>
      <c r="F978" s="212"/>
      <c r="G978" s="280"/>
      <c r="H978" s="280"/>
      <c r="I978" s="280"/>
      <c r="J978" s="280"/>
      <c r="K978" s="280"/>
      <c r="L978" s="280"/>
      <c r="M978" s="280"/>
      <c r="N978" s="280"/>
      <c r="O978" s="280"/>
      <c r="P978" s="280"/>
      <c r="Q978" s="280"/>
      <c r="R978" s="280"/>
      <c r="S978" s="280"/>
      <c r="T978" s="280"/>
      <c r="U978" s="280"/>
      <c r="V978" s="280"/>
      <c r="W978" s="280"/>
      <c r="X978" s="280"/>
      <c r="Y978" s="280"/>
      <c r="Z978" s="280"/>
      <c r="AA978" s="280"/>
      <c r="AB978" s="275"/>
      <c r="AC978" s="275"/>
      <c r="AD978" s="275"/>
      <c r="AE978" s="275"/>
      <c r="AF978" s="275"/>
      <c r="AG978" s="275"/>
      <c r="AH978" s="275"/>
      <c r="AI978" s="275"/>
      <c r="AJ978" s="275"/>
      <c r="AK978" s="275"/>
      <c r="AL978" s="275"/>
      <c r="AM978" s="275"/>
      <c r="AN978" s="275"/>
      <c r="AO978" s="275"/>
      <c r="AP978" s="275"/>
      <c r="AQ978" s="275"/>
    </row>
    <row r="979" spans="1:43" ht="15">
      <c r="A979" s="275"/>
      <c r="B979" s="224"/>
      <c r="C979" s="224"/>
      <c r="D979" s="212"/>
      <c r="E979" s="212"/>
      <c r="F979" s="212"/>
      <c r="G979" s="280"/>
      <c r="H979" s="280"/>
      <c r="I979" s="280"/>
      <c r="J979" s="280"/>
      <c r="K979" s="280"/>
      <c r="L979" s="280"/>
      <c r="M979" s="280"/>
      <c r="N979" s="280"/>
      <c r="O979" s="280"/>
      <c r="P979" s="280"/>
      <c r="Q979" s="280"/>
      <c r="R979" s="280"/>
      <c r="S979" s="280"/>
      <c r="T979" s="280"/>
      <c r="U979" s="280"/>
      <c r="V979" s="280"/>
      <c r="W979" s="280"/>
      <c r="X979" s="280"/>
      <c r="Y979" s="280"/>
      <c r="Z979" s="280"/>
      <c r="AA979" s="280"/>
      <c r="AB979" s="275"/>
      <c r="AC979" s="275"/>
      <c r="AD979" s="275"/>
      <c r="AE979" s="275"/>
      <c r="AF979" s="275"/>
      <c r="AG979" s="275"/>
      <c r="AH979" s="275"/>
      <c r="AI979" s="275"/>
      <c r="AJ979" s="275"/>
      <c r="AK979" s="275"/>
      <c r="AL979" s="275"/>
      <c r="AM979" s="275"/>
      <c r="AN979" s="275"/>
      <c r="AO979" s="275"/>
      <c r="AP979" s="275"/>
      <c r="AQ979" s="275"/>
    </row>
    <row r="980" spans="1:43" ht="15">
      <c r="A980" s="275"/>
      <c r="B980" s="224"/>
      <c r="C980" s="224"/>
      <c r="D980" s="212"/>
      <c r="E980" s="212"/>
      <c r="F980" s="212"/>
      <c r="G980" s="280"/>
      <c r="H980" s="280"/>
      <c r="I980" s="280"/>
      <c r="J980" s="280"/>
      <c r="K980" s="280"/>
      <c r="L980" s="280"/>
      <c r="M980" s="280"/>
      <c r="N980" s="280"/>
      <c r="O980" s="280"/>
      <c r="P980" s="280"/>
      <c r="Q980" s="280"/>
      <c r="R980" s="280"/>
      <c r="S980" s="280"/>
      <c r="T980" s="280"/>
      <c r="U980" s="280"/>
      <c r="V980" s="280"/>
      <c r="W980" s="280"/>
      <c r="X980" s="280"/>
      <c r="Y980" s="280"/>
      <c r="Z980" s="280"/>
      <c r="AA980" s="280"/>
      <c r="AB980" s="275"/>
      <c r="AC980" s="275"/>
      <c r="AD980" s="275"/>
      <c r="AE980" s="275"/>
      <c r="AF980" s="275"/>
      <c r="AG980" s="275"/>
      <c r="AH980" s="275"/>
      <c r="AI980" s="275"/>
      <c r="AJ980" s="275"/>
      <c r="AK980" s="275"/>
      <c r="AL980" s="275"/>
      <c r="AM980" s="275"/>
      <c r="AN980" s="275"/>
      <c r="AO980" s="275"/>
      <c r="AP980" s="275"/>
      <c r="AQ980" s="275"/>
    </row>
    <row r="981" spans="1:43" ht="15">
      <c r="A981" s="275"/>
      <c r="B981" s="224"/>
      <c r="C981" s="224"/>
      <c r="D981" s="212"/>
      <c r="E981" s="212"/>
      <c r="F981" s="212"/>
      <c r="G981" s="280"/>
      <c r="H981" s="280"/>
      <c r="I981" s="280"/>
      <c r="J981" s="280"/>
      <c r="K981" s="280"/>
      <c r="L981" s="280"/>
      <c r="M981" s="280"/>
      <c r="N981" s="280"/>
      <c r="O981" s="280"/>
      <c r="P981" s="280"/>
      <c r="Q981" s="280"/>
      <c r="R981" s="280"/>
      <c r="S981" s="280"/>
      <c r="T981" s="280"/>
      <c r="U981" s="280"/>
      <c r="V981" s="280"/>
      <c r="W981" s="280"/>
      <c r="X981" s="280"/>
      <c r="Y981" s="280"/>
      <c r="Z981" s="280"/>
      <c r="AA981" s="280"/>
      <c r="AB981" s="275"/>
      <c r="AC981" s="275"/>
      <c r="AD981" s="275"/>
      <c r="AE981" s="275"/>
      <c r="AF981" s="275"/>
      <c r="AG981" s="275"/>
      <c r="AH981" s="275"/>
      <c r="AI981" s="275"/>
      <c r="AJ981" s="275"/>
      <c r="AK981" s="275"/>
      <c r="AL981" s="275"/>
      <c r="AM981" s="275"/>
      <c r="AN981" s="275"/>
      <c r="AO981" s="275"/>
      <c r="AP981" s="275"/>
      <c r="AQ981" s="275"/>
    </row>
    <row r="982" spans="1:43" ht="15">
      <c r="A982" s="275"/>
      <c r="B982" s="224"/>
      <c r="C982" s="224"/>
      <c r="D982" s="212"/>
      <c r="E982" s="212"/>
      <c r="F982" s="212"/>
      <c r="G982" s="280"/>
      <c r="H982" s="280"/>
      <c r="I982" s="280"/>
      <c r="J982" s="280"/>
      <c r="K982" s="280"/>
      <c r="L982" s="280"/>
      <c r="M982" s="280"/>
      <c r="N982" s="280"/>
      <c r="O982" s="280"/>
      <c r="P982" s="280"/>
      <c r="Q982" s="280"/>
      <c r="R982" s="280"/>
      <c r="S982" s="280"/>
      <c r="T982" s="280"/>
      <c r="U982" s="280"/>
      <c r="V982" s="280"/>
      <c r="W982" s="280"/>
      <c r="X982" s="280"/>
      <c r="Y982" s="280"/>
      <c r="Z982" s="280"/>
      <c r="AA982" s="280"/>
      <c r="AB982" s="275"/>
      <c r="AC982" s="275"/>
      <c r="AD982" s="275"/>
      <c r="AE982" s="275"/>
      <c r="AF982" s="275"/>
      <c r="AG982" s="275"/>
      <c r="AH982" s="275"/>
      <c r="AI982" s="275"/>
      <c r="AJ982" s="275"/>
      <c r="AK982" s="275"/>
      <c r="AL982" s="275"/>
      <c r="AM982" s="275"/>
      <c r="AN982" s="275"/>
      <c r="AO982" s="275"/>
      <c r="AP982" s="275"/>
      <c r="AQ982" s="275"/>
    </row>
    <row r="983" spans="1:43" ht="15">
      <c r="A983" s="275"/>
      <c r="B983" s="224"/>
      <c r="C983" s="224"/>
      <c r="D983" s="212"/>
      <c r="E983" s="212"/>
      <c r="F983" s="212"/>
      <c r="G983" s="280"/>
      <c r="H983" s="280"/>
      <c r="I983" s="280"/>
      <c r="J983" s="280"/>
      <c r="K983" s="280"/>
      <c r="L983" s="280"/>
      <c r="M983" s="280"/>
      <c r="N983" s="280"/>
      <c r="O983" s="280"/>
      <c r="P983" s="280"/>
      <c r="Q983" s="280"/>
      <c r="R983" s="280"/>
      <c r="S983" s="280"/>
      <c r="T983" s="280"/>
      <c r="U983" s="280"/>
      <c r="V983" s="280"/>
      <c r="W983" s="280"/>
      <c r="X983" s="280"/>
      <c r="Y983" s="280"/>
      <c r="Z983" s="280"/>
      <c r="AA983" s="280"/>
      <c r="AB983" s="275"/>
      <c r="AC983" s="275"/>
      <c r="AD983" s="275"/>
      <c r="AE983" s="275"/>
      <c r="AF983" s="275"/>
      <c r="AG983" s="275"/>
      <c r="AH983" s="275"/>
      <c r="AI983" s="275"/>
      <c r="AJ983" s="275"/>
      <c r="AK983" s="275"/>
      <c r="AL983" s="275"/>
      <c r="AM983" s="275"/>
      <c r="AN983" s="275"/>
      <c r="AO983" s="275"/>
      <c r="AP983" s="275"/>
      <c r="AQ983" s="275"/>
    </row>
    <row r="984" spans="1:43" ht="15">
      <c r="A984" s="275"/>
      <c r="B984" s="224"/>
      <c r="C984" s="224"/>
      <c r="D984" s="212"/>
      <c r="E984" s="212"/>
      <c r="F984" s="212"/>
      <c r="G984" s="280"/>
      <c r="H984" s="280"/>
      <c r="I984" s="280"/>
      <c r="J984" s="280"/>
      <c r="K984" s="280"/>
      <c r="L984" s="280"/>
      <c r="M984" s="280"/>
      <c r="N984" s="280"/>
      <c r="O984" s="280"/>
      <c r="P984" s="280"/>
      <c r="Q984" s="280"/>
      <c r="R984" s="280"/>
      <c r="S984" s="280"/>
      <c r="T984" s="280"/>
      <c r="U984" s="280"/>
      <c r="V984" s="280"/>
      <c r="W984" s="280"/>
      <c r="X984" s="280"/>
      <c r="Y984" s="280"/>
      <c r="Z984" s="280"/>
      <c r="AA984" s="280"/>
      <c r="AB984" s="275"/>
      <c r="AC984" s="275"/>
      <c r="AD984" s="275"/>
      <c r="AE984" s="275"/>
      <c r="AF984" s="275"/>
      <c r="AG984" s="275"/>
      <c r="AH984" s="275"/>
      <c r="AI984" s="275"/>
      <c r="AJ984" s="275"/>
      <c r="AK984" s="275"/>
      <c r="AL984" s="275"/>
      <c r="AM984" s="275"/>
      <c r="AN984" s="275"/>
      <c r="AO984" s="275"/>
      <c r="AP984" s="275"/>
      <c r="AQ984" s="275"/>
    </row>
    <row r="985" spans="1:43" ht="15">
      <c r="A985" s="275"/>
      <c r="B985" s="224"/>
      <c r="C985" s="224"/>
      <c r="D985" s="212"/>
      <c r="E985" s="212"/>
      <c r="F985" s="212"/>
      <c r="G985" s="280"/>
      <c r="H985" s="280"/>
      <c r="I985" s="280"/>
      <c r="J985" s="280"/>
      <c r="K985" s="280"/>
      <c r="L985" s="280"/>
      <c r="M985" s="280"/>
      <c r="N985" s="280"/>
      <c r="O985" s="280"/>
      <c r="P985" s="280"/>
      <c r="Q985" s="280"/>
      <c r="R985" s="280"/>
      <c r="S985" s="280"/>
      <c r="T985" s="280"/>
      <c r="U985" s="280"/>
      <c r="V985" s="280"/>
      <c r="W985" s="280"/>
      <c r="X985" s="280"/>
      <c r="Y985" s="280"/>
      <c r="Z985" s="280"/>
      <c r="AA985" s="280"/>
      <c r="AB985" s="275"/>
      <c r="AC985" s="275"/>
      <c r="AD985" s="275"/>
      <c r="AE985" s="275"/>
      <c r="AF985" s="275"/>
      <c r="AG985" s="275"/>
      <c r="AH985" s="275"/>
      <c r="AI985" s="275"/>
      <c r="AJ985" s="275"/>
      <c r="AK985" s="275"/>
      <c r="AL985" s="275"/>
      <c r="AM985" s="275"/>
      <c r="AN985" s="275"/>
      <c r="AO985" s="275"/>
      <c r="AP985" s="275"/>
      <c r="AQ985" s="275"/>
    </row>
    <row r="986" spans="1:43" ht="15">
      <c r="A986" s="275"/>
      <c r="B986" s="224"/>
      <c r="C986" s="224"/>
      <c r="D986" s="212"/>
      <c r="E986" s="212"/>
      <c r="F986" s="212"/>
      <c r="G986" s="280"/>
      <c r="H986" s="280"/>
      <c r="I986" s="280"/>
      <c r="J986" s="280"/>
      <c r="K986" s="280"/>
      <c r="L986" s="280"/>
      <c r="M986" s="280"/>
      <c r="N986" s="280"/>
      <c r="O986" s="280"/>
      <c r="P986" s="280"/>
      <c r="Q986" s="280"/>
      <c r="R986" s="280"/>
      <c r="S986" s="280"/>
      <c r="T986" s="280"/>
      <c r="U986" s="280"/>
      <c r="V986" s="280"/>
      <c r="W986" s="280"/>
      <c r="X986" s="280"/>
      <c r="Y986" s="280"/>
      <c r="Z986" s="280"/>
      <c r="AA986" s="280"/>
      <c r="AB986" s="275"/>
      <c r="AC986" s="275"/>
      <c r="AD986" s="275"/>
      <c r="AE986" s="275"/>
      <c r="AF986" s="275"/>
      <c r="AG986" s="275"/>
      <c r="AH986" s="275"/>
      <c r="AI986" s="275"/>
      <c r="AJ986" s="275"/>
      <c r="AK986" s="275"/>
      <c r="AL986" s="275"/>
      <c r="AM986" s="275"/>
      <c r="AN986" s="275"/>
      <c r="AO986" s="275"/>
      <c r="AP986" s="275"/>
      <c r="AQ986" s="275"/>
    </row>
    <row r="987" spans="1:43" ht="15">
      <c r="A987" s="275"/>
      <c r="B987" s="224"/>
      <c r="C987" s="224"/>
      <c r="D987" s="212"/>
      <c r="E987" s="212"/>
      <c r="F987" s="212"/>
      <c r="G987" s="280"/>
      <c r="H987" s="280"/>
      <c r="I987" s="280"/>
      <c r="J987" s="280"/>
      <c r="K987" s="280"/>
      <c r="L987" s="280"/>
      <c r="M987" s="280"/>
      <c r="N987" s="280"/>
      <c r="O987" s="280"/>
      <c r="P987" s="280"/>
      <c r="Q987" s="280"/>
      <c r="R987" s="280"/>
      <c r="S987" s="280"/>
      <c r="T987" s="280"/>
      <c r="U987" s="280"/>
      <c r="V987" s="280"/>
      <c r="W987" s="280"/>
      <c r="X987" s="280"/>
      <c r="Y987" s="280"/>
      <c r="Z987" s="280"/>
      <c r="AA987" s="280"/>
      <c r="AB987" s="275"/>
      <c r="AC987" s="275"/>
      <c r="AD987" s="275"/>
      <c r="AE987" s="275"/>
      <c r="AF987" s="275"/>
      <c r="AG987" s="275"/>
      <c r="AH987" s="275"/>
      <c r="AI987" s="275"/>
      <c r="AJ987" s="275"/>
      <c r="AK987" s="275"/>
      <c r="AL987" s="275"/>
      <c r="AM987" s="275"/>
      <c r="AN987" s="275"/>
      <c r="AO987" s="275"/>
      <c r="AP987" s="275"/>
      <c r="AQ987" s="275"/>
    </row>
    <row r="988" spans="1:43" ht="15">
      <c r="A988" s="275"/>
      <c r="B988" s="224"/>
      <c r="C988" s="224"/>
      <c r="D988" s="212"/>
      <c r="E988" s="212"/>
      <c r="F988" s="212"/>
      <c r="G988" s="280"/>
      <c r="H988" s="280"/>
      <c r="I988" s="280"/>
      <c r="J988" s="280"/>
      <c r="K988" s="280"/>
      <c r="L988" s="280"/>
      <c r="M988" s="280"/>
      <c r="N988" s="280"/>
      <c r="O988" s="280"/>
      <c r="P988" s="280"/>
      <c r="Q988" s="280"/>
      <c r="R988" s="280"/>
      <c r="S988" s="280"/>
      <c r="T988" s="280"/>
      <c r="U988" s="280"/>
      <c r="V988" s="280"/>
      <c r="W988" s="280"/>
      <c r="X988" s="280"/>
      <c r="Y988" s="280"/>
      <c r="Z988" s="280"/>
      <c r="AA988" s="280"/>
      <c r="AB988" s="275"/>
      <c r="AC988" s="275"/>
      <c r="AD988" s="275"/>
      <c r="AE988" s="275"/>
      <c r="AF988" s="275"/>
      <c r="AG988" s="275"/>
      <c r="AH988" s="275"/>
      <c r="AI988" s="275"/>
      <c r="AJ988" s="275"/>
      <c r="AK988" s="275"/>
      <c r="AL988" s="275"/>
      <c r="AM988" s="275"/>
      <c r="AN988" s="275"/>
      <c r="AO988" s="275"/>
      <c r="AP988" s="275"/>
      <c r="AQ988" s="275"/>
    </row>
    <row r="989" spans="1:43" ht="15">
      <c r="A989" s="275"/>
      <c r="B989" s="224"/>
      <c r="C989" s="224"/>
      <c r="D989" s="212"/>
      <c r="E989" s="212"/>
      <c r="F989" s="212"/>
      <c r="G989" s="280"/>
      <c r="H989" s="280"/>
      <c r="I989" s="280"/>
      <c r="J989" s="280"/>
      <c r="K989" s="280"/>
      <c r="L989" s="280"/>
      <c r="M989" s="280"/>
      <c r="N989" s="280"/>
      <c r="O989" s="280"/>
      <c r="P989" s="280"/>
      <c r="Q989" s="280"/>
      <c r="R989" s="280"/>
      <c r="S989" s="280"/>
      <c r="T989" s="280"/>
      <c r="U989" s="280"/>
      <c r="V989" s="280"/>
      <c r="W989" s="280"/>
      <c r="X989" s="280"/>
      <c r="Y989" s="280"/>
      <c r="Z989" s="280"/>
      <c r="AA989" s="280"/>
      <c r="AB989" s="275"/>
      <c r="AC989" s="275"/>
      <c r="AD989" s="275"/>
      <c r="AE989" s="275"/>
      <c r="AF989" s="275"/>
      <c r="AG989" s="275"/>
      <c r="AH989" s="275"/>
      <c r="AI989" s="275"/>
      <c r="AJ989" s="275"/>
      <c r="AK989" s="275"/>
      <c r="AL989" s="275"/>
      <c r="AM989" s="275"/>
      <c r="AN989" s="275"/>
      <c r="AO989" s="275"/>
      <c r="AP989" s="275"/>
      <c r="AQ989" s="275"/>
    </row>
    <row r="990" spans="1:43" ht="15">
      <c r="A990" s="275"/>
      <c r="B990" s="224"/>
      <c r="C990" s="224"/>
      <c r="D990" s="212"/>
      <c r="E990" s="212"/>
      <c r="F990" s="212"/>
      <c r="G990" s="280"/>
      <c r="H990" s="280"/>
      <c r="I990" s="280"/>
      <c r="J990" s="280"/>
      <c r="K990" s="280"/>
      <c r="L990" s="280"/>
      <c r="M990" s="280"/>
      <c r="N990" s="280"/>
      <c r="O990" s="280"/>
      <c r="P990" s="280"/>
      <c r="Q990" s="280"/>
      <c r="R990" s="280"/>
      <c r="S990" s="280"/>
      <c r="T990" s="280"/>
      <c r="U990" s="280"/>
      <c r="V990" s="280"/>
      <c r="W990" s="280"/>
      <c r="X990" s="280"/>
      <c r="Y990" s="280"/>
      <c r="Z990" s="280"/>
      <c r="AA990" s="280"/>
      <c r="AB990" s="275"/>
      <c r="AC990" s="275"/>
      <c r="AD990" s="275"/>
      <c r="AE990" s="275"/>
      <c r="AF990" s="275"/>
      <c r="AG990" s="275"/>
      <c r="AH990" s="275"/>
      <c r="AI990" s="275"/>
      <c r="AJ990" s="275"/>
      <c r="AK990" s="275"/>
      <c r="AL990" s="275"/>
      <c r="AM990" s="275"/>
      <c r="AN990" s="275"/>
      <c r="AO990" s="275"/>
      <c r="AP990" s="275"/>
      <c r="AQ990" s="275"/>
    </row>
    <row r="991" spans="1:43" ht="15">
      <c r="A991" s="275"/>
      <c r="B991" s="224"/>
      <c r="C991" s="224"/>
      <c r="D991" s="212"/>
      <c r="E991" s="212"/>
      <c r="F991" s="212"/>
      <c r="G991" s="280"/>
      <c r="H991" s="280"/>
      <c r="I991" s="280"/>
      <c r="J991" s="280"/>
      <c r="K991" s="280"/>
      <c r="L991" s="280"/>
      <c r="M991" s="280"/>
      <c r="N991" s="280"/>
      <c r="O991" s="280"/>
      <c r="P991" s="280"/>
      <c r="Q991" s="280"/>
      <c r="R991" s="280"/>
      <c r="S991" s="280"/>
      <c r="T991" s="280"/>
      <c r="U991" s="280"/>
      <c r="V991" s="280"/>
      <c r="W991" s="280"/>
      <c r="X991" s="280"/>
      <c r="Y991" s="280"/>
      <c r="Z991" s="280"/>
      <c r="AA991" s="280"/>
      <c r="AB991" s="275"/>
      <c r="AC991" s="275"/>
      <c r="AD991" s="275"/>
      <c r="AE991" s="275"/>
      <c r="AF991" s="275"/>
      <c r="AG991" s="275"/>
      <c r="AH991" s="275"/>
      <c r="AI991" s="275"/>
      <c r="AJ991" s="275"/>
      <c r="AK991" s="275"/>
      <c r="AL991" s="275"/>
      <c r="AM991" s="275"/>
      <c r="AN991" s="275"/>
      <c r="AO991" s="275"/>
      <c r="AP991" s="275"/>
      <c r="AQ991" s="275"/>
    </row>
    <row r="992" spans="1:43" ht="15">
      <c r="A992" s="275"/>
      <c r="B992" s="224"/>
      <c r="C992" s="224"/>
      <c r="D992" s="212"/>
      <c r="E992" s="212"/>
      <c r="F992" s="212"/>
      <c r="G992" s="280"/>
      <c r="H992" s="280"/>
      <c r="I992" s="280"/>
      <c r="J992" s="280"/>
      <c r="K992" s="280"/>
      <c r="L992" s="280"/>
      <c r="M992" s="280"/>
      <c r="N992" s="280"/>
      <c r="O992" s="280"/>
      <c r="P992" s="280"/>
      <c r="Q992" s="280"/>
      <c r="R992" s="280"/>
      <c r="S992" s="280"/>
      <c r="T992" s="280"/>
      <c r="U992" s="280"/>
      <c r="V992" s="280"/>
      <c r="W992" s="280"/>
      <c r="X992" s="280"/>
      <c r="Y992" s="280"/>
      <c r="Z992" s="280"/>
      <c r="AA992" s="280"/>
      <c r="AB992" s="275"/>
      <c r="AC992" s="275"/>
      <c r="AD992" s="275"/>
      <c r="AE992" s="275"/>
      <c r="AF992" s="275"/>
      <c r="AG992" s="275"/>
      <c r="AH992" s="275"/>
      <c r="AI992" s="275"/>
      <c r="AJ992" s="275"/>
      <c r="AK992" s="275"/>
      <c r="AL992" s="275"/>
      <c r="AM992" s="275"/>
      <c r="AN992" s="275"/>
      <c r="AO992" s="275"/>
      <c r="AP992" s="275"/>
      <c r="AQ992" s="275"/>
    </row>
    <row r="993" spans="1:43" ht="15">
      <c r="A993" s="275"/>
      <c r="B993" s="224"/>
      <c r="C993" s="224"/>
      <c r="D993" s="212"/>
      <c r="E993" s="212"/>
      <c r="F993" s="212"/>
      <c r="G993" s="280"/>
      <c r="H993" s="280"/>
      <c r="I993" s="280"/>
      <c r="J993" s="280"/>
      <c r="K993" s="280"/>
      <c r="L993" s="280"/>
      <c r="M993" s="280"/>
      <c r="N993" s="280"/>
      <c r="O993" s="280"/>
      <c r="P993" s="280"/>
      <c r="Q993" s="280"/>
      <c r="R993" s="280"/>
      <c r="S993" s="280"/>
      <c r="T993" s="280"/>
      <c r="U993" s="280"/>
      <c r="V993" s="280"/>
      <c r="W993" s="280"/>
      <c r="X993" s="280"/>
      <c r="Y993" s="280"/>
      <c r="Z993" s="280"/>
      <c r="AA993" s="280"/>
      <c r="AB993" s="275"/>
      <c r="AC993" s="275"/>
      <c r="AD993" s="275"/>
      <c r="AE993" s="275"/>
      <c r="AF993" s="275"/>
      <c r="AG993" s="275"/>
      <c r="AH993" s="275"/>
      <c r="AI993" s="275"/>
      <c r="AJ993" s="275"/>
      <c r="AK993" s="275"/>
      <c r="AL993" s="275"/>
      <c r="AM993" s="275"/>
      <c r="AN993" s="275"/>
      <c r="AO993" s="275"/>
      <c r="AP993" s="275"/>
      <c r="AQ993" s="275"/>
    </row>
    <row r="994" spans="1:43" ht="15">
      <c r="A994" s="275"/>
      <c r="B994" s="224"/>
      <c r="C994" s="224"/>
      <c r="D994" s="212"/>
      <c r="E994" s="212"/>
      <c r="F994" s="212"/>
      <c r="G994" s="280"/>
      <c r="H994" s="280"/>
      <c r="I994" s="280"/>
      <c r="J994" s="280"/>
      <c r="K994" s="280"/>
      <c r="L994" s="280"/>
      <c r="M994" s="280"/>
      <c r="N994" s="280"/>
      <c r="O994" s="280"/>
      <c r="P994" s="280"/>
      <c r="Q994" s="280"/>
      <c r="R994" s="280"/>
      <c r="S994" s="280"/>
      <c r="T994" s="280"/>
      <c r="U994" s="280"/>
      <c r="V994" s="280"/>
      <c r="W994" s="280"/>
      <c r="X994" s="280"/>
      <c r="Y994" s="280"/>
      <c r="Z994" s="280"/>
      <c r="AA994" s="280"/>
      <c r="AB994" s="275"/>
      <c r="AC994" s="275"/>
      <c r="AD994" s="275"/>
      <c r="AE994" s="275"/>
      <c r="AF994" s="275"/>
      <c r="AG994" s="275"/>
      <c r="AH994" s="275"/>
      <c r="AI994" s="275"/>
      <c r="AJ994" s="275"/>
      <c r="AK994" s="275"/>
      <c r="AL994" s="275"/>
      <c r="AM994" s="275"/>
      <c r="AN994" s="275"/>
      <c r="AO994" s="275"/>
      <c r="AP994" s="275"/>
      <c r="AQ994" s="275"/>
    </row>
    <row r="995" spans="1:43" ht="15">
      <c r="A995" s="275"/>
      <c r="B995" s="224"/>
      <c r="C995" s="224"/>
      <c r="D995" s="212"/>
      <c r="E995" s="212"/>
      <c r="F995" s="212"/>
      <c r="G995" s="280"/>
      <c r="H995" s="280"/>
      <c r="I995" s="280"/>
      <c r="J995" s="280"/>
      <c r="K995" s="280"/>
      <c r="L995" s="280"/>
      <c r="M995" s="280"/>
      <c r="N995" s="280"/>
      <c r="O995" s="280"/>
      <c r="P995" s="280"/>
      <c r="Q995" s="280"/>
      <c r="R995" s="280"/>
      <c r="S995" s="280"/>
      <c r="T995" s="280"/>
      <c r="U995" s="280"/>
      <c r="V995" s="280"/>
      <c r="W995" s="280"/>
      <c r="X995" s="280"/>
      <c r="Y995" s="280"/>
      <c r="Z995" s="280"/>
      <c r="AA995" s="280"/>
      <c r="AB995" s="275"/>
      <c r="AC995" s="275"/>
      <c r="AD995" s="275"/>
      <c r="AE995" s="275"/>
      <c r="AF995" s="275"/>
      <c r="AG995" s="275"/>
      <c r="AH995" s="275"/>
      <c r="AI995" s="275"/>
      <c r="AJ995" s="275"/>
      <c r="AK995" s="275"/>
      <c r="AL995" s="275"/>
      <c r="AM995" s="275"/>
      <c r="AN995" s="275"/>
      <c r="AO995" s="275"/>
      <c r="AP995" s="275"/>
      <c r="AQ995" s="275"/>
    </row>
    <row r="996" spans="1:43" ht="15">
      <c r="A996" s="275"/>
      <c r="B996" s="224"/>
      <c r="C996" s="224"/>
      <c r="D996" s="212"/>
      <c r="E996" s="212"/>
      <c r="F996" s="212"/>
      <c r="G996" s="280"/>
      <c r="H996" s="280"/>
      <c r="I996" s="280"/>
      <c r="J996" s="280"/>
      <c r="K996" s="280"/>
      <c r="L996" s="280"/>
      <c r="M996" s="280"/>
      <c r="N996" s="280"/>
      <c r="O996" s="280"/>
      <c r="P996" s="280"/>
      <c r="Q996" s="280"/>
      <c r="R996" s="280"/>
      <c r="S996" s="280"/>
      <c r="T996" s="280"/>
      <c r="U996" s="280"/>
      <c r="V996" s="280"/>
      <c r="W996" s="280"/>
      <c r="X996" s="280"/>
      <c r="Y996" s="280"/>
      <c r="Z996" s="280"/>
      <c r="AA996" s="280"/>
      <c r="AB996" s="275"/>
      <c r="AC996" s="275"/>
      <c r="AD996" s="275"/>
      <c r="AE996" s="275"/>
      <c r="AF996" s="275"/>
      <c r="AG996" s="275"/>
      <c r="AH996" s="275"/>
      <c r="AI996" s="275"/>
      <c r="AJ996" s="275"/>
      <c r="AK996" s="275"/>
      <c r="AL996" s="275"/>
      <c r="AM996" s="275"/>
      <c r="AN996" s="275"/>
      <c r="AO996" s="275"/>
      <c r="AP996" s="275"/>
      <c r="AQ996" s="275"/>
    </row>
    <row r="997" spans="1:43" ht="15">
      <c r="A997" s="275"/>
      <c r="B997" s="224"/>
      <c r="C997" s="224"/>
      <c r="D997" s="212"/>
      <c r="E997" s="212"/>
      <c r="F997" s="212"/>
      <c r="G997" s="280"/>
      <c r="H997" s="280"/>
      <c r="I997" s="280"/>
      <c r="J997" s="280"/>
      <c r="K997" s="280"/>
      <c r="L997" s="280"/>
      <c r="M997" s="280"/>
      <c r="N997" s="280"/>
      <c r="O997" s="280"/>
      <c r="P997" s="280"/>
      <c r="Q997" s="280"/>
      <c r="R997" s="280"/>
      <c r="S997" s="280"/>
      <c r="T997" s="280"/>
      <c r="U997" s="280"/>
      <c r="V997" s="280"/>
      <c r="W997" s="280"/>
      <c r="X997" s="280"/>
      <c r="Y997" s="280"/>
      <c r="Z997" s="280"/>
      <c r="AA997" s="280"/>
      <c r="AB997" s="275"/>
      <c r="AC997" s="275"/>
      <c r="AD997" s="275"/>
      <c r="AE997" s="275"/>
      <c r="AF997" s="275"/>
      <c r="AG997" s="275"/>
      <c r="AH997" s="275"/>
      <c r="AI997" s="275"/>
      <c r="AJ997" s="275"/>
      <c r="AK997" s="275"/>
      <c r="AL997" s="275"/>
      <c r="AM997" s="275"/>
      <c r="AN997" s="275"/>
      <c r="AO997" s="275"/>
      <c r="AP997" s="275"/>
      <c r="AQ997" s="275"/>
    </row>
    <row r="998" spans="1:43" ht="15">
      <c r="A998" s="275"/>
      <c r="B998" s="224"/>
      <c r="C998" s="224"/>
      <c r="D998" s="212"/>
      <c r="E998" s="212"/>
      <c r="F998" s="212"/>
      <c r="G998" s="280"/>
      <c r="H998" s="280"/>
      <c r="I998" s="280"/>
      <c r="J998" s="280"/>
      <c r="K998" s="280"/>
      <c r="L998" s="280"/>
      <c r="M998" s="280"/>
      <c r="N998" s="280"/>
      <c r="O998" s="280"/>
      <c r="P998" s="280"/>
      <c r="Q998" s="280"/>
      <c r="R998" s="280"/>
      <c r="S998" s="280"/>
      <c r="T998" s="280"/>
      <c r="U998" s="280"/>
      <c r="V998" s="280"/>
      <c r="W998" s="280"/>
      <c r="X998" s="280"/>
      <c r="Y998" s="280"/>
      <c r="Z998" s="280"/>
      <c r="AA998" s="280"/>
      <c r="AB998" s="275"/>
      <c r="AC998" s="275"/>
      <c r="AD998" s="275"/>
      <c r="AE998" s="275"/>
      <c r="AF998" s="275"/>
      <c r="AG998" s="275"/>
      <c r="AH998" s="275"/>
      <c r="AI998" s="275"/>
      <c r="AJ998" s="275"/>
      <c r="AK998" s="275"/>
      <c r="AL998" s="275"/>
      <c r="AM998" s="275"/>
      <c r="AN998" s="275"/>
      <c r="AO998" s="275"/>
      <c r="AP998" s="275"/>
      <c r="AQ998" s="275"/>
    </row>
    <row r="999" spans="1:43" ht="15">
      <c r="A999" s="275"/>
      <c r="B999" s="224"/>
      <c r="C999" s="224"/>
      <c r="D999" s="212"/>
      <c r="E999" s="212"/>
      <c r="F999" s="212"/>
      <c r="G999" s="280"/>
      <c r="H999" s="280"/>
      <c r="I999" s="280"/>
      <c r="J999" s="280"/>
      <c r="K999" s="280"/>
      <c r="L999" s="280"/>
      <c r="M999" s="280"/>
      <c r="N999" s="280"/>
      <c r="O999" s="280"/>
      <c r="P999" s="280"/>
      <c r="Q999" s="280"/>
      <c r="R999" s="280"/>
      <c r="S999" s="280"/>
      <c r="T999" s="280"/>
      <c r="U999" s="280"/>
      <c r="V999" s="280"/>
      <c r="W999" s="280"/>
      <c r="X999" s="280"/>
      <c r="Y999" s="280"/>
      <c r="Z999" s="280"/>
      <c r="AA999" s="280"/>
      <c r="AB999" s="275"/>
      <c r="AC999" s="275"/>
      <c r="AD999" s="275"/>
      <c r="AE999" s="275"/>
      <c r="AF999" s="275"/>
      <c r="AG999" s="275"/>
      <c r="AH999" s="275"/>
      <c r="AI999" s="275"/>
      <c r="AJ999" s="275"/>
      <c r="AK999" s="275"/>
      <c r="AL999" s="275"/>
      <c r="AM999" s="275"/>
      <c r="AN999" s="275"/>
      <c r="AO999" s="275"/>
      <c r="AP999" s="275"/>
      <c r="AQ999" s="275"/>
    </row>
    <row r="1000" spans="1:43" ht="15">
      <c r="A1000" s="275"/>
      <c r="B1000" s="224"/>
      <c r="C1000" s="224"/>
      <c r="D1000" s="212"/>
      <c r="E1000" s="212"/>
      <c r="F1000" s="212"/>
      <c r="G1000" s="280"/>
      <c r="H1000" s="280"/>
      <c r="I1000" s="280"/>
      <c r="J1000" s="280"/>
      <c r="K1000" s="280"/>
      <c r="L1000" s="280"/>
      <c r="M1000" s="280"/>
      <c r="N1000" s="280"/>
      <c r="O1000" s="280"/>
      <c r="P1000" s="280"/>
      <c r="Q1000" s="280"/>
      <c r="R1000" s="280"/>
      <c r="S1000" s="280"/>
      <c r="T1000" s="280"/>
      <c r="U1000" s="280"/>
      <c r="V1000" s="280"/>
      <c r="W1000" s="280"/>
      <c r="X1000" s="280"/>
      <c r="Y1000" s="280"/>
      <c r="Z1000" s="280"/>
      <c r="AA1000" s="280"/>
      <c r="AB1000" s="275"/>
      <c r="AC1000" s="275"/>
      <c r="AD1000" s="275"/>
      <c r="AE1000" s="275"/>
      <c r="AF1000" s="275"/>
      <c r="AG1000" s="275"/>
      <c r="AH1000" s="275"/>
      <c r="AI1000" s="275"/>
      <c r="AJ1000" s="275"/>
      <c r="AK1000" s="275"/>
      <c r="AL1000" s="275"/>
      <c r="AM1000" s="275"/>
      <c r="AN1000" s="275"/>
      <c r="AO1000" s="275"/>
      <c r="AP1000" s="275"/>
      <c r="AQ1000" s="275"/>
    </row>
    <row r="1001" spans="1:43" ht="15">
      <c r="A1001" s="275"/>
      <c r="B1001" s="224"/>
      <c r="C1001" s="224"/>
      <c r="D1001" s="212"/>
      <c r="E1001" s="212"/>
      <c r="F1001" s="212"/>
      <c r="G1001" s="280"/>
      <c r="H1001" s="280"/>
      <c r="I1001" s="280"/>
      <c r="J1001" s="280"/>
      <c r="K1001" s="280"/>
      <c r="L1001" s="280"/>
      <c r="M1001" s="280"/>
      <c r="N1001" s="280"/>
      <c r="O1001" s="280"/>
      <c r="P1001" s="280"/>
      <c r="Q1001" s="280"/>
      <c r="R1001" s="280"/>
      <c r="S1001" s="280"/>
      <c r="T1001" s="280"/>
      <c r="U1001" s="280"/>
      <c r="V1001" s="280"/>
      <c r="W1001" s="280"/>
      <c r="X1001" s="280"/>
      <c r="Y1001" s="280"/>
      <c r="Z1001" s="280"/>
      <c r="AA1001" s="280"/>
      <c r="AB1001" s="275"/>
      <c r="AC1001" s="275"/>
      <c r="AD1001" s="275"/>
      <c r="AE1001" s="275"/>
      <c r="AF1001" s="275"/>
      <c r="AG1001" s="275"/>
      <c r="AH1001" s="275"/>
      <c r="AI1001" s="275"/>
      <c r="AJ1001" s="275"/>
      <c r="AK1001" s="275"/>
      <c r="AL1001" s="275"/>
      <c r="AM1001" s="275"/>
      <c r="AN1001" s="275"/>
      <c r="AO1001" s="275"/>
      <c r="AP1001" s="275"/>
      <c r="AQ1001" s="275"/>
    </row>
    <row r="1002" spans="1:43" ht="15">
      <c r="A1002" s="275"/>
      <c r="B1002" s="224"/>
      <c r="C1002" s="224"/>
      <c r="D1002" s="212"/>
      <c r="E1002" s="212"/>
      <c r="F1002" s="212"/>
      <c r="G1002" s="280"/>
      <c r="H1002" s="280"/>
      <c r="I1002" s="280"/>
      <c r="J1002" s="280"/>
      <c r="K1002" s="280"/>
      <c r="L1002" s="280"/>
      <c r="M1002" s="280"/>
      <c r="N1002" s="280"/>
      <c r="O1002" s="280"/>
      <c r="P1002" s="280"/>
      <c r="Q1002" s="280"/>
      <c r="R1002" s="280"/>
      <c r="S1002" s="280"/>
      <c r="T1002" s="280"/>
      <c r="U1002" s="280"/>
      <c r="V1002" s="280"/>
      <c r="W1002" s="280"/>
      <c r="X1002" s="280"/>
      <c r="Y1002" s="280"/>
      <c r="Z1002" s="280"/>
      <c r="AA1002" s="280"/>
      <c r="AB1002" s="275"/>
      <c r="AC1002" s="275"/>
      <c r="AD1002" s="275"/>
      <c r="AE1002" s="275"/>
      <c r="AF1002" s="275"/>
      <c r="AG1002" s="275"/>
      <c r="AH1002" s="275"/>
      <c r="AI1002" s="275"/>
      <c r="AJ1002" s="275"/>
      <c r="AK1002" s="275"/>
      <c r="AL1002" s="275"/>
      <c r="AM1002" s="275"/>
      <c r="AN1002" s="275"/>
      <c r="AO1002" s="275"/>
      <c r="AP1002" s="275"/>
      <c r="AQ1002" s="275"/>
    </row>
    <row r="1003" spans="1:43" ht="15">
      <c r="A1003" s="275"/>
      <c r="B1003" s="224"/>
      <c r="C1003" s="224"/>
      <c r="D1003" s="212"/>
      <c r="E1003" s="212"/>
      <c r="F1003" s="212"/>
      <c r="G1003" s="280"/>
      <c r="H1003" s="280"/>
      <c r="I1003" s="280"/>
      <c r="J1003" s="280"/>
      <c r="K1003" s="280"/>
      <c r="L1003" s="280"/>
      <c r="M1003" s="280"/>
      <c r="N1003" s="280"/>
      <c r="O1003" s="280"/>
      <c r="P1003" s="280"/>
      <c r="Q1003" s="280"/>
      <c r="R1003" s="280"/>
      <c r="S1003" s="280"/>
      <c r="T1003" s="280"/>
      <c r="U1003" s="280"/>
      <c r="V1003" s="280"/>
      <c r="W1003" s="280"/>
      <c r="X1003" s="280"/>
      <c r="Y1003" s="280"/>
      <c r="Z1003" s="280"/>
      <c r="AA1003" s="280"/>
      <c r="AB1003" s="275"/>
      <c r="AC1003" s="275"/>
      <c r="AD1003" s="275"/>
      <c r="AE1003" s="275"/>
      <c r="AF1003" s="275"/>
      <c r="AG1003" s="275"/>
      <c r="AH1003" s="275"/>
      <c r="AI1003" s="275"/>
      <c r="AJ1003" s="275"/>
      <c r="AK1003" s="275"/>
      <c r="AL1003" s="275"/>
      <c r="AM1003" s="275"/>
      <c r="AN1003" s="275"/>
      <c r="AO1003" s="275"/>
      <c r="AP1003" s="275"/>
      <c r="AQ1003" s="275"/>
    </row>
    <row r="1004" spans="1:43" ht="15">
      <c r="A1004" s="275"/>
      <c r="B1004" s="224"/>
      <c r="C1004" s="224"/>
      <c r="D1004" s="212"/>
      <c r="E1004" s="212"/>
      <c r="F1004" s="212"/>
      <c r="G1004" s="280"/>
      <c r="H1004" s="280"/>
      <c r="I1004" s="280"/>
      <c r="J1004" s="280"/>
      <c r="K1004" s="280"/>
      <c r="L1004" s="280"/>
      <c r="M1004" s="280"/>
      <c r="N1004" s="280"/>
      <c r="O1004" s="280"/>
      <c r="P1004" s="280"/>
      <c r="Q1004" s="280"/>
      <c r="R1004" s="280"/>
      <c r="S1004" s="280"/>
      <c r="T1004" s="280"/>
      <c r="U1004" s="280"/>
      <c r="V1004" s="280"/>
      <c r="W1004" s="280"/>
      <c r="X1004" s="280"/>
      <c r="Y1004" s="280"/>
      <c r="Z1004" s="280"/>
      <c r="AA1004" s="280"/>
      <c r="AB1004" s="275"/>
      <c r="AC1004" s="275"/>
      <c r="AD1004" s="275"/>
      <c r="AE1004" s="275"/>
      <c r="AF1004" s="275"/>
      <c r="AG1004" s="275"/>
      <c r="AH1004" s="275"/>
      <c r="AI1004" s="275"/>
      <c r="AJ1004" s="275"/>
      <c r="AK1004" s="275"/>
      <c r="AL1004" s="275"/>
      <c r="AM1004" s="275"/>
      <c r="AN1004" s="275"/>
      <c r="AO1004" s="275"/>
      <c r="AP1004" s="275"/>
      <c r="AQ1004" s="275"/>
    </row>
    <row r="1005" spans="1:43" ht="15">
      <c r="A1005" s="275"/>
      <c r="B1005" s="224"/>
      <c r="C1005" s="224"/>
      <c r="D1005" s="212"/>
      <c r="E1005" s="212"/>
      <c r="F1005" s="212"/>
      <c r="G1005" s="280"/>
      <c r="H1005" s="280"/>
      <c r="I1005" s="280"/>
      <c r="J1005" s="280"/>
      <c r="K1005" s="280"/>
      <c r="L1005" s="280"/>
      <c r="M1005" s="280"/>
      <c r="N1005" s="280"/>
      <c r="O1005" s="280"/>
      <c r="P1005" s="280"/>
      <c r="Q1005" s="280"/>
      <c r="R1005" s="280"/>
      <c r="S1005" s="280"/>
      <c r="T1005" s="280"/>
      <c r="U1005" s="280"/>
      <c r="V1005" s="280"/>
      <c r="W1005" s="280"/>
      <c r="X1005" s="280"/>
      <c r="Y1005" s="280"/>
      <c r="Z1005" s="280"/>
      <c r="AA1005" s="280"/>
      <c r="AB1005" s="275"/>
      <c r="AC1005" s="275"/>
      <c r="AD1005" s="275"/>
      <c r="AE1005" s="275"/>
      <c r="AF1005" s="275"/>
      <c r="AG1005" s="275"/>
      <c r="AH1005" s="275"/>
      <c r="AI1005" s="275"/>
      <c r="AJ1005" s="275"/>
      <c r="AK1005" s="275"/>
      <c r="AL1005" s="275"/>
      <c r="AM1005" s="275"/>
      <c r="AN1005" s="275"/>
      <c r="AO1005" s="275"/>
      <c r="AP1005" s="275"/>
      <c r="AQ1005" s="275"/>
    </row>
    <row r="1006" spans="1:43" ht="15">
      <c r="A1006" s="275"/>
      <c r="B1006" s="224"/>
      <c r="C1006" s="224"/>
      <c r="D1006" s="212"/>
      <c r="E1006" s="212"/>
      <c r="F1006" s="212"/>
      <c r="G1006" s="280"/>
      <c r="H1006" s="280"/>
      <c r="I1006" s="280"/>
      <c r="J1006" s="280"/>
      <c r="K1006" s="280"/>
      <c r="L1006" s="280"/>
      <c r="M1006" s="280"/>
      <c r="N1006" s="280"/>
      <c r="O1006" s="280"/>
      <c r="P1006" s="280"/>
      <c r="Q1006" s="280"/>
      <c r="R1006" s="280"/>
      <c r="S1006" s="280"/>
      <c r="T1006" s="280"/>
      <c r="U1006" s="280"/>
      <c r="V1006" s="280"/>
      <c r="W1006" s="280"/>
      <c r="X1006" s="280"/>
      <c r="Y1006" s="280"/>
      <c r="Z1006" s="280"/>
      <c r="AA1006" s="280"/>
      <c r="AB1006" s="275"/>
      <c r="AC1006" s="275"/>
      <c r="AD1006" s="275"/>
      <c r="AE1006" s="275"/>
      <c r="AF1006" s="275"/>
      <c r="AG1006" s="275"/>
      <c r="AH1006" s="275"/>
      <c r="AI1006" s="275"/>
      <c r="AJ1006" s="275"/>
      <c r="AK1006" s="275"/>
      <c r="AL1006" s="275"/>
      <c r="AM1006" s="275"/>
      <c r="AN1006" s="275"/>
      <c r="AO1006" s="275"/>
      <c r="AP1006" s="275"/>
      <c r="AQ1006" s="275"/>
    </row>
    <row r="1007" spans="1:43" ht="15">
      <c r="A1007" s="275"/>
      <c r="B1007" s="224"/>
      <c r="C1007" s="224"/>
      <c r="D1007" s="212"/>
      <c r="E1007" s="212"/>
      <c r="F1007" s="212"/>
      <c r="G1007" s="280"/>
      <c r="H1007" s="280"/>
      <c r="I1007" s="280"/>
      <c r="J1007" s="280"/>
      <c r="K1007" s="280"/>
      <c r="L1007" s="280"/>
      <c r="M1007" s="280"/>
      <c r="N1007" s="280"/>
      <c r="O1007" s="280"/>
      <c r="P1007" s="280"/>
      <c r="Q1007" s="280"/>
      <c r="R1007" s="280"/>
      <c r="S1007" s="280"/>
      <c r="T1007" s="280"/>
      <c r="U1007" s="280"/>
      <c r="V1007" s="280"/>
      <c r="W1007" s="280"/>
      <c r="X1007" s="280"/>
      <c r="Y1007" s="280"/>
      <c r="Z1007" s="280"/>
      <c r="AA1007" s="280"/>
      <c r="AB1007" s="275"/>
      <c r="AC1007" s="275"/>
      <c r="AD1007" s="275"/>
      <c r="AE1007" s="275"/>
      <c r="AF1007" s="275"/>
      <c r="AG1007" s="275"/>
      <c r="AH1007" s="275"/>
      <c r="AI1007" s="275"/>
      <c r="AJ1007" s="275"/>
      <c r="AK1007" s="275"/>
      <c r="AL1007" s="275"/>
      <c r="AM1007" s="275"/>
      <c r="AN1007" s="275"/>
      <c r="AO1007" s="275"/>
      <c r="AP1007" s="275"/>
      <c r="AQ1007" s="275"/>
    </row>
    <row r="1008" spans="1:43" ht="15">
      <c r="A1008" s="275"/>
      <c r="B1008" s="224"/>
      <c r="C1008" s="224"/>
      <c r="D1008" s="212"/>
      <c r="E1008" s="212"/>
      <c r="F1008" s="212"/>
      <c r="G1008" s="280"/>
      <c r="H1008" s="280"/>
      <c r="I1008" s="280"/>
      <c r="J1008" s="280"/>
      <c r="K1008" s="280"/>
      <c r="L1008" s="280"/>
      <c r="M1008" s="280"/>
      <c r="N1008" s="280"/>
      <c r="O1008" s="280"/>
      <c r="P1008" s="280"/>
      <c r="Q1008" s="280"/>
      <c r="R1008" s="280"/>
      <c r="S1008" s="280"/>
      <c r="T1008" s="280"/>
      <c r="U1008" s="280"/>
      <c r="V1008" s="280"/>
      <c r="W1008" s="280"/>
      <c r="X1008" s="280"/>
      <c r="Y1008" s="280"/>
      <c r="Z1008" s="280"/>
      <c r="AA1008" s="280"/>
      <c r="AB1008" s="275"/>
      <c r="AC1008" s="275"/>
      <c r="AD1008" s="275"/>
      <c r="AE1008" s="275"/>
      <c r="AF1008" s="275"/>
      <c r="AG1008" s="275"/>
      <c r="AH1008" s="275"/>
      <c r="AI1008" s="275"/>
      <c r="AJ1008" s="275"/>
      <c r="AK1008" s="275"/>
      <c r="AL1008" s="275"/>
      <c r="AM1008" s="275"/>
      <c r="AN1008" s="275"/>
      <c r="AO1008" s="275"/>
      <c r="AP1008" s="275"/>
      <c r="AQ1008" s="275"/>
    </row>
    <row r="1009" spans="1:43" ht="15">
      <c r="A1009" s="275"/>
      <c r="B1009" s="224"/>
      <c r="C1009" s="224"/>
      <c r="D1009" s="212"/>
      <c r="E1009" s="212"/>
      <c r="F1009" s="212"/>
      <c r="G1009" s="280"/>
      <c r="H1009" s="280"/>
      <c r="I1009" s="280"/>
      <c r="J1009" s="280"/>
      <c r="K1009" s="280"/>
      <c r="L1009" s="280"/>
      <c r="M1009" s="280"/>
      <c r="N1009" s="280"/>
      <c r="O1009" s="280"/>
      <c r="P1009" s="280"/>
      <c r="Q1009" s="280"/>
      <c r="R1009" s="280"/>
      <c r="S1009" s="280"/>
      <c r="T1009" s="280"/>
      <c r="U1009" s="280"/>
      <c r="V1009" s="280"/>
      <c r="W1009" s="280"/>
      <c r="X1009" s="280"/>
      <c r="Y1009" s="280"/>
      <c r="Z1009" s="280"/>
      <c r="AA1009" s="280"/>
      <c r="AB1009" s="275"/>
      <c r="AC1009" s="275"/>
      <c r="AD1009" s="275"/>
      <c r="AE1009" s="275"/>
      <c r="AF1009" s="275"/>
      <c r="AG1009" s="275"/>
      <c r="AH1009" s="275"/>
      <c r="AI1009" s="275"/>
      <c r="AJ1009" s="275"/>
      <c r="AK1009" s="275"/>
      <c r="AL1009" s="275"/>
      <c r="AM1009" s="275"/>
      <c r="AN1009" s="275"/>
      <c r="AO1009" s="275"/>
      <c r="AP1009" s="275"/>
      <c r="AQ1009" s="275"/>
    </row>
    <row r="1010" spans="1:43" ht="15">
      <c r="A1010" s="275"/>
      <c r="B1010" s="224"/>
      <c r="C1010" s="224"/>
      <c r="D1010" s="212"/>
      <c r="E1010" s="212"/>
      <c r="F1010" s="212"/>
      <c r="G1010" s="280"/>
      <c r="H1010" s="280"/>
      <c r="I1010" s="280"/>
      <c r="J1010" s="280"/>
      <c r="K1010" s="280"/>
      <c r="L1010" s="280"/>
      <c r="M1010" s="280"/>
      <c r="N1010" s="280"/>
      <c r="O1010" s="280"/>
      <c r="P1010" s="280"/>
      <c r="Q1010" s="280"/>
      <c r="R1010" s="280"/>
      <c r="S1010" s="280"/>
      <c r="T1010" s="280"/>
      <c r="U1010" s="280"/>
      <c r="V1010" s="280"/>
      <c r="W1010" s="280"/>
      <c r="X1010" s="280"/>
      <c r="Y1010" s="280"/>
      <c r="Z1010" s="280"/>
      <c r="AA1010" s="280"/>
      <c r="AB1010" s="275"/>
      <c r="AC1010" s="275"/>
      <c r="AD1010" s="275"/>
      <c r="AE1010" s="275"/>
      <c r="AF1010" s="275"/>
      <c r="AG1010" s="275"/>
      <c r="AH1010" s="275"/>
      <c r="AI1010" s="275"/>
      <c r="AJ1010" s="275"/>
      <c r="AK1010" s="275"/>
      <c r="AL1010" s="275"/>
      <c r="AM1010" s="275"/>
      <c r="AN1010" s="275"/>
      <c r="AO1010" s="275"/>
      <c r="AP1010" s="275"/>
      <c r="AQ1010" s="275"/>
    </row>
    <row r="1011" spans="1:43" ht="15">
      <c r="A1011" s="275"/>
      <c r="B1011" s="224"/>
      <c r="C1011" s="224"/>
      <c r="D1011" s="212"/>
      <c r="E1011" s="212"/>
      <c r="F1011" s="212"/>
      <c r="G1011" s="280"/>
      <c r="H1011" s="280"/>
      <c r="I1011" s="280"/>
      <c r="J1011" s="280"/>
      <c r="K1011" s="280"/>
      <c r="L1011" s="280"/>
      <c r="M1011" s="280"/>
      <c r="N1011" s="280"/>
      <c r="O1011" s="280"/>
      <c r="P1011" s="280"/>
      <c r="Q1011" s="280"/>
      <c r="R1011" s="280"/>
      <c r="S1011" s="280"/>
      <c r="T1011" s="280"/>
      <c r="U1011" s="280"/>
      <c r="V1011" s="280"/>
      <c r="W1011" s="280"/>
      <c r="X1011" s="280"/>
      <c r="Y1011" s="280"/>
      <c r="Z1011" s="280"/>
      <c r="AA1011" s="280"/>
      <c r="AB1011" s="275"/>
      <c r="AC1011" s="275"/>
      <c r="AD1011" s="275"/>
      <c r="AE1011" s="275"/>
      <c r="AF1011" s="275"/>
      <c r="AG1011" s="275"/>
      <c r="AH1011" s="275"/>
      <c r="AI1011" s="275"/>
      <c r="AJ1011" s="275"/>
      <c r="AK1011" s="275"/>
      <c r="AL1011" s="275"/>
      <c r="AM1011" s="275"/>
      <c r="AN1011" s="275"/>
      <c r="AO1011" s="275"/>
      <c r="AP1011" s="275"/>
      <c r="AQ1011" s="275"/>
    </row>
    <row r="1012" spans="1:43" ht="15">
      <c r="A1012" s="275"/>
      <c r="B1012" s="224"/>
      <c r="C1012" s="224"/>
      <c r="D1012" s="212"/>
      <c r="E1012" s="212"/>
      <c r="F1012" s="212"/>
      <c r="G1012" s="280"/>
      <c r="H1012" s="280"/>
      <c r="I1012" s="280"/>
      <c r="J1012" s="280"/>
      <c r="K1012" s="280"/>
      <c r="L1012" s="280"/>
      <c r="M1012" s="280"/>
      <c r="N1012" s="280"/>
      <c r="O1012" s="280"/>
      <c r="P1012" s="280"/>
      <c r="Q1012" s="280"/>
      <c r="R1012" s="280"/>
      <c r="S1012" s="280"/>
      <c r="T1012" s="280"/>
      <c r="U1012" s="280"/>
      <c r="V1012" s="280"/>
      <c r="W1012" s="280"/>
      <c r="X1012" s="280"/>
      <c r="Y1012" s="280"/>
      <c r="Z1012" s="280"/>
      <c r="AA1012" s="280"/>
      <c r="AB1012" s="275"/>
      <c r="AC1012" s="275"/>
      <c r="AD1012" s="275"/>
      <c r="AE1012" s="275"/>
      <c r="AF1012" s="275"/>
      <c r="AG1012" s="275"/>
      <c r="AH1012" s="275"/>
      <c r="AI1012" s="275"/>
      <c r="AJ1012" s="275"/>
      <c r="AK1012" s="275"/>
      <c r="AL1012" s="275"/>
      <c r="AM1012" s="275"/>
      <c r="AN1012" s="275"/>
      <c r="AO1012" s="275"/>
      <c r="AP1012" s="275"/>
      <c r="AQ1012" s="275"/>
    </row>
    <row r="1013" spans="1:43" ht="15">
      <c r="A1013" s="275"/>
      <c r="B1013" s="224"/>
      <c r="C1013" s="224"/>
      <c r="D1013" s="212"/>
      <c r="E1013" s="212"/>
      <c r="F1013" s="212"/>
      <c r="G1013" s="280"/>
      <c r="H1013" s="280"/>
      <c r="I1013" s="280"/>
      <c r="J1013" s="280"/>
      <c r="K1013" s="280"/>
      <c r="L1013" s="280"/>
      <c r="M1013" s="280"/>
      <c r="N1013" s="280"/>
      <c r="O1013" s="280"/>
      <c r="P1013" s="280"/>
      <c r="Q1013" s="280"/>
      <c r="R1013" s="280"/>
      <c r="S1013" s="280"/>
      <c r="T1013" s="280"/>
      <c r="U1013" s="280"/>
      <c r="V1013" s="280"/>
      <c r="W1013" s="280"/>
      <c r="X1013" s="280"/>
      <c r="Y1013" s="280"/>
      <c r="Z1013" s="280"/>
      <c r="AA1013" s="280"/>
      <c r="AB1013" s="275"/>
      <c r="AC1013" s="275"/>
      <c r="AD1013" s="275"/>
      <c r="AE1013" s="275"/>
      <c r="AF1013" s="275"/>
      <c r="AG1013" s="275"/>
      <c r="AH1013" s="275"/>
      <c r="AI1013" s="275"/>
      <c r="AJ1013" s="275"/>
      <c r="AK1013" s="275"/>
      <c r="AL1013" s="275"/>
      <c r="AM1013" s="275"/>
      <c r="AN1013" s="275"/>
      <c r="AO1013" s="275"/>
      <c r="AP1013" s="275"/>
      <c r="AQ1013" s="275"/>
    </row>
    <row r="1014" spans="1:43" ht="15">
      <c r="A1014" s="275"/>
      <c r="B1014" s="224"/>
      <c r="C1014" s="224"/>
      <c r="D1014" s="212"/>
      <c r="E1014" s="212"/>
      <c r="F1014" s="212"/>
      <c r="G1014" s="280"/>
      <c r="H1014" s="280"/>
      <c r="I1014" s="280"/>
      <c r="J1014" s="280"/>
      <c r="K1014" s="280"/>
      <c r="L1014" s="280"/>
      <c r="M1014" s="280"/>
      <c r="N1014" s="280"/>
      <c r="O1014" s="280"/>
      <c r="P1014" s="280"/>
      <c r="Q1014" s="280"/>
      <c r="R1014" s="280"/>
      <c r="S1014" s="280"/>
      <c r="T1014" s="280"/>
      <c r="U1014" s="280"/>
      <c r="V1014" s="280"/>
      <c r="W1014" s="280"/>
      <c r="X1014" s="280"/>
      <c r="Y1014" s="280"/>
      <c r="Z1014" s="280"/>
      <c r="AA1014" s="280"/>
      <c r="AB1014" s="275"/>
      <c r="AC1014" s="275"/>
      <c r="AD1014" s="275"/>
      <c r="AE1014" s="275"/>
      <c r="AF1014" s="275"/>
      <c r="AG1014" s="275"/>
      <c r="AH1014" s="275"/>
      <c r="AI1014" s="275"/>
      <c r="AJ1014" s="275"/>
      <c r="AK1014" s="275"/>
      <c r="AL1014" s="275"/>
      <c r="AM1014" s="275"/>
      <c r="AN1014" s="275"/>
      <c r="AO1014" s="275"/>
      <c r="AP1014" s="275"/>
      <c r="AQ1014" s="275"/>
    </row>
    <row r="1015" spans="1:43" ht="15">
      <c r="A1015" s="275"/>
      <c r="B1015" s="224"/>
      <c r="C1015" s="224"/>
      <c r="D1015" s="212"/>
      <c r="E1015" s="212"/>
      <c r="F1015" s="212"/>
      <c r="G1015" s="280"/>
      <c r="H1015" s="280"/>
      <c r="I1015" s="280"/>
      <c r="J1015" s="280"/>
      <c r="K1015" s="280"/>
      <c r="L1015" s="280"/>
      <c r="M1015" s="280"/>
      <c r="N1015" s="280"/>
      <c r="O1015" s="280"/>
      <c r="P1015" s="280"/>
      <c r="Q1015" s="280"/>
      <c r="R1015" s="280"/>
      <c r="S1015" s="280"/>
      <c r="T1015" s="280"/>
      <c r="U1015" s="280"/>
      <c r="V1015" s="280"/>
      <c r="W1015" s="280"/>
      <c r="X1015" s="280"/>
      <c r="Y1015" s="280"/>
      <c r="Z1015" s="280"/>
      <c r="AA1015" s="280"/>
      <c r="AB1015" s="275"/>
      <c r="AC1015" s="275"/>
      <c r="AD1015" s="275"/>
      <c r="AE1015" s="275"/>
      <c r="AF1015" s="275"/>
      <c r="AG1015" s="275"/>
      <c r="AH1015" s="275"/>
      <c r="AI1015" s="275"/>
      <c r="AJ1015" s="275"/>
      <c r="AK1015" s="275"/>
      <c r="AL1015" s="275"/>
      <c r="AM1015" s="275"/>
      <c r="AN1015" s="275"/>
      <c r="AO1015" s="275"/>
      <c r="AP1015" s="275"/>
      <c r="AQ1015" s="275"/>
    </row>
    <row r="1016" spans="1:43" ht="15">
      <c r="A1016" s="275"/>
      <c r="B1016" s="224"/>
      <c r="C1016" s="224"/>
      <c r="D1016" s="212"/>
      <c r="E1016" s="212"/>
      <c r="F1016" s="212"/>
      <c r="G1016" s="280"/>
      <c r="H1016" s="280"/>
      <c r="I1016" s="280"/>
      <c r="J1016" s="280"/>
      <c r="K1016" s="280"/>
      <c r="L1016" s="280"/>
      <c r="M1016" s="280"/>
      <c r="N1016" s="280"/>
      <c r="O1016" s="280"/>
      <c r="P1016" s="280"/>
      <c r="Q1016" s="280"/>
      <c r="R1016" s="280"/>
      <c r="S1016" s="280"/>
      <c r="T1016" s="280"/>
      <c r="U1016" s="280"/>
      <c r="V1016" s="280"/>
      <c r="W1016" s="280"/>
      <c r="X1016" s="280"/>
      <c r="Y1016" s="280"/>
      <c r="Z1016" s="280"/>
      <c r="AA1016" s="280"/>
      <c r="AB1016" s="275"/>
      <c r="AC1016" s="275"/>
      <c r="AD1016" s="275"/>
      <c r="AE1016" s="275"/>
      <c r="AF1016" s="275"/>
      <c r="AG1016" s="275"/>
      <c r="AH1016" s="275"/>
      <c r="AI1016" s="275"/>
      <c r="AJ1016" s="275"/>
      <c r="AK1016" s="275"/>
      <c r="AL1016" s="275"/>
      <c r="AM1016" s="275"/>
      <c r="AN1016" s="275"/>
      <c r="AO1016" s="275"/>
      <c r="AP1016" s="275"/>
      <c r="AQ1016" s="275"/>
    </row>
    <row r="1017" spans="1:43" ht="15">
      <c r="A1017" s="275"/>
      <c r="B1017" s="224"/>
      <c r="C1017" s="224"/>
      <c r="D1017" s="212"/>
      <c r="E1017" s="212"/>
      <c r="F1017" s="212"/>
      <c r="G1017" s="280"/>
      <c r="H1017" s="280"/>
      <c r="I1017" s="280"/>
      <c r="J1017" s="280"/>
      <c r="K1017" s="280"/>
      <c r="L1017" s="280"/>
      <c r="M1017" s="280"/>
      <c r="N1017" s="280"/>
      <c r="O1017" s="280"/>
      <c r="P1017" s="280"/>
      <c r="Q1017" s="280"/>
      <c r="R1017" s="280"/>
      <c r="S1017" s="280"/>
      <c r="T1017" s="280"/>
      <c r="U1017" s="280"/>
      <c r="V1017" s="280"/>
      <c r="W1017" s="280"/>
      <c r="X1017" s="280"/>
      <c r="Y1017" s="280"/>
      <c r="Z1017" s="280"/>
      <c r="AA1017" s="280"/>
      <c r="AB1017" s="275"/>
      <c r="AC1017" s="275"/>
      <c r="AD1017" s="275"/>
      <c r="AE1017" s="275"/>
      <c r="AF1017" s="275"/>
      <c r="AG1017" s="275"/>
      <c r="AH1017" s="275"/>
      <c r="AI1017" s="275"/>
      <c r="AJ1017" s="275"/>
      <c r="AK1017" s="275"/>
      <c r="AL1017" s="275"/>
      <c r="AM1017" s="275"/>
      <c r="AN1017" s="275"/>
      <c r="AO1017" s="275"/>
      <c r="AP1017" s="275"/>
      <c r="AQ1017" s="275"/>
    </row>
    <row r="1018" spans="1:43" ht="15">
      <c r="A1018" s="275"/>
      <c r="B1018" s="224"/>
      <c r="C1018" s="224"/>
      <c r="D1018" s="212"/>
      <c r="E1018" s="212"/>
      <c r="F1018" s="212"/>
      <c r="G1018" s="280"/>
      <c r="H1018" s="280"/>
      <c r="I1018" s="280"/>
      <c r="J1018" s="280"/>
      <c r="K1018" s="280"/>
      <c r="L1018" s="280"/>
      <c r="M1018" s="280"/>
      <c r="N1018" s="280"/>
      <c r="O1018" s="280"/>
      <c r="P1018" s="280"/>
      <c r="Q1018" s="280"/>
      <c r="R1018" s="280"/>
      <c r="S1018" s="280"/>
      <c r="T1018" s="280"/>
      <c r="U1018" s="280"/>
      <c r="V1018" s="280"/>
      <c r="W1018" s="280"/>
      <c r="X1018" s="280"/>
      <c r="Y1018" s="280"/>
      <c r="Z1018" s="280"/>
      <c r="AA1018" s="280"/>
      <c r="AB1018" s="275"/>
      <c r="AC1018" s="275"/>
      <c r="AD1018" s="275"/>
      <c r="AE1018" s="275"/>
      <c r="AF1018" s="275"/>
      <c r="AG1018" s="275"/>
      <c r="AH1018" s="275"/>
      <c r="AI1018" s="275"/>
      <c r="AJ1018" s="275"/>
      <c r="AK1018" s="275"/>
      <c r="AL1018" s="275"/>
      <c r="AM1018" s="275"/>
      <c r="AN1018" s="275"/>
      <c r="AO1018" s="275"/>
      <c r="AP1018" s="275"/>
      <c r="AQ1018" s="275"/>
    </row>
    <row r="1019" spans="1:43" ht="15">
      <c r="A1019" s="275"/>
      <c r="B1019" s="224"/>
      <c r="C1019" s="224"/>
      <c r="D1019" s="212"/>
      <c r="E1019" s="212"/>
      <c r="F1019" s="212"/>
      <c r="G1019" s="280"/>
      <c r="H1019" s="280"/>
      <c r="I1019" s="280"/>
      <c r="J1019" s="280"/>
      <c r="K1019" s="280"/>
      <c r="L1019" s="280"/>
      <c r="M1019" s="280"/>
      <c r="N1019" s="280"/>
      <c r="O1019" s="280"/>
      <c r="P1019" s="280"/>
      <c r="Q1019" s="280"/>
      <c r="R1019" s="280"/>
      <c r="S1019" s="280"/>
      <c r="T1019" s="280"/>
      <c r="U1019" s="280"/>
      <c r="V1019" s="280"/>
      <c r="W1019" s="280"/>
      <c r="X1019" s="280"/>
      <c r="Y1019" s="280"/>
      <c r="Z1019" s="280"/>
      <c r="AA1019" s="280"/>
      <c r="AB1019" s="275"/>
      <c r="AC1019" s="275"/>
      <c r="AD1019" s="275"/>
      <c r="AE1019" s="275"/>
      <c r="AF1019" s="275"/>
      <c r="AG1019" s="275"/>
      <c r="AH1019" s="275"/>
      <c r="AI1019" s="275"/>
      <c r="AJ1019" s="275"/>
      <c r="AK1019" s="275"/>
      <c r="AL1019" s="275"/>
      <c r="AM1019" s="275"/>
      <c r="AN1019" s="275"/>
      <c r="AO1019" s="275"/>
      <c r="AP1019" s="275"/>
      <c r="AQ1019" s="275"/>
    </row>
    <row r="1020" spans="1:43" ht="15">
      <c r="A1020" s="275"/>
      <c r="B1020" s="224"/>
      <c r="C1020" s="224"/>
      <c r="D1020" s="212"/>
      <c r="E1020" s="212"/>
      <c r="F1020" s="212"/>
      <c r="G1020" s="280"/>
      <c r="H1020" s="280"/>
      <c r="I1020" s="280"/>
      <c r="J1020" s="280"/>
      <c r="K1020" s="280"/>
      <c r="L1020" s="280"/>
      <c r="M1020" s="280"/>
      <c r="N1020" s="280"/>
      <c r="O1020" s="280"/>
      <c r="P1020" s="280"/>
      <c r="Q1020" s="280"/>
      <c r="R1020" s="280"/>
      <c r="S1020" s="280"/>
      <c r="T1020" s="280"/>
      <c r="U1020" s="280"/>
      <c r="V1020" s="280"/>
      <c r="W1020" s="280"/>
      <c r="X1020" s="280"/>
      <c r="Y1020" s="280"/>
      <c r="Z1020" s="280"/>
      <c r="AA1020" s="280"/>
      <c r="AB1020" s="275"/>
      <c r="AC1020" s="275"/>
      <c r="AD1020" s="275"/>
      <c r="AE1020" s="275"/>
      <c r="AF1020" s="275"/>
      <c r="AG1020" s="275"/>
      <c r="AH1020" s="275"/>
      <c r="AI1020" s="275"/>
      <c r="AJ1020" s="275"/>
      <c r="AK1020" s="275"/>
      <c r="AL1020" s="275"/>
      <c r="AM1020" s="275"/>
      <c r="AN1020" s="275"/>
      <c r="AO1020" s="275"/>
      <c r="AP1020" s="275"/>
      <c r="AQ1020" s="275"/>
    </row>
    <row r="1021" spans="1:43" ht="15">
      <c r="A1021" s="275"/>
      <c r="B1021" s="224"/>
      <c r="C1021" s="224"/>
      <c r="D1021" s="212"/>
      <c r="E1021" s="212"/>
      <c r="F1021" s="212"/>
      <c r="G1021" s="280"/>
      <c r="H1021" s="280"/>
      <c r="I1021" s="280"/>
      <c r="J1021" s="280"/>
      <c r="K1021" s="280"/>
      <c r="L1021" s="280"/>
      <c r="M1021" s="280"/>
      <c r="N1021" s="280"/>
      <c r="O1021" s="280"/>
      <c r="P1021" s="280"/>
      <c r="Q1021" s="280"/>
      <c r="R1021" s="280"/>
      <c r="S1021" s="280"/>
      <c r="T1021" s="280"/>
      <c r="U1021" s="280"/>
      <c r="V1021" s="280"/>
      <c r="W1021" s="280"/>
      <c r="X1021" s="280"/>
      <c r="Y1021" s="280"/>
      <c r="Z1021" s="280"/>
      <c r="AA1021" s="280"/>
      <c r="AB1021" s="275"/>
      <c r="AC1021" s="275"/>
      <c r="AD1021" s="275"/>
      <c r="AE1021" s="275"/>
      <c r="AF1021" s="275"/>
      <c r="AG1021" s="275"/>
      <c r="AH1021" s="275"/>
      <c r="AI1021" s="275"/>
      <c r="AJ1021" s="275"/>
      <c r="AK1021" s="275"/>
      <c r="AL1021" s="275"/>
      <c r="AM1021" s="275"/>
      <c r="AN1021" s="275"/>
      <c r="AO1021" s="275"/>
      <c r="AP1021" s="275"/>
      <c r="AQ1021" s="275"/>
    </row>
    <row r="1022" spans="1:43" ht="15">
      <c r="A1022" s="275"/>
      <c r="B1022" s="224"/>
      <c r="C1022" s="224"/>
      <c r="D1022" s="212"/>
      <c r="E1022" s="212"/>
      <c r="F1022" s="212"/>
      <c r="G1022" s="280"/>
      <c r="H1022" s="280"/>
      <c r="I1022" s="280"/>
      <c r="J1022" s="280"/>
      <c r="K1022" s="280"/>
      <c r="L1022" s="280"/>
      <c r="M1022" s="280"/>
      <c r="N1022" s="280"/>
      <c r="O1022" s="280"/>
      <c r="P1022" s="280"/>
      <c r="Q1022" s="280"/>
      <c r="R1022" s="280"/>
      <c r="S1022" s="280"/>
      <c r="T1022" s="280"/>
      <c r="U1022" s="280"/>
      <c r="V1022" s="280"/>
      <c r="W1022" s="280"/>
      <c r="X1022" s="280"/>
      <c r="Y1022" s="280"/>
      <c r="Z1022" s="280"/>
      <c r="AA1022" s="280"/>
      <c r="AB1022" s="275"/>
      <c r="AC1022" s="275"/>
      <c r="AD1022" s="275"/>
      <c r="AE1022" s="275"/>
      <c r="AF1022" s="275"/>
      <c r="AG1022" s="275"/>
      <c r="AH1022" s="275"/>
      <c r="AI1022" s="275"/>
      <c r="AJ1022" s="275"/>
      <c r="AK1022" s="275"/>
      <c r="AL1022" s="275"/>
      <c r="AM1022" s="275"/>
      <c r="AN1022" s="275"/>
      <c r="AO1022" s="275"/>
      <c r="AP1022" s="275"/>
      <c r="AQ1022" s="275"/>
    </row>
    <row r="1023" spans="1:43" ht="15">
      <c r="A1023" s="275"/>
      <c r="B1023" s="224"/>
      <c r="C1023" s="224"/>
      <c r="D1023" s="212"/>
      <c r="E1023" s="212"/>
      <c r="F1023" s="212"/>
      <c r="G1023" s="280"/>
      <c r="H1023" s="280"/>
      <c r="I1023" s="280"/>
      <c r="J1023" s="280"/>
      <c r="K1023" s="280"/>
      <c r="L1023" s="280"/>
      <c r="M1023" s="280"/>
      <c r="N1023" s="280"/>
      <c r="O1023" s="280"/>
      <c r="P1023" s="280"/>
      <c r="Q1023" s="280"/>
      <c r="R1023" s="280"/>
      <c r="S1023" s="280"/>
      <c r="T1023" s="280"/>
      <c r="U1023" s="280"/>
      <c r="V1023" s="280"/>
      <c r="W1023" s="280"/>
      <c r="X1023" s="280"/>
      <c r="Y1023" s="280"/>
      <c r="Z1023" s="280"/>
      <c r="AA1023" s="280"/>
      <c r="AB1023" s="275"/>
      <c r="AC1023" s="275"/>
      <c r="AD1023" s="275"/>
      <c r="AE1023" s="275"/>
      <c r="AF1023" s="275"/>
      <c r="AG1023" s="275"/>
      <c r="AH1023" s="275"/>
      <c r="AI1023" s="275"/>
      <c r="AJ1023" s="275"/>
      <c r="AK1023" s="275"/>
      <c r="AL1023" s="275"/>
      <c r="AM1023" s="275"/>
      <c r="AN1023" s="275"/>
      <c r="AO1023" s="275"/>
      <c r="AP1023" s="275"/>
      <c r="AQ1023" s="275"/>
    </row>
    <row r="1024" spans="1:43" ht="15">
      <c r="A1024" s="275"/>
      <c r="B1024" s="224"/>
      <c r="C1024" s="224"/>
      <c r="D1024" s="212"/>
      <c r="E1024" s="212"/>
      <c r="F1024" s="212"/>
      <c r="G1024" s="280"/>
      <c r="H1024" s="280"/>
      <c r="I1024" s="280"/>
      <c r="J1024" s="280"/>
      <c r="K1024" s="280"/>
      <c r="L1024" s="280"/>
      <c r="M1024" s="280"/>
      <c r="N1024" s="280"/>
      <c r="O1024" s="280"/>
      <c r="P1024" s="280"/>
      <c r="Q1024" s="280"/>
      <c r="R1024" s="280"/>
      <c r="S1024" s="280"/>
      <c r="T1024" s="280"/>
      <c r="U1024" s="280"/>
      <c r="V1024" s="280"/>
      <c r="W1024" s="280"/>
      <c r="X1024" s="280"/>
      <c r="Y1024" s="280"/>
      <c r="Z1024" s="280"/>
      <c r="AA1024" s="280"/>
      <c r="AB1024" s="275"/>
      <c r="AC1024" s="275"/>
      <c r="AD1024" s="275"/>
      <c r="AE1024" s="275"/>
      <c r="AF1024" s="275"/>
      <c r="AG1024" s="275"/>
      <c r="AH1024" s="275"/>
      <c r="AI1024" s="275"/>
      <c r="AJ1024" s="275"/>
      <c r="AK1024" s="275"/>
      <c r="AL1024" s="275"/>
      <c r="AM1024" s="275"/>
      <c r="AN1024" s="275"/>
      <c r="AO1024" s="275"/>
      <c r="AP1024" s="275"/>
      <c r="AQ1024" s="275"/>
    </row>
    <row r="1025" spans="1:43" ht="15">
      <c r="A1025" s="275"/>
      <c r="B1025" s="224"/>
      <c r="C1025" s="224"/>
      <c r="D1025" s="212"/>
      <c r="E1025" s="212"/>
      <c r="F1025" s="212"/>
      <c r="G1025" s="280"/>
      <c r="H1025" s="280"/>
      <c r="I1025" s="280"/>
      <c r="J1025" s="280"/>
      <c r="K1025" s="280"/>
      <c r="L1025" s="280"/>
      <c r="M1025" s="280"/>
      <c r="N1025" s="280"/>
      <c r="O1025" s="280"/>
      <c r="P1025" s="280"/>
      <c r="Q1025" s="280"/>
      <c r="R1025" s="280"/>
      <c r="S1025" s="280"/>
      <c r="T1025" s="280"/>
      <c r="U1025" s="280"/>
      <c r="V1025" s="280"/>
      <c r="W1025" s="280"/>
      <c r="X1025" s="280"/>
      <c r="Y1025" s="280"/>
      <c r="Z1025" s="280"/>
      <c r="AA1025" s="280"/>
      <c r="AB1025" s="275"/>
      <c r="AC1025" s="275"/>
      <c r="AD1025" s="275"/>
      <c r="AE1025" s="275"/>
      <c r="AF1025" s="275"/>
      <c r="AG1025" s="275"/>
      <c r="AH1025" s="275"/>
      <c r="AI1025" s="275"/>
      <c r="AJ1025" s="275"/>
      <c r="AK1025" s="275"/>
      <c r="AL1025" s="275"/>
      <c r="AM1025" s="275"/>
      <c r="AN1025" s="275"/>
      <c r="AO1025" s="275"/>
      <c r="AP1025" s="275"/>
      <c r="AQ1025" s="275"/>
    </row>
    <row r="1026" spans="1:43" ht="15">
      <c r="A1026" s="275"/>
      <c r="B1026" s="224"/>
      <c r="C1026" s="224"/>
      <c r="D1026" s="212"/>
      <c r="E1026" s="212"/>
      <c r="F1026" s="212"/>
      <c r="G1026" s="280"/>
      <c r="H1026" s="280"/>
      <c r="I1026" s="280"/>
      <c r="J1026" s="280"/>
      <c r="K1026" s="280"/>
      <c r="L1026" s="280"/>
      <c r="M1026" s="280"/>
      <c r="N1026" s="280"/>
      <c r="O1026" s="280"/>
      <c r="P1026" s="280"/>
      <c r="Q1026" s="280"/>
      <c r="R1026" s="280"/>
      <c r="S1026" s="280"/>
      <c r="T1026" s="280"/>
      <c r="U1026" s="280"/>
      <c r="V1026" s="280"/>
      <c r="W1026" s="280"/>
      <c r="X1026" s="280"/>
      <c r="Y1026" s="280"/>
      <c r="Z1026" s="280"/>
      <c r="AA1026" s="280"/>
      <c r="AB1026" s="275"/>
      <c r="AC1026" s="275"/>
      <c r="AD1026" s="275"/>
      <c r="AE1026" s="275"/>
      <c r="AF1026" s="275"/>
      <c r="AG1026" s="275"/>
      <c r="AH1026" s="275"/>
      <c r="AI1026" s="275"/>
      <c r="AJ1026" s="275"/>
      <c r="AK1026" s="275"/>
      <c r="AL1026" s="275"/>
      <c r="AM1026" s="275"/>
      <c r="AN1026" s="275"/>
      <c r="AO1026" s="275"/>
      <c r="AP1026" s="275"/>
      <c r="AQ1026" s="275"/>
    </row>
    <row r="1027" spans="1:43" ht="15">
      <c r="A1027" s="275"/>
      <c r="B1027" s="224"/>
      <c r="C1027" s="224"/>
      <c r="D1027" s="212"/>
      <c r="E1027" s="212"/>
      <c r="F1027" s="212"/>
      <c r="G1027" s="280"/>
      <c r="H1027" s="280"/>
      <c r="I1027" s="280"/>
      <c r="J1027" s="280"/>
      <c r="K1027" s="280"/>
      <c r="L1027" s="280"/>
      <c r="M1027" s="280"/>
      <c r="N1027" s="280"/>
      <c r="O1027" s="280"/>
      <c r="P1027" s="280"/>
      <c r="Q1027" s="280"/>
      <c r="R1027" s="280"/>
      <c r="S1027" s="280"/>
      <c r="T1027" s="280"/>
      <c r="U1027" s="280"/>
      <c r="V1027" s="280"/>
      <c r="W1027" s="280"/>
      <c r="X1027" s="280"/>
      <c r="Y1027" s="280"/>
      <c r="Z1027" s="280"/>
      <c r="AA1027" s="280"/>
      <c r="AB1027" s="275"/>
      <c r="AC1027" s="275"/>
      <c r="AD1027" s="275"/>
      <c r="AE1027" s="275"/>
      <c r="AF1027" s="275"/>
      <c r="AG1027" s="275"/>
      <c r="AH1027" s="275"/>
      <c r="AI1027" s="275"/>
      <c r="AJ1027" s="275"/>
      <c r="AK1027" s="275"/>
      <c r="AL1027" s="275"/>
      <c r="AM1027" s="275"/>
      <c r="AN1027" s="275"/>
      <c r="AO1027" s="275"/>
      <c r="AP1027" s="275"/>
      <c r="AQ1027" s="275"/>
    </row>
    <row r="1028" spans="1:43" ht="15">
      <c r="A1028" s="275"/>
      <c r="B1028" s="224"/>
      <c r="C1028" s="224"/>
      <c r="D1028" s="212"/>
      <c r="E1028" s="212"/>
      <c r="F1028" s="212"/>
      <c r="G1028" s="280"/>
      <c r="H1028" s="280"/>
      <c r="I1028" s="280"/>
      <c r="J1028" s="280"/>
      <c r="K1028" s="280"/>
      <c r="L1028" s="280"/>
      <c r="M1028" s="280"/>
      <c r="N1028" s="280"/>
      <c r="O1028" s="280"/>
      <c r="P1028" s="280"/>
      <c r="Q1028" s="280"/>
      <c r="R1028" s="280"/>
      <c r="S1028" s="280"/>
      <c r="T1028" s="280"/>
      <c r="U1028" s="280"/>
      <c r="V1028" s="280"/>
      <c r="W1028" s="280"/>
      <c r="X1028" s="280"/>
      <c r="Y1028" s="280"/>
      <c r="Z1028" s="280"/>
      <c r="AA1028" s="280"/>
      <c r="AB1028" s="275"/>
      <c r="AC1028" s="275"/>
      <c r="AD1028" s="275"/>
      <c r="AE1028" s="275"/>
      <c r="AF1028" s="275"/>
      <c r="AG1028" s="275"/>
      <c r="AH1028" s="275"/>
      <c r="AI1028" s="275"/>
      <c r="AJ1028" s="275"/>
      <c r="AK1028" s="275"/>
      <c r="AL1028" s="275"/>
      <c r="AM1028" s="275"/>
      <c r="AN1028" s="275"/>
      <c r="AO1028" s="275"/>
      <c r="AP1028" s="275"/>
      <c r="AQ1028" s="275"/>
    </row>
    <row r="1029" spans="1:43" ht="15">
      <c r="A1029" s="275"/>
      <c r="B1029" s="224"/>
      <c r="C1029" s="224"/>
      <c r="D1029" s="212"/>
      <c r="E1029" s="212"/>
      <c r="F1029" s="212"/>
      <c r="G1029" s="280"/>
      <c r="H1029" s="280"/>
      <c r="I1029" s="280"/>
      <c r="J1029" s="280"/>
      <c r="K1029" s="280"/>
      <c r="L1029" s="280"/>
      <c r="M1029" s="280"/>
      <c r="N1029" s="280"/>
      <c r="O1029" s="280"/>
      <c r="P1029" s="280"/>
      <c r="Q1029" s="280"/>
      <c r="R1029" s="280"/>
      <c r="S1029" s="280"/>
      <c r="T1029" s="280"/>
      <c r="U1029" s="280"/>
      <c r="V1029" s="280"/>
      <c r="W1029" s="280"/>
      <c r="X1029" s="280"/>
      <c r="Y1029" s="280"/>
      <c r="Z1029" s="280"/>
      <c r="AA1029" s="280"/>
      <c r="AB1029" s="275"/>
      <c r="AC1029" s="275"/>
      <c r="AD1029" s="275"/>
      <c r="AE1029" s="275"/>
      <c r="AF1029" s="275"/>
      <c r="AG1029" s="275"/>
      <c r="AH1029" s="275"/>
      <c r="AI1029" s="275"/>
      <c r="AJ1029" s="275"/>
      <c r="AK1029" s="275"/>
      <c r="AL1029" s="275"/>
      <c r="AM1029" s="275"/>
      <c r="AN1029" s="275"/>
      <c r="AO1029" s="275"/>
      <c r="AP1029" s="275"/>
      <c r="AQ1029" s="275"/>
    </row>
    <row r="1030" spans="1:43" ht="15">
      <c r="A1030" s="275"/>
      <c r="B1030" s="224"/>
      <c r="C1030" s="224"/>
      <c r="D1030" s="212"/>
      <c r="E1030" s="212"/>
      <c r="F1030" s="212"/>
      <c r="G1030" s="280"/>
      <c r="H1030" s="280"/>
      <c r="I1030" s="280"/>
      <c r="J1030" s="280"/>
      <c r="K1030" s="280"/>
      <c r="L1030" s="280"/>
      <c r="M1030" s="280"/>
      <c r="N1030" s="280"/>
      <c r="O1030" s="280"/>
      <c r="P1030" s="280"/>
      <c r="Q1030" s="280"/>
      <c r="R1030" s="280"/>
      <c r="S1030" s="280"/>
      <c r="T1030" s="280"/>
      <c r="U1030" s="280"/>
      <c r="V1030" s="280"/>
      <c r="W1030" s="280"/>
      <c r="X1030" s="280"/>
      <c r="Y1030" s="280"/>
      <c r="Z1030" s="280"/>
      <c r="AA1030" s="280"/>
      <c r="AB1030" s="275"/>
      <c r="AC1030" s="275"/>
      <c r="AD1030" s="275"/>
      <c r="AE1030" s="275"/>
      <c r="AF1030" s="275"/>
      <c r="AG1030" s="275"/>
      <c r="AH1030" s="275"/>
      <c r="AI1030" s="275"/>
      <c r="AJ1030" s="275"/>
      <c r="AK1030" s="275"/>
      <c r="AL1030" s="275"/>
      <c r="AM1030" s="275"/>
      <c r="AN1030" s="275"/>
      <c r="AO1030" s="275"/>
      <c r="AP1030" s="275"/>
      <c r="AQ1030" s="275"/>
    </row>
    <row r="1031" spans="1:43" ht="15">
      <c r="A1031" s="275"/>
      <c r="B1031" s="224"/>
      <c r="C1031" s="224"/>
      <c r="D1031" s="212"/>
      <c r="E1031" s="212"/>
      <c r="F1031" s="212"/>
      <c r="G1031" s="280"/>
      <c r="H1031" s="280"/>
      <c r="I1031" s="280"/>
      <c r="J1031" s="280"/>
      <c r="K1031" s="280"/>
      <c r="L1031" s="280"/>
      <c r="M1031" s="280"/>
      <c r="N1031" s="280"/>
      <c r="O1031" s="280"/>
      <c r="P1031" s="280"/>
      <c r="Q1031" s="280"/>
      <c r="R1031" s="280"/>
      <c r="S1031" s="280"/>
      <c r="T1031" s="280"/>
      <c r="U1031" s="280"/>
      <c r="V1031" s="280"/>
      <c r="W1031" s="280"/>
      <c r="X1031" s="280"/>
      <c r="Y1031" s="280"/>
      <c r="Z1031" s="280"/>
      <c r="AA1031" s="280"/>
      <c r="AB1031" s="275"/>
      <c r="AC1031" s="275"/>
      <c r="AD1031" s="275"/>
      <c r="AE1031" s="275"/>
      <c r="AF1031" s="275"/>
      <c r="AG1031" s="275"/>
      <c r="AH1031" s="275"/>
      <c r="AI1031" s="275"/>
      <c r="AJ1031" s="275"/>
      <c r="AK1031" s="275"/>
      <c r="AL1031" s="275"/>
      <c r="AM1031" s="275"/>
      <c r="AN1031" s="275"/>
      <c r="AO1031" s="275"/>
      <c r="AP1031" s="275"/>
      <c r="AQ1031" s="275"/>
    </row>
    <row r="1032" spans="1:43" ht="15">
      <c r="A1032" s="275"/>
      <c r="B1032" s="224"/>
      <c r="C1032" s="224"/>
      <c r="D1032" s="212"/>
      <c r="E1032" s="212"/>
      <c r="F1032" s="212"/>
      <c r="G1032" s="280"/>
      <c r="H1032" s="280"/>
      <c r="I1032" s="280"/>
      <c r="J1032" s="280"/>
      <c r="K1032" s="280"/>
      <c r="L1032" s="280"/>
      <c r="M1032" s="280"/>
      <c r="N1032" s="280"/>
      <c r="O1032" s="280"/>
      <c r="P1032" s="280"/>
      <c r="Q1032" s="280"/>
      <c r="R1032" s="280"/>
      <c r="S1032" s="280"/>
      <c r="T1032" s="280"/>
      <c r="U1032" s="280"/>
      <c r="V1032" s="280"/>
      <c r="W1032" s="280"/>
      <c r="X1032" s="280"/>
      <c r="Y1032" s="280"/>
      <c r="Z1032" s="280"/>
      <c r="AA1032" s="280"/>
      <c r="AB1032" s="275"/>
      <c r="AC1032" s="275"/>
      <c r="AD1032" s="275"/>
      <c r="AE1032" s="275"/>
      <c r="AF1032" s="275"/>
      <c r="AG1032" s="275"/>
      <c r="AH1032" s="275"/>
      <c r="AI1032" s="275"/>
      <c r="AJ1032" s="275"/>
      <c r="AK1032" s="275"/>
      <c r="AL1032" s="275"/>
      <c r="AM1032" s="275"/>
      <c r="AN1032" s="275"/>
      <c r="AO1032" s="275"/>
      <c r="AP1032" s="275"/>
      <c r="AQ1032" s="275"/>
    </row>
    <row r="1033" spans="1:43" ht="15">
      <c r="A1033" s="275"/>
      <c r="B1033" s="224"/>
      <c r="C1033" s="224"/>
      <c r="D1033" s="212"/>
      <c r="E1033" s="212"/>
      <c r="F1033" s="212"/>
      <c r="G1033" s="280"/>
      <c r="H1033" s="280"/>
      <c r="I1033" s="280"/>
      <c r="J1033" s="280"/>
      <c r="K1033" s="280"/>
      <c r="L1033" s="280"/>
      <c r="M1033" s="280"/>
      <c r="N1033" s="280"/>
      <c r="O1033" s="280"/>
      <c r="P1033" s="280"/>
      <c r="Q1033" s="280"/>
      <c r="R1033" s="280"/>
      <c r="S1033" s="280"/>
      <c r="T1033" s="280"/>
      <c r="U1033" s="280"/>
      <c r="V1033" s="280"/>
      <c r="W1033" s="280"/>
      <c r="X1033" s="280"/>
      <c r="Y1033" s="280"/>
      <c r="Z1033" s="280"/>
      <c r="AA1033" s="280"/>
      <c r="AB1033" s="275"/>
      <c r="AC1033" s="275"/>
      <c r="AD1033" s="275"/>
      <c r="AE1033" s="275"/>
      <c r="AF1033" s="275"/>
      <c r="AG1033" s="275"/>
      <c r="AH1033" s="275"/>
      <c r="AI1033" s="275"/>
      <c r="AJ1033" s="275"/>
      <c r="AK1033" s="275"/>
      <c r="AL1033" s="275"/>
      <c r="AM1033" s="275"/>
      <c r="AN1033" s="275"/>
      <c r="AO1033" s="275"/>
      <c r="AP1033" s="275"/>
      <c r="AQ1033" s="275"/>
    </row>
    <row r="1034" spans="1:43" ht="15">
      <c r="A1034" s="275"/>
      <c r="B1034" s="224"/>
      <c r="C1034" s="224"/>
      <c r="D1034" s="212"/>
      <c r="E1034" s="212"/>
      <c r="F1034" s="212"/>
      <c r="G1034" s="280"/>
      <c r="H1034" s="280"/>
      <c r="I1034" s="280"/>
      <c r="J1034" s="280"/>
      <c r="K1034" s="280"/>
      <c r="L1034" s="280"/>
      <c r="M1034" s="280"/>
      <c r="N1034" s="280"/>
      <c r="O1034" s="280"/>
      <c r="P1034" s="280"/>
      <c r="Q1034" s="280"/>
      <c r="R1034" s="280"/>
      <c r="S1034" s="280"/>
      <c r="T1034" s="280"/>
      <c r="U1034" s="280"/>
      <c r="V1034" s="280"/>
      <c r="W1034" s="280"/>
      <c r="X1034" s="280"/>
      <c r="Y1034" s="280"/>
      <c r="Z1034" s="280"/>
      <c r="AA1034" s="280"/>
      <c r="AB1034" s="275"/>
      <c r="AC1034" s="275"/>
      <c r="AD1034" s="275"/>
      <c r="AE1034" s="275"/>
      <c r="AF1034" s="275"/>
      <c r="AG1034" s="275"/>
      <c r="AH1034" s="275"/>
      <c r="AI1034" s="275"/>
      <c r="AJ1034" s="275"/>
      <c r="AK1034" s="275"/>
      <c r="AL1034" s="275"/>
      <c r="AM1034" s="275"/>
      <c r="AN1034" s="275"/>
      <c r="AO1034" s="275"/>
      <c r="AP1034" s="275"/>
      <c r="AQ1034" s="275"/>
    </row>
    <row r="1035" spans="1:43" ht="15">
      <c r="A1035" s="275"/>
      <c r="B1035" s="224"/>
      <c r="C1035" s="224"/>
      <c r="D1035" s="212"/>
      <c r="E1035" s="212"/>
      <c r="F1035" s="212"/>
      <c r="G1035" s="280"/>
      <c r="H1035" s="280"/>
      <c r="I1035" s="280"/>
      <c r="J1035" s="280"/>
      <c r="K1035" s="280"/>
      <c r="L1035" s="280"/>
      <c r="M1035" s="280"/>
      <c r="N1035" s="280"/>
      <c r="O1035" s="280"/>
      <c r="P1035" s="280"/>
      <c r="Q1035" s="280"/>
      <c r="R1035" s="280"/>
      <c r="S1035" s="280"/>
      <c r="T1035" s="280"/>
      <c r="U1035" s="280"/>
      <c r="V1035" s="280"/>
      <c r="W1035" s="280"/>
      <c r="X1035" s="280"/>
      <c r="Y1035" s="280"/>
      <c r="Z1035" s="280"/>
      <c r="AA1035" s="280"/>
      <c r="AB1035" s="275"/>
      <c r="AC1035" s="275"/>
      <c r="AD1035" s="275"/>
      <c r="AE1035" s="275"/>
      <c r="AF1035" s="275"/>
      <c r="AG1035" s="275"/>
      <c r="AH1035" s="275"/>
      <c r="AI1035" s="275"/>
      <c r="AJ1035" s="275"/>
      <c r="AK1035" s="275"/>
      <c r="AL1035" s="275"/>
      <c r="AM1035" s="275"/>
      <c r="AN1035" s="275"/>
      <c r="AO1035" s="275"/>
      <c r="AP1035" s="275"/>
      <c r="AQ1035" s="275"/>
    </row>
    <row r="1036" spans="1:43" ht="15">
      <c r="A1036" s="275"/>
      <c r="B1036" s="224"/>
      <c r="C1036" s="224"/>
      <c r="D1036" s="212"/>
      <c r="E1036" s="212"/>
      <c r="F1036" s="212"/>
      <c r="G1036" s="280"/>
      <c r="H1036" s="280"/>
      <c r="I1036" s="280"/>
      <c r="J1036" s="280"/>
      <c r="K1036" s="280"/>
      <c r="L1036" s="280"/>
      <c r="M1036" s="280"/>
      <c r="N1036" s="280"/>
      <c r="O1036" s="280"/>
      <c r="P1036" s="280"/>
      <c r="Q1036" s="280"/>
      <c r="R1036" s="280"/>
      <c r="S1036" s="280"/>
      <c r="T1036" s="280"/>
      <c r="U1036" s="280"/>
      <c r="V1036" s="280"/>
      <c r="W1036" s="280"/>
      <c r="X1036" s="280"/>
      <c r="Y1036" s="280"/>
      <c r="Z1036" s="280"/>
      <c r="AA1036" s="280"/>
      <c r="AB1036" s="275"/>
      <c r="AC1036" s="275"/>
      <c r="AD1036" s="275"/>
      <c r="AE1036" s="275"/>
      <c r="AF1036" s="275"/>
      <c r="AG1036" s="275"/>
      <c r="AH1036" s="275"/>
      <c r="AI1036" s="275"/>
      <c r="AJ1036" s="275"/>
      <c r="AK1036" s="275"/>
      <c r="AL1036" s="275"/>
      <c r="AM1036" s="275"/>
      <c r="AN1036" s="275"/>
      <c r="AO1036" s="275"/>
      <c r="AP1036" s="275"/>
      <c r="AQ1036" s="275"/>
    </row>
    <row r="1037" spans="1:43" ht="15">
      <c r="A1037" s="275"/>
      <c r="B1037" s="224"/>
      <c r="C1037" s="224"/>
      <c r="D1037" s="212"/>
      <c r="E1037" s="212"/>
      <c r="F1037" s="212"/>
      <c r="G1037" s="280"/>
      <c r="H1037" s="280"/>
      <c r="I1037" s="280"/>
      <c r="J1037" s="280"/>
      <c r="K1037" s="280"/>
      <c r="L1037" s="280"/>
      <c r="M1037" s="280"/>
      <c r="N1037" s="280"/>
      <c r="O1037" s="280"/>
      <c r="P1037" s="280"/>
      <c r="Q1037" s="280"/>
      <c r="R1037" s="280"/>
      <c r="S1037" s="280"/>
      <c r="T1037" s="280"/>
      <c r="U1037" s="280"/>
      <c r="V1037" s="280"/>
      <c r="W1037" s="280"/>
      <c r="X1037" s="280"/>
      <c r="Y1037" s="280"/>
      <c r="Z1037" s="280"/>
      <c r="AA1037" s="280"/>
      <c r="AB1037" s="275"/>
      <c r="AC1037" s="275"/>
      <c r="AD1037" s="275"/>
      <c r="AE1037" s="275"/>
      <c r="AF1037" s="275"/>
      <c r="AG1037" s="275"/>
      <c r="AH1037" s="275"/>
      <c r="AI1037" s="275"/>
      <c r="AJ1037" s="275"/>
      <c r="AK1037" s="275"/>
      <c r="AL1037" s="275"/>
      <c r="AM1037" s="275"/>
      <c r="AN1037" s="275"/>
      <c r="AO1037" s="275"/>
      <c r="AP1037" s="275"/>
      <c r="AQ1037" s="275"/>
    </row>
    <row r="1038" spans="1:43" ht="15">
      <c r="A1038" s="275"/>
      <c r="B1038" s="224"/>
      <c r="C1038" s="224"/>
      <c r="D1038" s="212"/>
      <c r="E1038" s="212"/>
      <c r="F1038" s="212"/>
      <c r="G1038" s="280"/>
      <c r="H1038" s="280"/>
      <c r="I1038" s="280"/>
      <c r="J1038" s="280"/>
      <c r="K1038" s="280"/>
      <c r="L1038" s="280"/>
      <c r="M1038" s="280"/>
      <c r="N1038" s="280"/>
      <c r="O1038" s="280"/>
      <c r="P1038" s="280"/>
      <c r="Q1038" s="280"/>
      <c r="R1038" s="280"/>
      <c r="S1038" s="280"/>
      <c r="T1038" s="280"/>
      <c r="U1038" s="280"/>
      <c r="V1038" s="280"/>
      <c r="W1038" s="280"/>
      <c r="X1038" s="280"/>
      <c r="Y1038" s="280"/>
      <c r="Z1038" s="280"/>
      <c r="AA1038" s="280"/>
      <c r="AB1038" s="275"/>
      <c r="AC1038" s="275"/>
      <c r="AD1038" s="275"/>
      <c r="AE1038" s="275"/>
      <c r="AF1038" s="275"/>
      <c r="AG1038" s="275"/>
      <c r="AH1038" s="275"/>
      <c r="AI1038" s="275"/>
      <c r="AJ1038" s="275"/>
      <c r="AK1038" s="275"/>
      <c r="AL1038" s="275"/>
      <c r="AM1038" s="275"/>
      <c r="AN1038" s="275"/>
      <c r="AO1038" s="275"/>
      <c r="AP1038" s="275"/>
      <c r="AQ1038" s="275"/>
    </row>
    <row r="1039" spans="1:43" ht="15">
      <c r="A1039" s="275"/>
      <c r="B1039" s="224"/>
      <c r="C1039" s="224"/>
      <c r="D1039" s="212"/>
      <c r="E1039" s="212"/>
      <c r="F1039" s="212"/>
      <c r="G1039" s="280"/>
      <c r="H1039" s="280"/>
      <c r="I1039" s="280"/>
      <c r="J1039" s="280"/>
      <c r="K1039" s="280"/>
      <c r="L1039" s="280"/>
      <c r="M1039" s="280"/>
      <c r="N1039" s="280"/>
      <c r="O1039" s="280"/>
      <c r="P1039" s="280"/>
      <c r="Q1039" s="280"/>
      <c r="R1039" s="280"/>
      <c r="S1039" s="280"/>
      <c r="T1039" s="280"/>
      <c r="U1039" s="280"/>
      <c r="V1039" s="280"/>
      <c r="W1039" s="280"/>
      <c r="X1039" s="280"/>
      <c r="Y1039" s="280"/>
      <c r="Z1039" s="280"/>
      <c r="AA1039" s="280"/>
      <c r="AB1039" s="275"/>
      <c r="AC1039" s="275"/>
      <c r="AD1039" s="275"/>
      <c r="AE1039" s="275"/>
      <c r="AF1039" s="275"/>
      <c r="AG1039" s="275"/>
      <c r="AH1039" s="275"/>
      <c r="AI1039" s="275"/>
      <c r="AJ1039" s="275"/>
      <c r="AK1039" s="275"/>
      <c r="AL1039" s="275"/>
      <c r="AM1039" s="275"/>
      <c r="AN1039" s="275"/>
      <c r="AO1039" s="275"/>
      <c r="AP1039" s="275"/>
      <c r="AQ1039" s="275"/>
    </row>
    <row r="1040" spans="1:43" ht="15">
      <c r="A1040" s="275"/>
      <c r="B1040" s="224"/>
      <c r="C1040" s="224"/>
      <c r="D1040" s="212"/>
      <c r="E1040" s="212"/>
      <c r="F1040" s="212"/>
      <c r="G1040" s="280"/>
      <c r="H1040" s="280"/>
      <c r="I1040" s="280"/>
      <c r="J1040" s="280"/>
      <c r="K1040" s="280"/>
      <c r="L1040" s="280"/>
      <c r="M1040" s="280"/>
      <c r="N1040" s="280"/>
      <c r="O1040" s="280"/>
      <c r="P1040" s="280"/>
      <c r="Q1040" s="280"/>
      <c r="R1040" s="280"/>
      <c r="S1040" s="280"/>
      <c r="T1040" s="280"/>
      <c r="U1040" s="280"/>
      <c r="V1040" s="280"/>
      <c r="W1040" s="280"/>
      <c r="X1040" s="280"/>
      <c r="Y1040" s="280"/>
      <c r="Z1040" s="280"/>
      <c r="AA1040" s="280"/>
      <c r="AB1040" s="275"/>
      <c r="AC1040" s="275"/>
      <c r="AD1040" s="275"/>
      <c r="AE1040" s="275"/>
      <c r="AF1040" s="275"/>
      <c r="AG1040" s="275"/>
      <c r="AH1040" s="275"/>
      <c r="AI1040" s="275"/>
      <c r="AJ1040" s="275"/>
      <c r="AK1040" s="275"/>
      <c r="AL1040" s="275"/>
      <c r="AM1040" s="275"/>
      <c r="AN1040" s="275"/>
      <c r="AO1040" s="275"/>
      <c r="AP1040" s="275"/>
      <c r="AQ1040" s="275"/>
    </row>
    <row r="1041" spans="1:43" ht="15">
      <c r="A1041" s="275"/>
      <c r="B1041" s="224"/>
      <c r="C1041" s="224"/>
      <c r="D1041" s="212"/>
      <c r="E1041" s="212"/>
      <c r="F1041" s="212"/>
      <c r="G1041" s="280"/>
      <c r="H1041" s="280"/>
      <c r="I1041" s="280"/>
      <c r="J1041" s="280"/>
      <c r="K1041" s="280"/>
      <c r="L1041" s="280"/>
      <c r="M1041" s="280"/>
      <c r="N1041" s="280"/>
      <c r="O1041" s="280"/>
      <c r="P1041" s="280"/>
      <c r="Q1041" s="280"/>
      <c r="R1041" s="280"/>
      <c r="S1041" s="280"/>
      <c r="T1041" s="280"/>
      <c r="U1041" s="280"/>
      <c r="V1041" s="280"/>
      <c r="W1041" s="280"/>
      <c r="X1041" s="280"/>
      <c r="Y1041" s="280"/>
      <c r="Z1041" s="280"/>
      <c r="AA1041" s="280"/>
      <c r="AB1041" s="275"/>
      <c r="AC1041" s="275"/>
      <c r="AD1041" s="275"/>
      <c r="AE1041" s="275"/>
      <c r="AF1041" s="275"/>
      <c r="AG1041" s="275"/>
      <c r="AH1041" s="275"/>
      <c r="AI1041" s="275"/>
      <c r="AJ1041" s="275"/>
      <c r="AK1041" s="275"/>
      <c r="AL1041" s="275"/>
      <c r="AM1041" s="275"/>
      <c r="AN1041" s="275"/>
      <c r="AO1041" s="275"/>
      <c r="AP1041" s="275"/>
      <c r="AQ1041" s="275"/>
    </row>
    <row r="1042" spans="1:43" ht="15">
      <c r="A1042" s="275"/>
      <c r="B1042" s="224"/>
      <c r="C1042" s="224"/>
      <c r="D1042" s="212"/>
      <c r="E1042" s="212"/>
      <c r="F1042" s="212"/>
      <c r="G1042" s="280"/>
      <c r="H1042" s="280"/>
      <c r="I1042" s="280"/>
      <c r="J1042" s="280"/>
      <c r="K1042" s="280"/>
      <c r="L1042" s="280"/>
      <c r="M1042" s="280"/>
      <c r="N1042" s="280"/>
      <c r="O1042" s="280"/>
      <c r="P1042" s="280"/>
      <c r="Q1042" s="280"/>
      <c r="R1042" s="280"/>
      <c r="S1042" s="280"/>
      <c r="T1042" s="280"/>
      <c r="U1042" s="280"/>
      <c r="V1042" s="280"/>
      <c r="W1042" s="280"/>
      <c r="X1042" s="280"/>
      <c r="Y1042" s="280"/>
      <c r="Z1042" s="280"/>
      <c r="AA1042" s="280"/>
      <c r="AB1042" s="275"/>
      <c r="AC1042" s="275"/>
      <c r="AD1042" s="275"/>
      <c r="AE1042" s="275"/>
      <c r="AF1042" s="275"/>
      <c r="AG1042" s="275"/>
      <c r="AH1042" s="275"/>
      <c r="AI1042" s="275"/>
      <c r="AJ1042" s="275"/>
      <c r="AK1042" s="275"/>
      <c r="AL1042" s="275"/>
      <c r="AM1042" s="275"/>
      <c r="AN1042" s="275"/>
      <c r="AO1042" s="275"/>
      <c r="AP1042" s="275"/>
      <c r="AQ1042" s="275"/>
    </row>
    <row r="1043" spans="1:43" ht="15">
      <c r="A1043" s="275"/>
      <c r="B1043" s="224"/>
      <c r="C1043" s="224"/>
      <c r="D1043" s="212"/>
      <c r="E1043" s="212"/>
      <c r="F1043" s="212"/>
      <c r="G1043" s="280"/>
      <c r="H1043" s="280"/>
      <c r="I1043" s="280"/>
      <c r="J1043" s="280"/>
      <c r="K1043" s="280"/>
      <c r="L1043" s="280"/>
      <c r="M1043" s="280"/>
      <c r="N1043" s="280"/>
      <c r="O1043" s="280"/>
      <c r="P1043" s="280"/>
      <c r="Q1043" s="280"/>
      <c r="R1043" s="280"/>
      <c r="S1043" s="280"/>
      <c r="T1043" s="280"/>
      <c r="U1043" s="280"/>
      <c r="V1043" s="280"/>
      <c r="W1043" s="280"/>
      <c r="X1043" s="280"/>
      <c r="Y1043" s="280"/>
      <c r="Z1043" s="280"/>
      <c r="AA1043" s="280"/>
      <c r="AB1043" s="275"/>
      <c r="AC1043" s="275"/>
      <c r="AD1043" s="275"/>
      <c r="AE1043" s="275"/>
      <c r="AF1043" s="275"/>
      <c r="AG1043" s="275"/>
      <c r="AH1043" s="275"/>
      <c r="AI1043" s="275"/>
      <c r="AJ1043" s="275"/>
      <c r="AK1043" s="275"/>
      <c r="AL1043" s="275"/>
      <c r="AM1043" s="275"/>
      <c r="AN1043" s="275"/>
      <c r="AO1043" s="275"/>
      <c r="AP1043" s="275"/>
      <c r="AQ1043" s="275"/>
    </row>
    <row r="1044" spans="1:43" ht="15">
      <c r="A1044" s="275"/>
      <c r="B1044" s="224"/>
      <c r="C1044" s="224"/>
      <c r="D1044" s="212"/>
      <c r="E1044" s="212"/>
      <c r="F1044" s="212"/>
      <c r="G1044" s="280"/>
      <c r="H1044" s="280"/>
      <c r="I1044" s="280"/>
      <c r="J1044" s="280"/>
      <c r="K1044" s="280"/>
      <c r="L1044" s="280"/>
      <c r="M1044" s="280"/>
      <c r="N1044" s="280"/>
      <c r="O1044" s="280"/>
      <c r="P1044" s="280"/>
      <c r="Q1044" s="280"/>
      <c r="R1044" s="280"/>
      <c r="S1044" s="280"/>
      <c r="T1044" s="280"/>
      <c r="U1044" s="280"/>
      <c r="V1044" s="280"/>
      <c r="W1044" s="280"/>
      <c r="X1044" s="280"/>
      <c r="Y1044" s="280"/>
      <c r="Z1044" s="280"/>
      <c r="AA1044" s="280"/>
      <c r="AB1044" s="275"/>
      <c r="AC1044" s="275"/>
      <c r="AD1044" s="275"/>
      <c r="AE1044" s="275"/>
      <c r="AF1044" s="275"/>
      <c r="AG1044" s="275"/>
      <c r="AH1044" s="275"/>
      <c r="AI1044" s="275"/>
      <c r="AJ1044" s="275"/>
      <c r="AK1044" s="275"/>
      <c r="AL1044" s="275"/>
      <c r="AM1044" s="275"/>
      <c r="AN1044" s="275"/>
      <c r="AO1044" s="275"/>
      <c r="AP1044" s="275"/>
      <c r="AQ1044" s="275"/>
    </row>
    <row r="1045" spans="1:43" ht="15">
      <c r="A1045" s="275"/>
      <c r="B1045" s="224"/>
      <c r="C1045" s="224"/>
      <c r="D1045" s="212"/>
      <c r="E1045" s="212"/>
      <c r="F1045" s="212"/>
      <c r="G1045" s="280"/>
      <c r="H1045" s="280"/>
      <c r="I1045" s="280"/>
      <c r="J1045" s="280"/>
      <c r="K1045" s="280"/>
      <c r="L1045" s="280"/>
      <c r="M1045" s="280"/>
      <c r="N1045" s="280"/>
      <c r="O1045" s="280"/>
      <c r="P1045" s="280"/>
      <c r="Q1045" s="280"/>
      <c r="R1045" s="280"/>
      <c r="S1045" s="280"/>
      <c r="T1045" s="280"/>
      <c r="U1045" s="280"/>
      <c r="V1045" s="280"/>
      <c r="W1045" s="280"/>
      <c r="X1045" s="280"/>
      <c r="Y1045" s="280"/>
      <c r="Z1045" s="280"/>
      <c r="AA1045" s="280"/>
      <c r="AB1045" s="275"/>
      <c r="AC1045" s="275"/>
      <c r="AD1045" s="275"/>
      <c r="AE1045" s="275"/>
      <c r="AF1045" s="275"/>
      <c r="AG1045" s="275"/>
      <c r="AH1045" s="275"/>
      <c r="AI1045" s="275"/>
      <c r="AJ1045" s="275"/>
      <c r="AK1045" s="275"/>
      <c r="AL1045" s="275"/>
      <c r="AM1045" s="275"/>
      <c r="AN1045" s="275"/>
      <c r="AO1045" s="275"/>
      <c r="AP1045" s="275"/>
      <c r="AQ1045" s="275"/>
    </row>
    <row r="1046" spans="1:43" ht="15">
      <c r="A1046" s="275"/>
      <c r="B1046" s="224"/>
      <c r="C1046" s="224"/>
      <c r="D1046" s="212"/>
      <c r="E1046" s="212"/>
      <c r="F1046" s="212"/>
      <c r="G1046" s="280"/>
      <c r="H1046" s="280"/>
      <c r="I1046" s="280"/>
      <c r="J1046" s="280"/>
      <c r="K1046" s="280"/>
      <c r="L1046" s="280"/>
      <c r="M1046" s="280"/>
      <c r="N1046" s="280"/>
      <c r="O1046" s="280"/>
      <c r="P1046" s="280"/>
      <c r="Q1046" s="280"/>
      <c r="R1046" s="280"/>
      <c r="S1046" s="280"/>
      <c r="T1046" s="280"/>
      <c r="U1046" s="280"/>
      <c r="V1046" s="280"/>
      <c r="W1046" s="280"/>
      <c r="X1046" s="280"/>
      <c r="Y1046" s="280"/>
      <c r="Z1046" s="280"/>
      <c r="AA1046" s="280"/>
      <c r="AB1046" s="275"/>
      <c r="AC1046" s="275"/>
      <c r="AD1046" s="275"/>
      <c r="AE1046" s="275"/>
      <c r="AF1046" s="275"/>
      <c r="AG1046" s="275"/>
      <c r="AH1046" s="275"/>
      <c r="AI1046" s="275"/>
      <c r="AJ1046" s="275"/>
      <c r="AK1046" s="275"/>
      <c r="AL1046" s="275"/>
      <c r="AM1046" s="275"/>
      <c r="AN1046" s="275"/>
      <c r="AO1046" s="275"/>
      <c r="AP1046" s="275"/>
      <c r="AQ1046" s="275"/>
    </row>
    <row r="1047" spans="1:43" ht="15">
      <c r="A1047" s="275"/>
      <c r="B1047" s="224"/>
      <c r="C1047" s="224"/>
      <c r="D1047" s="212"/>
      <c r="E1047" s="212"/>
      <c r="F1047" s="212"/>
      <c r="G1047" s="280"/>
      <c r="H1047" s="280"/>
      <c r="I1047" s="280"/>
      <c r="J1047" s="280"/>
      <c r="K1047" s="280"/>
      <c r="L1047" s="280"/>
      <c r="M1047" s="280"/>
      <c r="N1047" s="280"/>
      <c r="O1047" s="280"/>
      <c r="P1047" s="280"/>
      <c r="Q1047" s="280"/>
      <c r="R1047" s="280"/>
      <c r="S1047" s="280"/>
      <c r="T1047" s="280"/>
      <c r="U1047" s="280"/>
      <c r="V1047" s="280"/>
      <c r="W1047" s="280"/>
      <c r="X1047" s="280"/>
      <c r="Y1047" s="280"/>
      <c r="Z1047" s="280"/>
      <c r="AA1047" s="280"/>
      <c r="AB1047" s="275"/>
      <c r="AC1047" s="275"/>
      <c r="AD1047" s="275"/>
      <c r="AE1047" s="275"/>
      <c r="AF1047" s="275"/>
      <c r="AG1047" s="275"/>
      <c r="AH1047" s="275"/>
      <c r="AI1047" s="275"/>
      <c r="AJ1047" s="275"/>
      <c r="AK1047" s="275"/>
      <c r="AL1047" s="275"/>
      <c r="AM1047" s="275"/>
      <c r="AN1047" s="275"/>
      <c r="AO1047" s="275"/>
      <c r="AP1047" s="275"/>
      <c r="AQ1047" s="275"/>
    </row>
    <row r="1048" spans="1:43" ht="15">
      <c r="A1048" s="275"/>
      <c r="B1048" s="224"/>
      <c r="C1048" s="224"/>
      <c r="D1048" s="212"/>
      <c r="E1048" s="212"/>
      <c r="F1048" s="212"/>
      <c r="G1048" s="280"/>
      <c r="H1048" s="280"/>
      <c r="I1048" s="280"/>
      <c r="J1048" s="280"/>
      <c r="K1048" s="280"/>
      <c r="L1048" s="280"/>
      <c r="M1048" s="280"/>
      <c r="N1048" s="280"/>
      <c r="O1048" s="280"/>
      <c r="P1048" s="280"/>
      <c r="Q1048" s="280"/>
      <c r="R1048" s="280"/>
      <c r="S1048" s="280"/>
      <c r="T1048" s="280"/>
      <c r="U1048" s="280"/>
      <c r="V1048" s="280"/>
      <c r="W1048" s="280"/>
      <c r="X1048" s="280"/>
      <c r="Y1048" s="280"/>
      <c r="Z1048" s="280"/>
      <c r="AA1048" s="280"/>
      <c r="AB1048" s="275"/>
      <c r="AC1048" s="275"/>
      <c r="AD1048" s="275"/>
      <c r="AE1048" s="275"/>
      <c r="AF1048" s="275"/>
      <c r="AG1048" s="275"/>
      <c r="AH1048" s="275"/>
      <c r="AI1048" s="275"/>
      <c r="AJ1048" s="275"/>
      <c r="AK1048" s="275"/>
      <c r="AL1048" s="275"/>
      <c r="AM1048" s="275"/>
      <c r="AN1048" s="275"/>
      <c r="AO1048" s="275"/>
      <c r="AP1048" s="275"/>
      <c r="AQ1048" s="275"/>
    </row>
    <row r="1049" spans="1:43" ht="15">
      <c r="A1049" s="275"/>
      <c r="B1049" s="224"/>
      <c r="C1049" s="224"/>
      <c r="D1049" s="212"/>
      <c r="E1049" s="212"/>
      <c r="F1049" s="212"/>
      <c r="G1049" s="280"/>
      <c r="H1049" s="280"/>
      <c r="I1049" s="280"/>
      <c r="J1049" s="280"/>
      <c r="K1049" s="280"/>
      <c r="L1049" s="280"/>
      <c r="M1049" s="280"/>
      <c r="N1049" s="280"/>
      <c r="O1049" s="280"/>
      <c r="P1049" s="280"/>
      <c r="Q1049" s="280"/>
      <c r="R1049" s="280"/>
      <c r="S1049" s="280"/>
      <c r="T1049" s="280"/>
      <c r="U1049" s="280"/>
      <c r="V1049" s="280"/>
      <c r="W1049" s="280"/>
      <c r="X1049" s="280"/>
      <c r="Y1049" s="280"/>
      <c r="Z1049" s="280"/>
      <c r="AA1049" s="280"/>
      <c r="AB1049" s="275"/>
      <c r="AC1049" s="275"/>
      <c r="AD1049" s="275"/>
      <c r="AE1049" s="275"/>
      <c r="AF1049" s="275"/>
      <c r="AG1049" s="275"/>
      <c r="AH1049" s="275"/>
      <c r="AI1049" s="275"/>
      <c r="AJ1049" s="275"/>
      <c r="AK1049" s="275"/>
      <c r="AL1049" s="275"/>
      <c r="AM1049" s="275"/>
      <c r="AN1049" s="275"/>
      <c r="AO1049" s="275"/>
      <c r="AP1049" s="275"/>
      <c r="AQ1049" s="275"/>
    </row>
    <row r="1050" spans="1:43" ht="15">
      <c r="A1050" s="275"/>
      <c r="B1050" s="224"/>
      <c r="C1050" s="224"/>
      <c r="D1050" s="212"/>
      <c r="E1050" s="212"/>
      <c r="F1050" s="212"/>
      <c r="G1050" s="280"/>
      <c r="H1050" s="280"/>
      <c r="I1050" s="280"/>
      <c r="J1050" s="280"/>
      <c r="K1050" s="280"/>
      <c r="L1050" s="280"/>
      <c r="M1050" s="280"/>
      <c r="N1050" s="280"/>
      <c r="O1050" s="280"/>
      <c r="P1050" s="280"/>
      <c r="Q1050" s="280"/>
      <c r="R1050" s="280"/>
      <c r="S1050" s="280"/>
      <c r="T1050" s="280"/>
      <c r="U1050" s="280"/>
      <c r="V1050" s="280"/>
      <c r="W1050" s="280"/>
      <c r="X1050" s="280"/>
      <c r="Y1050" s="280"/>
      <c r="Z1050" s="280"/>
      <c r="AA1050" s="280"/>
      <c r="AB1050" s="275"/>
      <c r="AC1050" s="275"/>
      <c r="AD1050" s="275"/>
      <c r="AE1050" s="275"/>
      <c r="AF1050" s="275"/>
      <c r="AG1050" s="275"/>
      <c r="AH1050" s="275"/>
      <c r="AI1050" s="275"/>
      <c r="AJ1050" s="275"/>
      <c r="AK1050" s="275"/>
      <c r="AL1050" s="275"/>
      <c r="AM1050" s="275"/>
      <c r="AN1050" s="275"/>
      <c r="AO1050" s="275"/>
      <c r="AP1050" s="275"/>
      <c r="AQ1050" s="275"/>
    </row>
    <row r="1051" spans="1:43" ht="15">
      <c r="A1051" s="275"/>
      <c r="B1051" s="224"/>
      <c r="C1051" s="224"/>
      <c r="D1051" s="212"/>
      <c r="E1051" s="212"/>
      <c r="F1051" s="212"/>
      <c r="G1051" s="280"/>
      <c r="H1051" s="280"/>
      <c r="I1051" s="280"/>
      <c r="J1051" s="280"/>
      <c r="K1051" s="280"/>
      <c r="L1051" s="280"/>
      <c r="M1051" s="280"/>
      <c r="N1051" s="280"/>
      <c r="O1051" s="280"/>
      <c r="P1051" s="280"/>
      <c r="Q1051" s="280"/>
      <c r="R1051" s="280"/>
      <c r="S1051" s="280"/>
      <c r="T1051" s="280"/>
      <c r="U1051" s="280"/>
      <c r="V1051" s="280"/>
      <c r="W1051" s="280"/>
      <c r="X1051" s="280"/>
      <c r="Y1051" s="280"/>
      <c r="Z1051" s="280"/>
      <c r="AA1051" s="280"/>
      <c r="AB1051" s="275"/>
      <c r="AC1051" s="275"/>
      <c r="AD1051" s="275"/>
      <c r="AE1051" s="275"/>
      <c r="AF1051" s="275"/>
      <c r="AG1051" s="275"/>
      <c r="AH1051" s="275"/>
      <c r="AI1051" s="275"/>
      <c r="AJ1051" s="275"/>
      <c r="AK1051" s="275"/>
      <c r="AL1051" s="275"/>
      <c r="AM1051" s="275"/>
      <c r="AN1051" s="275"/>
      <c r="AO1051" s="275"/>
      <c r="AP1051" s="275"/>
      <c r="AQ1051" s="275"/>
    </row>
    <row r="1052" spans="1:43" ht="15">
      <c r="A1052" s="275"/>
      <c r="B1052" s="224"/>
      <c r="C1052" s="224"/>
      <c r="D1052" s="212"/>
      <c r="E1052" s="212"/>
      <c r="F1052" s="212"/>
      <c r="G1052" s="280"/>
      <c r="H1052" s="280"/>
      <c r="I1052" s="280"/>
      <c r="J1052" s="280"/>
      <c r="K1052" s="280"/>
      <c r="L1052" s="280"/>
      <c r="M1052" s="280"/>
      <c r="N1052" s="280"/>
      <c r="O1052" s="280"/>
      <c r="P1052" s="280"/>
      <c r="Q1052" s="280"/>
      <c r="R1052" s="280"/>
      <c r="S1052" s="280"/>
      <c r="T1052" s="280"/>
      <c r="U1052" s="280"/>
      <c r="V1052" s="280"/>
      <c r="W1052" s="280"/>
      <c r="X1052" s="280"/>
      <c r="Y1052" s="280"/>
      <c r="Z1052" s="280"/>
      <c r="AA1052" s="280"/>
      <c r="AB1052" s="275"/>
      <c r="AC1052" s="275"/>
      <c r="AD1052" s="275"/>
      <c r="AE1052" s="275"/>
      <c r="AF1052" s="275"/>
      <c r="AG1052" s="275"/>
      <c r="AH1052" s="275"/>
      <c r="AI1052" s="275"/>
      <c r="AJ1052" s="275"/>
      <c r="AK1052" s="275"/>
      <c r="AL1052" s="275"/>
      <c r="AM1052" s="275"/>
      <c r="AN1052" s="275"/>
      <c r="AO1052" s="275"/>
      <c r="AP1052" s="275"/>
      <c r="AQ1052" s="275"/>
    </row>
    <row r="1053" spans="1:43" ht="15">
      <c r="A1053" s="275"/>
      <c r="B1053" s="224"/>
      <c r="C1053" s="224"/>
      <c r="D1053" s="212"/>
      <c r="E1053" s="212"/>
      <c r="F1053" s="212"/>
      <c r="G1053" s="280"/>
      <c r="H1053" s="280"/>
      <c r="I1053" s="280"/>
      <c r="J1053" s="280"/>
      <c r="K1053" s="280"/>
      <c r="L1053" s="280"/>
      <c r="M1053" s="280"/>
      <c r="N1053" s="280"/>
      <c r="O1053" s="280"/>
      <c r="P1053" s="280"/>
      <c r="Q1053" s="280"/>
      <c r="R1053" s="280"/>
      <c r="S1053" s="280"/>
      <c r="T1053" s="280"/>
      <c r="U1053" s="280"/>
      <c r="V1053" s="280"/>
      <c r="W1053" s="280"/>
      <c r="X1053" s="280"/>
      <c r="Y1053" s="280"/>
      <c r="Z1053" s="280"/>
      <c r="AA1053" s="280"/>
      <c r="AB1053" s="275"/>
      <c r="AC1053" s="275"/>
      <c r="AD1053" s="275"/>
      <c r="AE1053" s="275"/>
      <c r="AF1053" s="275"/>
      <c r="AG1053" s="275"/>
      <c r="AH1053" s="275"/>
      <c r="AI1053" s="275"/>
      <c r="AJ1053" s="275"/>
      <c r="AK1053" s="275"/>
      <c r="AL1053" s="275"/>
      <c r="AM1053" s="275"/>
      <c r="AN1053" s="275"/>
      <c r="AO1053" s="275"/>
      <c r="AP1053" s="275"/>
      <c r="AQ1053" s="275"/>
    </row>
    <row r="1054" spans="1:43" ht="15">
      <c r="A1054" s="275"/>
      <c r="B1054" s="224"/>
      <c r="C1054" s="224"/>
      <c r="D1054" s="212"/>
      <c r="E1054" s="212"/>
      <c r="F1054" s="212"/>
      <c r="G1054" s="280"/>
      <c r="H1054" s="280"/>
      <c r="I1054" s="280"/>
      <c r="J1054" s="280"/>
      <c r="K1054" s="280"/>
      <c r="L1054" s="280"/>
      <c r="M1054" s="280"/>
      <c r="N1054" s="280"/>
      <c r="O1054" s="280"/>
      <c r="P1054" s="280"/>
      <c r="Q1054" s="280"/>
      <c r="R1054" s="280"/>
      <c r="S1054" s="280"/>
      <c r="T1054" s="280"/>
      <c r="U1054" s="280"/>
      <c r="V1054" s="280"/>
      <c r="W1054" s="280"/>
      <c r="X1054" s="280"/>
      <c r="Y1054" s="280"/>
      <c r="Z1054" s="280"/>
      <c r="AA1054" s="280"/>
      <c r="AB1054" s="275"/>
      <c r="AC1054" s="275"/>
      <c r="AD1054" s="275"/>
      <c r="AE1054" s="275"/>
      <c r="AF1054" s="275"/>
      <c r="AG1054" s="275"/>
      <c r="AH1054" s="275"/>
      <c r="AI1054" s="275"/>
      <c r="AJ1054" s="275"/>
      <c r="AK1054" s="275"/>
      <c r="AL1054" s="275"/>
      <c r="AM1054" s="275"/>
      <c r="AN1054" s="275"/>
      <c r="AO1054" s="275"/>
      <c r="AP1054" s="275"/>
      <c r="AQ1054" s="275"/>
    </row>
    <row r="1055" spans="1:43" ht="15">
      <c r="A1055" s="275"/>
      <c r="B1055" s="224"/>
      <c r="C1055" s="224"/>
      <c r="D1055" s="212"/>
      <c r="E1055" s="212"/>
      <c r="F1055" s="212"/>
      <c r="G1055" s="280"/>
      <c r="H1055" s="280"/>
      <c r="I1055" s="280"/>
      <c r="J1055" s="280"/>
      <c r="K1055" s="280"/>
      <c r="L1055" s="280"/>
      <c r="M1055" s="280"/>
      <c r="N1055" s="280"/>
      <c r="O1055" s="280"/>
      <c r="P1055" s="280"/>
      <c r="Q1055" s="280"/>
      <c r="R1055" s="280"/>
      <c r="S1055" s="280"/>
      <c r="T1055" s="280"/>
      <c r="U1055" s="280"/>
      <c r="V1055" s="280"/>
      <c r="W1055" s="280"/>
      <c r="X1055" s="280"/>
      <c r="Y1055" s="280"/>
      <c r="Z1055" s="280"/>
      <c r="AA1055" s="280"/>
      <c r="AB1055" s="275"/>
      <c r="AC1055" s="275"/>
      <c r="AD1055" s="275"/>
      <c r="AE1055" s="275"/>
      <c r="AF1055" s="275"/>
      <c r="AG1055" s="275"/>
      <c r="AH1055" s="275"/>
      <c r="AI1055" s="275"/>
      <c r="AJ1055" s="275"/>
      <c r="AK1055" s="275"/>
      <c r="AL1055" s="275"/>
      <c r="AM1055" s="275"/>
      <c r="AN1055" s="275"/>
      <c r="AO1055" s="275"/>
      <c r="AP1055" s="275"/>
      <c r="AQ1055" s="275"/>
    </row>
    <row r="1056" spans="1:43" ht="15">
      <c r="A1056" s="275"/>
      <c r="B1056" s="224"/>
      <c r="C1056" s="224"/>
      <c r="D1056" s="212"/>
      <c r="E1056" s="212"/>
      <c r="F1056" s="212"/>
      <c r="G1056" s="280"/>
      <c r="H1056" s="280"/>
      <c r="I1056" s="280"/>
      <c r="J1056" s="280"/>
      <c r="K1056" s="280"/>
      <c r="L1056" s="280"/>
      <c r="M1056" s="280"/>
      <c r="N1056" s="280"/>
      <c r="O1056" s="280"/>
      <c r="P1056" s="280"/>
      <c r="Q1056" s="280"/>
      <c r="R1056" s="280"/>
      <c r="S1056" s="280"/>
      <c r="T1056" s="280"/>
      <c r="U1056" s="280"/>
      <c r="V1056" s="280"/>
      <c r="W1056" s="280"/>
      <c r="X1056" s="280"/>
      <c r="Y1056" s="280"/>
      <c r="Z1056" s="280"/>
      <c r="AA1056" s="280"/>
      <c r="AB1056" s="275"/>
      <c r="AC1056" s="275"/>
      <c r="AD1056" s="275"/>
      <c r="AE1056" s="275"/>
      <c r="AF1056" s="275"/>
      <c r="AG1056" s="275"/>
      <c r="AH1056" s="275"/>
      <c r="AI1056" s="275"/>
      <c r="AJ1056" s="275"/>
      <c r="AK1056" s="275"/>
      <c r="AL1056" s="275"/>
      <c r="AM1056" s="275"/>
      <c r="AN1056" s="275"/>
      <c r="AO1056" s="275"/>
      <c r="AP1056" s="275"/>
      <c r="AQ1056" s="275"/>
    </row>
    <row r="1057" spans="1:43" ht="15">
      <c r="A1057" s="275"/>
      <c r="B1057" s="224"/>
      <c r="C1057" s="224"/>
      <c r="D1057" s="212"/>
      <c r="E1057" s="212"/>
      <c r="F1057" s="212"/>
      <c r="G1057" s="280"/>
      <c r="H1057" s="280"/>
      <c r="I1057" s="280"/>
      <c r="J1057" s="280"/>
      <c r="K1057" s="280"/>
      <c r="L1057" s="280"/>
      <c r="M1057" s="280"/>
      <c r="N1057" s="280"/>
      <c r="O1057" s="280"/>
      <c r="P1057" s="280"/>
      <c r="Q1057" s="280"/>
      <c r="R1057" s="280"/>
      <c r="S1057" s="280"/>
      <c r="T1057" s="280"/>
      <c r="U1057" s="280"/>
      <c r="V1057" s="280"/>
      <c r="W1057" s="280"/>
      <c r="X1057" s="280"/>
      <c r="Y1057" s="280"/>
      <c r="Z1057" s="280"/>
      <c r="AA1057" s="280"/>
      <c r="AB1057" s="275"/>
      <c r="AC1057" s="275"/>
      <c r="AD1057" s="275"/>
      <c r="AE1057" s="275"/>
      <c r="AF1057" s="275"/>
      <c r="AG1057" s="275"/>
      <c r="AH1057" s="275"/>
      <c r="AI1057" s="275"/>
      <c r="AJ1057" s="275"/>
      <c r="AK1057" s="275"/>
      <c r="AL1057" s="275"/>
      <c r="AM1057" s="275"/>
      <c r="AN1057" s="275"/>
      <c r="AO1057" s="275"/>
      <c r="AP1057" s="275"/>
      <c r="AQ1057" s="275"/>
    </row>
    <row r="1058" spans="1:43" ht="15">
      <c r="A1058" s="275"/>
      <c r="B1058" s="224"/>
      <c r="C1058" s="224"/>
      <c r="D1058" s="212"/>
      <c r="E1058" s="212"/>
      <c r="F1058" s="212"/>
      <c r="G1058" s="280"/>
      <c r="H1058" s="280"/>
      <c r="I1058" s="280"/>
      <c r="J1058" s="280"/>
      <c r="K1058" s="280"/>
      <c r="L1058" s="280"/>
      <c r="M1058" s="280"/>
      <c r="N1058" s="280"/>
      <c r="O1058" s="280"/>
      <c r="P1058" s="280"/>
      <c r="Q1058" s="280"/>
      <c r="R1058" s="280"/>
      <c r="S1058" s="280"/>
      <c r="T1058" s="280"/>
      <c r="U1058" s="280"/>
      <c r="V1058" s="280"/>
      <c r="W1058" s="280"/>
      <c r="X1058" s="280"/>
      <c r="Y1058" s="280"/>
      <c r="Z1058" s="280"/>
      <c r="AA1058" s="280"/>
      <c r="AB1058" s="275"/>
      <c r="AC1058" s="275"/>
      <c r="AD1058" s="275"/>
      <c r="AE1058" s="275"/>
      <c r="AF1058" s="275"/>
      <c r="AG1058" s="275"/>
      <c r="AH1058" s="275"/>
      <c r="AI1058" s="275"/>
      <c r="AJ1058" s="275"/>
      <c r="AK1058" s="275"/>
      <c r="AL1058" s="275"/>
      <c r="AM1058" s="275"/>
      <c r="AN1058" s="275"/>
      <c r="AO1058" s="275"/>
      <c r="AP1058" s="275"/>
      <c r="AQ1058" s="275"/>
    </row>
    <row r="1059" spans="1:43" ht="15">
      <c r="A1059" s="275"/>
      <c r="B1059" s="224"/>
      <c r="C1059" s="224"/>
      <c r="D1059" s="212"/>
      <c r="E1059" s="212"/>
      <c r="F1059" s="212"/>
      <c r="G1059" s="280"/>
      <c r="H1059" s="280"/>
      <c r="I1059" s="280"/>
      <c r="J1059" s="280"/>
      <c r="K1059" s="280"/>
      <c r="L1059" s="280"/>
      <c r="M1059" s="280"/>
      <c r="N1059" s="280"/>
      <c r="O1059" s="280"/>
      <c r="P1059" s="280"/>
      <c r="Q1059" s="280"/>
      <c r="R1059" s="280"/>
      <c r="S1059" s="280"/>
      <c r="T1059" s="280"/>
      <c r="U1059" s="280"/>
      <c r="V1059" s="280"/>
      <c r="W1059" s="280"/>
      <c r="X1059" s="280"/>
      <c r="Y1059" s="280"/>
      <c r="Z1059" s="280"/>
      <c r="AA1059" s="280"/>
      <c r="AB1059" s="275"/>
      <c r="AC1059" s="275"/>
      <c r="AD1059" s="275"/>
      <c r="AE1059" s="275"/>
      <c r="AF1059" s="275"/>
      <c r="AG1059" s="275"/>
      <c r="AH1059" s="275"/>
      <c r="AI1059" s="275"/>
      <c r="AJ1059" s="275"/>
      <c r="AK1059" s="275"/>
      <c r="AL1059" s="275"/>
      <c r="AM1059" s="275"/>
      <c r="AN1059" s="275"/>
      <c r="AO1059" s="275"/>
      <c r="AP1059" s="275"/>
      <c r="AQ1059" s="275"/>
    </row>
    <row r="1060" spans="1:43" ht="15">
      <c r="A1060" s="275"/>
      <c r="B1060" s="224"/>
      <c r="C1060" s="224"/>
      <c r="D1060" s="212"/>
      <c r="E1060" s="212"/>
      <c r="F1060" s="212"/>
      <c r="G1060" s="280"/>
      <c r="H1060" s="280"/>
      <c r="I1060" s="280"/>
      <c r="J1060" s="280"/>
      <c r="K1060" s="280"/>
      <c r="L1060" s="280"/>
      <c r="M1060" s="280"/>
      <c r="N1060" s="280"/>
      <c r="O1060" s="280"/>
      <c r="P1060" s="280"/>
      <c r="Q1060" s="280"/>
      <c r="R1060" s="280"/>
      <c r="S1060" s="280"/>
      <c r="T1060" s="280"/>
      <c r="U1060" s="280"/>
      <c r="V1060" s="280"/>
      <c r="W1060" s="280"/>
      <c r="X1060" s="280"/>
      <c r="Y1060" s="280"/>
      <c r="Z1060" s="280"/>
      <c r="AA1060" s="280"/>
      <c r="AB1060" s="275"/>
      <c r="AC1060" s="275"/>
      <c r="AD1060" s="275"/>
      <c r="AE1060" s="275"/>
      <c r="AF1060" s="275"/>
      <c r="AG1060" s="275"/>
      <c r="AH1060" s="275"/>
      <c r="AI1060" s="275"/>
      <c r="AJ1060" s="275"/>
      <c r="AK1060" s="275"/>
      <c r="AL1060" s="275"/>
      <c r="AM1060" s="275"/>
      <c r="AN1060" s="275"/>
      <c r="AO1060" s="275"/>
      <c r="AP1060" s="275"/>
      <c r="AQ1060" s="275"/>
    </row>
    <row r="1061" spans="1:43" ht="15">
      <c r="A1061" s="275"/>
      <c r="B1061" s="224"/>
      <c r="C1061" s="224"/>
      <c r="D1061" s="212"/>
      <c r="E1061" s="212"/>
      <c r="F1061" s="212"/>
      <c r="G1061" s="280"/>
      <c r="H1061" s="280"/>
      <c r="I1061" s="280"/>
      <c r="J1061" s="280"/>
      <c r="K1061" s="280"/>
      <c r="L1061" s="280"/>
      <c r="M1061" s="280"/>
      <c r="N1061" s="280"/>
      <c r="O1061" s="280"/>
      <c r="P1061" s="280"/>
      <c r="Q1061" s="280"/>
      <c r="R1061" s="280"/>
      <c r="S1061" s="280"/>
      <c r="T1061" s="280"/>
      <c r="U1061" s="280"/>
      <c r="V1061" s="280"/>
      <c r="W1061" s="280"/>
      <c r="X1061" s="280"/>
      <c r="Y1061" s="280"/>
      <c r="Z1061" s="280"/>
      <c r="AA1061" s="280"/>
      <c r="AB1061" s="275"/>
      <c r="AC1061" s="275"/>
      <c r="AD1061" s="275"/>
      <c r="AE1061" s="275"/>
      <c r="AF1061" s="275"/>
      <c r="AG1061" s="275"/>
      <c r="AH1061" s="275"/>
      <c r="AI1061" s="275"/>
      <c r="AJ1061" s="275"/>
      <c r="AK1061" s="275"/>
      <c r="AL1061" s="275"/>
      <c r="AM1061" s="275"/>
      <c r="AN1061" s="275"/>
      <c r="AO1061" s="275"/>
      <c r="AP1061" s="275"/>
      <c r="AQ1061" s="275"/>
    </row>
    <row r="1062" spans="1:43" ht="15">
      <c r="A1062" s="275"/>
      <c r="B1062" s="224"/>
      <c r="C1062" s="224"/>
      <c r="D1062" s="212"/>
      <c r="E1062" s="212"/>
      <c r="F1062" s="212"/>
      <c r="G1062" s="280"/>
      <c r="H1062" s="280"/>
      <c r="I1062" s="280"/>
      <c r="J1062" s="280"/>
      <c r="K1062" s="280"/>
      <c r="L1062" s="280"/>
      <c r="M1062" s="280"/>
      <c r="N1062" s="280"/>
      <c r="O1062" s="280"/>
      <c r="P1062" s="280"/>
      <c r="Q1062" s="280"/>
      <c r="R1062" s="280"/>
      <c r="S1062" s="280"/>
      <c r="T1062" s="280"/>
      <c r="U1062" s="280"/>
      <c r="V1062" s="280"/>
      <c r="W1062" s="280"/>
      <c r="X1062" s="280"/>
      <c r="Y1062" s="280"/>
      <c r="Z1062" s="280"/>
      <c r="AA1062" s="280"/>
      <c r="AB1062" s="275"/>
      <c r="AC1062" s="275"/>
      <c r="AD1062" s="275"/>
      <c r="AE1062" s="275"/>
      <c r="AF1062" s="275"/>
      <c r="AG1062" s="275"/>
      <c r="AH1062" s="275"/>
      <c r="AI1062" s="275"/>
      <c r="AJ1062" s="275"/>
      <c r="AK1062" s="275"/>
      <c r="AL1062" s="275"/>
      <c r="AM1062" s="275"/>
      <c r="AN1062" s="275"/>
      <c r="AO1062" s="275"/>
      <c r="AP1062" s="275"/>
      <c r="AQ1062" s="275"/>
    </row>
    <row r="1063" spans="1:43" ht="15">
      <c r="A1063" s="275"/>
      <c r="B1063" s="224"/>
      <c r="C1063" s="224"/>
      <c r="D1063" s="212"/>
      <c r="E1063" s="212"/>
      <c r="F1063" s="212"/>
      <c r="G1063" s="280"/>
      <c r="H1063" s="280"/>
      <c r="I1063" s="280"/>
      <c r="J1063" s="280"/>
      <c r="K1063" s="280"/>
      <c r="L1063" s="280"/>
      <c r="M1063" s="280"/>
      <c r="N1063" s="280"/>
      <c r="O1063" s="280"/>
      <c r="P1063" s="280"/>
      <c r="Q1063" s="280"/>
      <c r="R1063" s="280"/>
      <c r="S1063" s="280"/>
      <c r="T1063" s="280"/>
      <c r="U1063" s="280"/>
      <c r="V1063" s="280"/>
      <c r="W1063" s="280"/>
      <c r="X1063" s="280"/>
      <c r="Y1063" s="280"/>
      <c r="Z1063" s="280"/>
      <c r="AA1063" s="280"/>
      <c r="AB1063" s="275"/>
      <c r="AC1063" s="275"/>
      <c r="AD1063" s="275"/>
      <c r="AE1063" s="275"/>
      <c r="AF1063" s="275"/>
      <c r="AG1063" s="275"/>
      <c r="AH1063" s="275"/>
      <c r="AI1063" s="275"/>
      <c r="AJ1063" s="275"/>
      <c r="AK1063" s="275"/>
      <c r="AL1063" s="275"/>
      <c r="AM1063" s="275"/>
      <c r="AN1063" s="275"/>
      <c r="AO1063" s="275"/>
      <c r="AP1063" s="275"/>
      <c r="AQ1063" s="275"/>
    </row>
    <row r="1064" spans="1:43" ht="15">
      <c r="A1064" s="275"/>
      <c r="B1064" s="224"/>
      <c r="C1064" s="224"/>
      <c r="D1064" s="212"/>
      <c r="E1064" s="212"/>
      <c r="F1064" s="212"/>
      <c r="G1064" s="280"/>
      <c r="H1064" s="280"/>
      <c r="I1064" s="280"/>
      <c r="J1064" s="280"/>
      <c r="K1064" s="280"/>
      <c r="L1064" s="280"/>
      <c r="M1064" s="280"/>
      <c r="N1064" s="280"/>
      <c r="O1064" s="280"/>
      <c r="P1064" s="280"/>
      <c r="Q1064" s="280"/>
      <c r="R1064" s="280"/>
      <c r="S1064" s="280"/>
      <c r="T1064" s="280"/>
      <c r="U1064" s="280"/>
      <c r="V1064" s="280"/>
      <c r="W1064" s="280"/>
      <c r="X1064" s="280"/>
      <c r="Y1064" s="280"/>
      <c r="Z1064" s="280"/>
      <c r="AA1064" s="280"/>
      <c r="AB1064" s="275"/>
      <c r="AC1064" s="275"/>
      <c r="AD1064" s="275"/>
      <c r="AE1064" s="275"/>
      <c r="AF1064" s="275"/>
      <c r="AG1064" s="275"/>
      <c r="AH1064" s="275"/>
      <c r="AI1064" s="275"/>
      <c r="AJ1064" s="275"/>
      <c r="AK1064" s="275"/>
      <c r="AL1064" s="275"/>
      <c r="AM1064" s="275"/>
      <c r="AN1064" s="275"/>
      <c r="AO1064" s="275"/>
      <c r="AP1064" s="275"/>
      <c r="AQ1064" s="275"/>
    </row>
    <row r="1065" spans="1:43" ht="15">
      <c r="A1065" s="275"/>
      <c r="B1065" s="224"/>
      <c r="C1065" s="224"/>
      <c r="D1065" s="212"/>
      <c r="E1065" s="212"/>
      <c r="F1065" s="212"/>
      <c r="G1065" s="280"/>
      <c r="H1065" s="280"/>
      <c r="I1065" s="280"/>
      <c r="J1065" s="280"/>
      <c r="K1065" s="280"/>
      <c r="L1065" s="280"/>
      <c r="M1065" s="280"/>
      <c r="N1065" s="280"/>
      <c r="O1065" s="280"/>
      <c r="P1065" s="280"/>
      <c r="Q1065" s="280"/>
      <c r="R1065" s="280"/>
      <c r="S1065" s="280"/>
      <c r="T1065" s="280"/>
      <c r="U1065" s="280"/>
      <c r="V1065" s="280"/>
      <c r="W1065" s="280"/>
      <c r="X1065" s="280"/>
      <c r="Y1065" s="280"/>
      <c r="Z1065" s="280"/>
      <c r="AA1065" s="280"/>
      <c r="AB1065" s="275"/>
      <c r="AC1065" s="275"/>
      <c r="AD1065" s="275"/>
      <c r="AE1065" s="275"/>
      <c r="AF1065" s="275"/>
      <c r="AG1065" s="275"/>
      <c r="AH1065" s="275"/>
      <c r="AI1065" s="275"/>
      <c r="AJ1065" s="275"/>
      <c r="AK1065" s="275"/>
      <c r="AL1065" s="275"/>
      <c r="AM1065" s="275"/>
      <c r="AN1065" s="275"/>
      <c r="AO1065" s="275"/>
      <c r="AP1065" s="275"/>
      <c r="AQ1065" s="275"/>
    </row>
    <row r="1066" spans="1:43" ht="15">
      <c r="A1066" s="275"/>
      <c r="B1066" s="224"/>
      <c r="C1066" s="224"/>
      <c r="D1066" s="212"/>
      <c r="E1066" s="212"/>
      <c r="F1066" s="212"/>
      <c r="G1066" s="280"/>
      <c r="H1066" s="280"/>
      <c r="I1066" s="280"/>
      <c r="J1066" s="280"/>
      <c r="K1066" s="280"/>
      <c r="L1066" s="280"/>
      <c r="M1066" s="280"/>
      <c r="N1066" s="280"/>
      <c r="O1066" s="280"/>
      <c r="P1066" s="280"/>
      <c r="Q1066" s="280"/>
      <c r="R1066" s="280"/>
      <c r="S1066" s="280"/>
      <c r="T1066" s="280"/>
      <c r="U1066" s="280"/>
      <c r="V1066" s="280"/>
      <c r="W1066" s="280"/>
      <c r="X1066" s="280"/>
      <c r="Y1066" s="280"/>
      <c r="Z1066" s="280"/>
      <c r="AA1066" s="280"/>
      <c r="AB1066" s="275"/>
      <c r="AC1066" s="275"/>
      <c r="AD1066" s="275"/>
      <c r="AE1066" s="275"/>
      <c r="AF1066" s="275"/>
      <c r="AG1066" s="275"/>
      <c r="AH1066" s="275"/>
      <c r="AI1066" s="275"/>
      <c r="AJ1066" s="275"/>
      <c r="AK1066" s="275"/>
      <c r="AL1066" s="275"/>
      <c r="AM1066" s="275"/>
      <c r="AN1066" s="275"/>
      <c r="AO1066" s="275"/>
      <c r="AP1066" s="275"/>
      <c r="AQ1066" s="275"/>
    </row>
    <row r="1067" spans="1:43" ht="15">
      <c r="A1067" s="275"/>
      <c r="B1067" s="224"/>
      <c r="C1067" s="224"/>
      <c r="D1067" s="212"/>
      <c r="E1067" s="212"/>
      <c r="F1067" s="212"/>
      <c r="G1067" s="280"/>
      <c r="H1067" s="280"/>
      <c r="I1067" s="280"/>
      <c r="J1067" s="280"/>
      <c r="K1067" s="280"/>
      <c r="L1067" s="280"/>
      <c r="M1067" s="280"/>
      <c r="N1067" s="280"/>
      <c r="O1067" s="280"/>
      <c r="P1067" s="280"/>
      <c r="Q1067" s="280"/>
      <c r="R1067" s="280"/>
      <c r="S1067" s="280"/>
      <c r="T1067" s="280"/>
      <c r="U1067" s="280"/>
      <c r="V1067" s="280"/>
      <c r="W1067" s="280"/>
      <c r="X1067" s="280"/>
      <c r="Y1067" s="280"/>
      <c r="Z1067" s="280"/>
      <c r="AA1067" s="280"/>
      <c r="AB1067" s="275"/>
      <c r="AC1067" s="275"/>
      <c r="AD1067" s="275"/>
      <c r="AE1067" s="275"/>
      <c r="AF1067" s="275"/>
      <c r="AG1067" s="275"/>
      <c r="AH1067" s="275"/>
      <c r="AI1067" s="275"/>
      <c r="AJ1067" s="275"/>
      <c r="AK1067" s="275"/>
      <c r="AL1067" s="275"/>
      <c r="AM1067" s="275"/>
      <c r="AN1067" s="275"/>
      <c r="AO1067" s="275"/>
      <c r="AP1067" s="275"/>
      <c r="AQ1067" s="275"/>
    </row>
    <row r="1068" spans="1:43" ht="15">
      <c r="A1068" s="275"/>
      <c r="B1068" s="224"/>
      <c r="C1068" s="224"/>
      <c r="D1068" s="212"/>
      <c r="E1068" s="212"/>
      <c r="F1068" s="212"/>
      <c r="G1068" s="280"/>
      <c r="H1068" s="280"/>
      <c r="I1068" s="280"/>
      <c r="J1068" s="280"/>
      <c r="K1068" s="280"/>
      <c r="L1068" s="280"/>
      <c r="M1068" s="280"/>
      <c r="N1068" s="280"/>
      <c r="O1068" s="280"/>
      <c r="P1068" s="280"/>
      <c r="Q1068" s="280"/>
      <c r="R1068" s="280"/>
      <c r="S1068" s="280"/>
      <c r="T1068" s="280"/>
      <c r="U1068" s="280"/>
      <c r="V1068" s="280"/>
      <c r="W1068" s="280"/>
      <c r="X1068" s="280"/>
      <c r="Y1068" s="280"/>
      <c r="Z1068" s="280"/>
      <c r="AA1068" s="280"/>
      <c r="AB1068" s="275"/>
      <c r="AC1068" s="275"/>
      <c r="AD1068" s="275"/>
      <c r="AE1068" s="275"/>
      <c r="AF1068" s="275"/>
      <c r="AG1068" s="275"/>
      <c r="AH1068" s="275"/>
      <c r="AI1068" s="275"/>
      <c r="AJ1068" s="275"/>
      <c r="AK1068" s="275"/>
      <c r="AL1068" s="275"/>
      <c r="AM1068" s="275"/>
      <c r="AN1068" s="275"/>
      <c r="AO1068" s="275"/>
      <c r="AP1068" s="275"/>
      <c r="AQ1068" s="275"/>
    </row>
    <row r="1069" spans="1:43" ht="15">
      <c r="A1069" s="275"/>
      <c r="B1069" s="224"/>
      <c r="C1069" s="224"/>
      <c r="D1069" s="212"/>
      <c r="E1069" s="212"/>
      <c r="F1069" s="212"/>
      <c r="G1069" s="280"/>
      <c r="H1069" s="280"/>
      <c r="I1069" s="280"/>
      <c r="J1069" s="280"/>
      <c r="K1069" s="280"/>
      <c r="L1069" s="280"/>
      <c r="M1069" s="280"/>
      <c r="N1069" s="280"/>
      <c r="O1069" s="280"/>
      <c r="P1069" s="280"/>
      <c r="Q1069" s="280"/>
      <c r="R1069" s="280"/>
      <c r="S1069" s="280"/>
      <c r="T1069" s="280"/>
      <c r="U1069" s="280"/>
      <c r="V1069" s="280"/>
      <c r="W1069" s="280"/>
      <c r="X1069" s="280"/>
      <c r="Y1069" s="280"/>
      <c r="Z1069" s="280"/>
      <c r="AA1069" s="280"/>
      <c r="AB1069" s="275"/>
      <c r="AC1069" s="275"/>
      <c r="AD1069" s="275"/>
      <c r="AE1069" s="275"/>
      <c r="AF1069" s="275"/>
      <c r="AG1069" s="275"/>
      <c r="AH1069" s="275"/>
      <c r="AI1069" s="275"/>
      <c r="AJ1069" s="275"/>
      <c r="AK1069" s="275"/>
      <c r="AL1069" s="275"/>
      <c r="AM1069" s="275"/>
      <c r="AN1069" s="275"/>
      <c r="AO1069" s="275"/>
      <c r="AP1069" s="275"/>
      <c r="AQ1069" s="275"/>
    </row>
    <row r="1070" spans="1:43" ht="15">
      <c r="A1070" s="275"/>
      <c r="B1070" s="224"/>
      <c r="C1070" s="224"/>
      <c r="D1070" s="212"/>
      <c r="E1070" s="212"/>
      <c r="F1070" s="212"/>
      <c r="G1070" s="280"/>
      <c r="H1070" s="280"/>
      <c r="I1070" s="280"/>
      <c r="J1070" s="280"/>
      <c r="K1070" s="280"/>
      <c r="L1070" s="280"/>
      <c r="M1070" s="280"/>
      <c r="N1070" s="280"/>
      <c r="O1070" s="280"/>
      <c r="P1070" s="280"/>
      <c r="Q1070" s="280"/>
      <c r="R1070" s="280"/>
      <c r="S1070" s="280"/>
      <c r="T1070" s="280"/>
      <c r="U1070" s="280"/>
      <c r="V1070" s="280"/>
      <c r="W1070" s="280"/>
      <c r="X1070" s="280"/>
      <c r="Y1070" s="280"/>
      <c r="Z1070" s="280"/>
      <c r="AA1070" s="280"/>
      <c r="AB1070" s="275"/>
      <c r="AC1070" s="275"/>
      <c r="AD1070" s="275"/>
      <c r="AE1070" s="275"/>
      <c r="AF1070" s="275"/>
      <c r="AG1070" s="275"/>
      <c r="AH1070" s="275"/>
      <c r="AI1070" s="275"/>
      <c r="AJ1070" s="275"/>
      <c r="AK1070" s="275"/>
      <c r="AL1070" s="275"/>
      <c r="AM1070" s="275"/>
      <c r="AN1070" s="275"/>
      <c r="AO1070" s="275"/>
      <c r="AP1070" s="275"/>
      <c r="AQ1070" s="275"/>
    </row>
    <row r="1071" spans="1:43" ht="15">
      <c r="A1071" s="275"/>
      <c r="B1071" s="224"/>
      <c r="C1071" s="224"/>
      <c r="D1071" s="212"/>
      <c r="E1071" s="212"/>
      <c r="F1071" s="212"/>
      <c r="G1071" s="280"/>
      <c r="H1071" s="280"/>
      <c r="I1071" s="280"/>
      <c r="J1071" s="280"/>
      <c r="K1071" s="280"/>
      <c r="L1071" s="280"/>
      <c r="M1071" s="280"/>
      <c r="N1071" s="280"/>
      <c r="O1071" s="280"/>
      <c r="P1071" s="280"/>
      <c r="Q1071" s="280"/>
      <c r="R1071" s="280"/>
      <c r="S1071" s="280"/>
      <c r="T1071" s="280"/>
      <c r="U1071" s="280"/>
      <c r="V1071" s="280"/>
      <c r="W1071" s="280"/>
      <c r="X1071" s="280"/>
      <c r="Y1071" s="280"/>
      <c r="Z1071" s="280"/>
      <c r="AA1071" s="280"/>
      <c r="AB1071" s="275"/>
      <c r="AC1071" s="275"/>
      <c r="AD1071" s="275"/>
      <c r="AE1071" s="275"/>
      <c r="AF1071" s="275"/>
      <c r="AG1071" s="275"/>
      <c r="AH1071" s="275"/>
      <c r="AI1071" s="275"/>
      <c r="AJ1071" s="275"/>
      <c r="AK1071" s="275"/>
      <c r="AL1071" s="275"/>
      <c r="AM1071" s="275"/>
      <c r="AN1071" s="275"/>
      <c r="AO1071" s="275"/>
      <c r="AP1071" s="275"/>
      <c r="AQ1071" s="275"/>
    </row>
    <row r="1072" spans="1:43" ht="15">
      <c r="A1072" s="275"/>
      <c r="B1072" s="224"/>
      <c r="C1072" s="224"/>
      <c r="D1072" s="212"/>
      <c r="E1072" s="212"/>
      <c r="F1072" s="212"/>
      <c r="G1072" s="280"/>
      <c r="H1072" s="280"/>
      <c r="I1072" s="280"/>
      <c r="J1072" s="280"/>
      <c r="K1072" s="280"/>
      <c r="L1072" s="280"/>
      <c r="M1072" s="280"/>
      <c r="N1072" s="280"/>
      <c r="O1072" s="280"/>
      <c r="P1072" s="280"/>
      <c r="Q1072" s="280"/>
      <c r="R1072" s="280"/>
      <c r="S1072" s="280"/>
      <c r="T1072" s="280"/>
      <c r="U1072" s="280"/>
      <c r="V1072" s="280"/>
      <c r="W1072" s="280"/>
      <c r="X1072" s="280"/>
      <c r="Y1072" s="280"/>
      <c r="Z1072" s="280"/>
      <c r="AA1072" s="280"/>
      <c r="AB1072" s="275"/>
      <c r="AC1072" s="275"/>
      <c r="AD1072" s="275"/>
      <c r="AE1072" s="275"/>
      <c r="AF1072" s="275"/>
      <c r="AG1072" s="275"/>
      <c r="AH1072" s="275"/>
      <c r="AI1072" s="275"/>
      <c r="AJ1072" s="275"/>
      <c r="AK1072" s="275"/>
      <c r="AL1072" s="275"/>
      <c r="AM1072" s="275"/>
      <c r="AN1072" s="275"/>
      <c r="AO1072" s="275"/>
      <c r="AP1072" s="275"/>
      <c r="AQ1072" s="275"/>
    </row>
    <row r="1073" spans="1:43" ht="15">
      <c r="A1073" s="275"/>
      <c r="B1073" s="224"/>
      <c r="C1073" s="224"/>
      <c r="D1073" s="212"/>
      <c r="E1073" s="212"/>
      <c r="F1073" s="212"/>
      <c r="G1073" s="280"/>
      <c r="H1073" s="280"/>
      <c r="I1073" s="280"/>
      <c r="J1073" s="280"/>
      <c r="K1073" s="280"/>
      <c r="L1073" s="280"/>
      <c r="M1073" s="280"/>
      <c r="N1073" s="280"/>
      <c r="O1073" s="280"/>
      <c r="P1073" s="280"/>
      <c r="Q1073" s="280"/>
      <c r="R1073" s="280"/>
      <c r="S1073" s="280"/>
      <c r="T1073" s="280"/>
      <c r="U1073" s="280"/>
      <c r="V1073" s="280"/>
      <c r="W1073" s="280"/>
      <c r="X1073" s="280"/>
      <c r="Y1073" s="280"/>
      <c r="Z1073" s="280"/>
      <c r="AA1073" s="280"/>
      <c r="AB1073" s="275"/>
      <c r="AC1073" s="275"/>
      <c r="AD1073" s="275"/>
      <c r="AE1073" s="275"/>
      <c r="AF1073" s="275"/>
      <c r="AG1073" s="275"/>
      <c r="AH1073" s="275"/>
      <c r="AI1073" s="275"/>
      <c r="AJ1073" s="275"/>
      <c r="AK1073" s="275"/>
      <c r="AL1073" s="275"/>
      <c r="AM1073" s="275"/>
      <c r="AN1073" s="275"/>
      <c r="AO1073" s="275"/>
      <c r="AP1073" s="275"/>
      <c r="AQ1073" s="275"/>
    </row>
    <row r="1074" spans="1:43" ht="15">
      <c r="A1074" s="275"/>
      <c r="B1074" s="224"/>
      <c r="C1074" s="224"/>
      <c r="D1074" s="212"/>
      <c r="E1074" s="212"/>
      <c r="F1074" s="212"/>
      <c r="G1074" s="280"/>
      <c r="H1074" s="280"/>
      <c r="I1074" s="280"/>
      <c r="J1074" s="280"/>
      <c r="K1074" s="280"/>
      <c r="L1074" s="280"/>
      <c r="M1074" s="280"/>
      <c r="N1074" s="280"/>
      <c r="O1074" s="280"/>
      <c r="P1074" s="280"/>
      <c r="Q1074" s="280"/>
      <c r="R1074" s="280"/>
      <c r="S1074" s="280"/>
      <c r="T1074" s="280"/>
      <c r="U1074" s="280"/>
      <c r="V1074" s="280"/>
      <c r="W1074" s="280"/>
      <c r="X1074" s="280"/>
      <c r="Y1074" s="280"/>
      <c r="Z1074" s="280"/>
      <c r="AA1074" s="280"/>
      <c r="AB1074" s="275"/>
      <c r="AC1074" s="275"/>
      <c r="AD1074" s="275"/>
      <c r="AE1074" s="275"/>
      <c r="AF1074" s="275"/>
      <c r="AG1074" s="275"/>
      <c r="AH1074" s="275"/>
      <c r="AI1074" s="275"/>
      <c r="AJ1074" s="275"/>
      <c r="AK1074" s="275"/>
      <c r="AL1074" s="275"/>
      <c r="AM1074" s="275"/>
      <c r="AN1074" s="275"/>
      <c r="AO1074" s="275"/>
      <c r="AP1074" s="275"/>
      <c r="AQ1074" s="275"/>
    </row>
    <row r="1075" spans="1:43" ht="15">
      <c r="A1075" s="275"/>
      <c r="B1075" s="224"/>
      <c r="C1075" s="224"/>
      <c r="D1075" s="212"/>
      <c r="E1075" s="212"/>
      <c r="F1075" s="212"/>
      <c r="G1075" s="280"/>
      <c r="H1075" s="280"/>
      <c r="I1075" s="280"/>
      <c r="J1075" s="280"/>
      <c r="K1075" s="280"/>
      <c r="L1075" s="280"/>
      <c r="M1075" s="280"/>
      <c r="N1075" s="280"/>
      <c r="O1075" s="280"/>
      <c r="P1075" s="280"/>
      <c r="Q1075" s="280"/>
      <c r="R1075" s="280"/>
      <c r="S1075" s="280"/>
      <c r="T1075" s="280"/>
      <c r="U1075" s="280"/>
      <c r="V1075" s="280"/>
      <c r="W1075" s="280"/>
      <c r="X1075" s="280"/>
      <c r="Y1075" s="280"/>
      <c r="Z1075" s="280"/>
      <c r="AA1075" s="280"/>
      <c r="AB1075" s="275"/>
      <c r="AC1075" s="275"/>
      <c r="AD1075" s="275"/>
      <c r="AE1075" s="275"/>
      <c r="AF1075" s="275"/>
      <c r="AG1075" s="275"/>
      <c r="AH1075" s="275"/>
      <c r="AI1075" s="275"/>
      <c r="AJ1075" s="275"/>
      <c r="AK1075" s="275"/>
      <c r="AL1075" s="275"/>
      <c r="AM1075" s="275"/>
      <c r="AN1075" s="275"/>
      <c r="AO1075" s="275"/>
      <c r="AP1075" s="275"/>
      <c r="AQ1075" s="275"/>
    </row>
    <row r="1076" spans="1:43" ht="15">
      <c r="A1076" s="275"/>
      <c r="B1076" s="224"/>
      <c r="C1076" s="224"/>
      <c r="D1076" s="212"/>
      <c r="E1076" s="212"/>
      <c r="F1076" s="212"/>
      <c r="G1076" s="280"/>
      <c r="H1076" s="280"/>
      <c r="I1076" s="280"/>
      <c r="J1076" s="280"/>
      <c r="K1076" s="280"/>
      <c r="L1076" s="280"/>
      <c r="M1076" s="280"/>
      <c r="N1076" s="280"/>
      <c r="O1076" s="280"/>
      <c r="P1076" s="280"/>
      <c r="Q1076" s="280"/>
      <c r="R1076" s="280"/>
      <c r="S1076" s="280"/>
      <c r="T1076" s="280"/>
      <c r="U1076" s="280"/>
      <c r="V1076" s="280"/>
      <c r="W1076" s="280"/>
      <c r="X1076" s="280"/>
      <c r="Y1076" s="280"/>
      <c r="Z1076" s="280"/>
      <c r="AA1076" s="280"/>
      <c r="AB1076" s="275"/>
      <c r="AC1076" s="275"/>
      <c r="AD1076" s="275"/>
      <c r="AE1076" s="275"/>
      <c r="AF1076" s="275"/>
      <c r="AG1076" s="275"/>
      <c r="AH1076" s="275"/>
      <c r="AI1076" s="275"/>
      <c r="AJ1076" s="275"/>
      <c r="AK1076" s="275"/>
      <c r="AL1076" s="275"/>
      <c r="AM1076" s="275"/>
      <c r="AN1076" s="275"/>
      <c r="AO1076" s="275"/>
      <c r="AP1076" s="275"/>
      <c r="AQ1076" s="275"/>
    </row>
    <row r="1077" spans="1:43" ht="15">
      <c r="A1077" s="275"/>
      <c r="B1077" s="224"/>
      <c r="C1077" s="224"/>
      <c r="D1077" s="212"/>
      <c r="E1077" s="212"/>
      <c r="F1077" s="212"/>
      <c r="G1077" s="280"/>
      <c r="H1077" s="280"/>
      <c r="I1077" s="280"/>
      <c r="J1077" s="280"/>
      <c r="K1077" s="280"/>
      <c r="L1077" s="280"/>
      <c r="M1077" s="280"/>
      <c r="N1077" s="280"/>
      <c r="O1077" s="280"/>
      <c r="P1077" s="280"/>
      <c r="Q1077" s="280"/>
      <c r="R1077" s="280"/>
      <c r="S1077" s="280"/>
      <c r="T1077" s="280"/>
      <c r="U1077" s="280"/>
      <c r="V1077" s="280"/>
      <c r="W1077" s="280"/>
      <c r="X1077" s="280"/>
      <c r="Y1077" s="280"/>
      <c r="Z1077" s="280"/>
      <c r="AA1077" s="280"/>
      <c r="AB1077" s="275"/>
      <c r="AC1077" s="275"/>
      <c r="AD1077" s="275"/>
      <c r="AE1077" s="275"/>
      <c r="AF1077" s="275"/>
      <c r="AG1077" s="275"/>
      <c r="AH1077" s="275"/>
      <c r="AI1077" s="275"/>
      <c r="AJ1077" s="275"/>
      <c r="AK1077" s="275"/>
      <c r="AL1077" s="275"/>
      <c r="AM1077" s="275"/>
      <c r="AN1077" s="275"/>
      <c r="AO1077" s="275"/>
      <c r="AP1077" s="275"/>
      <c r="AQ1077" s="275"/>
    </row>
    <row r="1078" spans="1:43" ht="15">
      <c r="A1078" s="275"/>
      <c r="B1078" s="224"/>
      <c r="C1078" s="224"/>
      <c r="D1078" s="212"/>
      <c r="E1078" s="212"/>
      <c r="F1078" s="212"/>
      <c r="G1078" s="280"/>
      <c r="H1078" s="280"/>
      <c r="I1078" s="280"/>
      <c r="J1078" s="280"/>
      <c r="K1078" s="280"/>
      <c r="L1078" s="280"/>
      <c r="M1078" s="280"/>
      <c r="N1078" s="280"/>
      <c r="O1078" s="280"/>
      <c r="P1078" s="280"/>
      <c r="Q1078" s="280"/>
      <c r="R1078" s="280"/>
      <c r="S1078" s="280"/>
      <c r="T1078" s="280"/>
      <c r="U1078" s="280"/>
      <c r="V1078" s="280"/>
      <c r="W1078" s="280"/>
      <c r="X1078" s="280"/>
      <c r="Y1078" s="280"/>
      <c r="Z1078" s="280"/>
      <c r="AA1078" s="280"/>
      <c r="AB1078" s="275"/>
      <c r="AC1078" s="275"/>
      <c r="AD1078" s="275"/>
      <c r="AE1078" s="275"/>
      <c r="AF1078" s="275"/>
      <c r="AG1078" s="275"/>
      <c r="AH1078" s="275"/>
      <c r="AI1078" s="275"/>
      <c r="AJ1078" s="275"/>
      <c r="AK1078" s="275"/>
      <c r="AL1078" s="275"/>
      <c r="AM1078" s="275"/>
      <c r="AN1078" s="275"/>
      <c r="AO1078" s="275"/>
      <c r="AP1078" s="275"/>
      <c r="AQ1078" s="275"/>
    </row>
    <row r="1079" spans="1:43" ht="15">
      <c r="A1079" s="275"/>
      <c r="B1079" s="224"/>
      <c r="C1079" s="224"/>
      <c r="D1079" s="212"/>
      <c r="E1079" s="212"/>
      <c r="F1079" s="212"/>
      <c r="G1079" s="280"/>
      <c r="H1079" s="280"/>
      <c r="I1079" s="280"/>
      <c r="J1079" s="280"/>
      <c r="K1079" s="280"/>
      <c r="L1079" s="280"/>
      <c r="M1079" s="280"/>
      <c r="N1079" s="280"/>
      <c r="O1079" s="280"/>
      <c r="P1079" s="280"/>
      <c r="Q1079" s="280"/>
      <c r="R1079" s="280"/>
      <c r="S1079" s="280"/>
      <c r="T1079" s="280"/>
      <c r="U1079" s="280"/>
      <c r="V1079" s="280"/>
      <c r="W1079" s="280"/>
      <c r="X1079" s="280"/>
      <c r="Y1079" s="280"/>
      <c r="Z1079" s="280"/>
      <c r="AA1079" s="280"/>
      <c r="AB1079" s="275"/>
      <c r="AC1079" s="275"/>
      <c r="AD1079" s="275"/>
      <c r="AE1079" s="275"/>
      <c r="AF1079" s="275"/>
      <c r="AG1079" s="275"/>
      <c r="AH1079" s="275"/>
      <c r="AI1079" s="275"/>
      <c r="AJ1079" s="275"/>
      <c r="AK1079" s="275"/>
      <c r="AL1079" s="275"/>
      <c r="AM1079" s="275"/>
      <c r="AN1079" s="275"/>
      <c r="AO1079" s="275"/>
      <c r="AP1079" s="275"/>
      <c r="AQ1079" s="275"/>
    </row>
    <row r="1080" spans="1:43" ht="15">
      <c r="A1080" s="275"/>
      <c r="B1080" s="224"/>
      <c r="C1080" s="224"/>
      <c r="D1080" s="212"/>
      <c r="E1080" s="212"/>
      <c r="F1080" s="212"/>
      <c r="G1080" s="280"/>
      <c r="H1080" s="280"/>
      <c r="I1080" s="280"/>
      <c r="J1080" s="280"/>
      <c r="K1080" s="280"/>
      <c r="L1080" s="280"/>
      <c r="M1080" s="280"/>
      <c r="N1080" s="280"/>
      <c r="O1080" s="280"/>
      <c r="P1080" s="280"/>
      <c r="Q1080" s="280"/>
      <c r="R1080" s="280"/>
      <c r="S1080" s="280"/>
      <c r="T1080" s="280"/>
      <c r="U1080" s="280"/>
      <c r="V1080" s="280"/>
      <c r="W1080" s="280"/>
      <c r="X1080" s="280"/>
      <c r="Y1080" s="280"/>
      <c r="Z1080" s="280"/>
      <c r="AA1080" s="280"/>
      <c r="AB1080" s="275"/>
      <c r="AC1080" s="275"/>
      <c r="AD1080" s="275"/>
      <c r="AE1080" s="275"/>
      <c r="AF1080" s="275"/>
      <c r="AG1080" s="275"/>
      <c r="AH1080" s="275"/>
      <c r="AI1080" s="275"/>
      <c r="AJ1080" s="275"/>
      <c r="AK1080" s="275"/>
      <c r="AL1080" s="275"/>
      <c r="AM1080" s="275"/>
      <c r="AN1080" s="275"/>
      <c r="AO1080" s="275"/>
      <c r="AP1080" s="275"/>
      <c r="AQ1080" s="275"/>
    </row>
    <row r="1081" spans="1:43" ht="15">
      <c r="A1081" s="275"/>
      <c r="B1081" s="224"/>
      <c r="C1081" s="224"/>
      <c r="D1081" s="212"/>
      <c r="E1081" s="212"/>
      <c r="F1081" s="212"/>
      <c r="G1081" s="280"/>
      <c r="H1081" s="280"/>
      <c r="I1081" s="280"/>
      <c r="J1081" s="280"/>
      <c r="K1081" s="280"/>
      <c r="L1081" s="280"/>
      <c r="M1081" s="280"/>
      <c r="N1081" s="280"/>
      <c r="O1081" s="280"/>
      <c r="P1081" s="280"/>
      <c r="Q1081" s="280"/>
      <c r="R1081" s="280"/>
      <c r="S1081" s="280"/>
      <c r="T1081" s="280"/>
      <c r="U1081" s="280"/>
      <c r="V1081" s="280"/>
      <c r="W1081" s="280"/>
      <c r="X1081" s="280"/>
      <c r="Y1081" s="280"/>
      <c r="Z1081" s="280"/>
      <c r="AA1081" s="280"/>
      <c r="AB1081" s="275"/>
      <c r="AC1081" s="275"/>
      <c r="AD1081" s="275"/>
      <c r="AE1081" s="275"/>
      <c r="AF1081" s="275"/>
      <c r="AG1081" s="275"/>
      <c r="AH1081" s="275"/>
      <c r="AI1081" s="275"/>
      <c r="AJ1081" s="275"/>
      <c r="AK1081" s="275"/>
      <c r="AL1081" s="275"/>
      <c r="AM1081" s="275"/>
      <c r="AN1081" s="275"/>
      <c r="AO1081" s="275"/>
      <c r="AP1081" s="275"/>
      <c r="AQ1081" s="275"/>
    </row>
    <row r="1082" spans="1:43" ht="15">
      <c r="A1082" s="275"/>
      <c r="B1082" s="224"/>
      <c r="C1082" s="224"/>
      <c r="D1082" s="212"/>
      <c r="E1082" s="212"/>
      <c r="F1082" s="212"/>
      <c r="G1082" s="280"/>
      <c r="H1082" s="280"/>
      <c r="I1082" s="280"/>
      <c r="J1082" s="280"/>
      <c r="K1082" s="280"/>
      <c r="L1082" s="280"/>
      <c r="M1082" s="280"/>
      <c r="N1082" s="280"/>
      <c r="O1082" s="280"/>
      <c r="P1082" s="280"/>
      <c r="Q1082" s="280"/>
      <c r="R1082" s="280"/>
      <c r="S1082" s="280"/>
      <c r="T1082" s="280"/>
      <c r="U1082" s="280"/>
      <c r="V1082" s="280"/>
      <c r="W1082" s="280"/>
      <c r="X1082" s="280"/>
      <c r="Y1082" s="280"/>
      <c r="Z1082" s="280"/>
      <c r="AA1082" s="280"/>
      <c r="AB1082" s="275"/>
      <c r="AC1082" s="275"/>
      <c r="AD1082" s="275"/>
      <c r="AE1082" s="275"/>
      <c r="AF1082" s="275"/>
      <c r="AG1082" s="275"/>
      <c r="AH1082" s="275"/>
      <c r="AI1082" s="275"/>
      <c r="AJ1082" s="275"/>
      <c r="AK1082" s="275"/>
      <c r="AL1082" s="275"/>
      <c r="AM1082" s="275"/>
      <c r="AN1082" s="275"/>
      <c r="AO1082" s="275"/>
      <c r="AP1082" s="275"/>
      <c r="AQ1082" s="275"/>
    </row>
    <row r="1083" spans="1:43" ht="15">
      <c r="A1083" s="275"/>
      <c r="B1083" s="224"/>
      <c r="C1083" s="224"/>
      <c r="D1083" s="212"/>
      <c r="E1083" s="212"/>
      <c r="F1083" s="212"/>
      <c r="G1083" s="280"/>
      <c r="H1083" s="280"/>
      <c r="I1083" s="280"/>
      <c r="J1083" s="280"/>
      <c r="K1083" s="280"/>
      <c r="L1083" s="280"/>
      <c r="M1083" s="280"/>
      <c r="N1083" s="280"/>
      <c r="O1083" s="280"/>
      <c r="P1083" s="280"/>
      <c r="Q1083" s="280"/>
      <c r="R1083" s="280"/>
      <c r="S1083" s="280"/>
      <c r="T1083" s="280"/>
      <c r="U1083" s="280"/>
      <c r="V1083" s="280"/>
      <c r="W1083" s="280"/>
      <c r="X1083" s="280"/>
      <c r="Y1083" s="280"/>
      <c r="Z1083" s="280"/>
      <c r="AA1083" s="280"/>
      <c r="AB1083" s="275"/>
      <c r="AC1083" s="275"/>
      <c r="AD1083" s="275"/>
      <c r="AE1083" s="275"/>
      <c r="AF1083" s="275"/>
      <c r="AG1083" s="275"/>
      <c r="AH1083" s="275"/>
      <c r="AI1083" s="275"/>
      <c r="AJ1083" s="275"/>
      <c r="AK1083" s="275"/>
      <c r="AL1083" s="275"/>
      <c r="AM1083" s="275"/>
      <c r="AN1083" s="275"/>
      <c r="AO1083" s="275"/>
      <c r="AP1083" s="275"/>
      <c r="AQ1083" s="275"/>
    </row>
    <row r="1084" spans="1:43" ht="15">
      <c r="A1084" s="275"/>
      <c r="B1084" s="224"/>
      <c r="C1084" s="224"/>
      <c r="D1084" s="212"/>
      <c r="E1084" s="212"/>
      <c r="F1084" s="212"/>
      <c r="G1084" s="280"/>
      <c r="H1084" s="280"/>
      <c r="I1084" s="280"/>
      <c r="J1084" s="280"/>
      <c r="K1084" s="280"/>
      <c r="L1084" s="280"/>
      <c r="M1084" s="280"/>
      <c r="N1084" s="280"/>
      <c r="O1084" s="280"/>
      <c r="P1084" s="280"/>
      <c r="Q1084" s="280"/>
      <c r="R1084" s="280"/>
      <c r="S1084" s="280"/>
      <c r="T1084" s="280"/>
      <c r="U1084" s="280"/>
      <c r="V1084" s="280"/>
      <c r="W1084" s="280"/>
      <c r="X1084" s="280"/>
      <c r="Y1084" s="280"/>
      <c r="Z1084" s="280"/>
      <c r="AA1084" s="280"/>
      <c r="AB1084" s="275"/>
      <c r="AC1084" s="275"/>
      <c r="AD1084" s="275"/>
      <c r="AE1084" s="275"/>
      <c r="AF1084" s="275"/>
      <c r="AG1084" s="275"/>
      <c r="AH1084" s="275"/>
      <c r="AI1084" s="275"/>
      <c r="AJ1084" s="275"/>
      <c r="AK1084" s="275"/>
      <c r="AL1084" s="275"/>
      <c r="AM1084" s="275"/>
      <c r="AN1084" s="275"/>
      <c r="AO1084" s="275"/>
      <c r="AP1084" s="275"/>
      <c r="AQ1084" s="275"/>
    </row>
    <row r="1085" spans="1:43" ht="15">
      <c r="A1085" s="275"/>
      <c r="B1085" s="224"/>
      <c r="C1085" s="224"/>
      <c r="D1085" s="212"/>
      <c r="E1085" s="212"/>
      <c r="F1085" s="212"/>
      <c r="G1085" s="280"/>
      <c r="H1085" s="280"/>
      <c r="I1085" s="280"/>
      <c r="J1085" s="280"/>
      <c r="K1085" s="280"/>
      <c r="L1085" s="280"/>
      <c r="M1085" s="280"/>
      <c r="N1085" s="280"/>
      <c r="O1085" s="280"/>
      <c r="P1085" s="280"/>
      <c r="Q1085" s="280"/>
      <c r="R1085" s="280"/>
      <c r="S1085" s="280"/>
      <c r="T1085" s="280"/>
      <c r="U1085" s="280"/>
      <c r="V1085" s="280"/>
      <c r="W1085" s="280"/>
      <c r="X1085" s="280"/>
      <c r="Y1085" s="280"/>
      <c r="Z1085" s="280"/>
      <c r="AA1085" s="280"/>
      <c r="AB1085" s="275"/>
      <c r="AC1085" s="275"/>
      <c r="AD1085" s="275"/>
      <c r="AE1085" s="275"/>
      <c r="AF1085" s="275"/>
      <c r="AG1085" s="275"/>
      <c r="AH1085" s="275"/>
      <c r="AI1085" s="275"/>
      <c r="AJ1085" s="275"/>
      <c r="AK1085" s="275"/>
      <c r="AL1085" s="275"/>
      <c r="AM1085" s="275"/>
      <c r="AN1085" s="275"/>
      <c r="AO1085" s="275"/>
      <c r="AP1085" s="275"/>
      <c r="AQ1085" s="275"/>
    </row>
    <row r="1086" spans="1:43" ht="15">
      <c r="A1086" s="275"/>
      <c r="B1086" s="224"/>
      <c r="C1086" s="224"/>
      <c r="D1086" s="212"/>
      <c r="E1086" s="212"/>
      <c r="F1086" s="212"/>
      <c r="G1086" s="280"/>
      <c r="H1086" s="280"/>
      <c r="I1086" s="280"/>
      <c r="J1086" s="280"/>
      <c r="K1086" s="280"/>
      <c r="L1086" s="280"/>
      <c r="M1086" s="280"/>
      <c r="N1086" s="280"/>
      <c r="O1086" s="280"/>
      <c r="P1086" s="280"/>
      <c r="Q1086" s="280"/>
      <c r="R1086" s="280"/>
      <c r="S1086" s="280"/>
      <c r="T1086" s="280"/>
      <c r="U1086" s="280"/>
      <c r="V1086" s="280"/>
      <c r="W1086" s="280"/>
      <c r="X1086" s="280"/>
      <c r="Y1086" s="280"/>
      <c r="Z1086" s="280"/>
      <c r="AA1086" s="280"/>
      <c r="AB1086" s="275"/>
      <c r="AC1086" s="275"/>
      <c r="AD1086" s="275"/>
      <c r="AE1086" s="275"/>
      <c r="AF1086" s="275"/>
      <c r="AG1086" s="275"/>
      <c r="AH1086" s="275"/>
      <c r="AI1086" s="275"/>
      <c r="AJ1086" s="275"/>
      <c r="AK1086" s="275"/>
      <c r="AL1086" s="275"/>
      <c r="AM1086" s="275"/>
      <c r="AN1086" s="275"/>
      <c r="AO1086" s="275"/>
      <c r="AP1086" s="275"/>
      <c r="AQ1086" s="275"/>
    </row>
    <row r="1087" spans="1:43" ht="15">
      <c r="A1087" s="275"/>
      <c r="B1087" s="224"/>
      <c r="C1087" s="224"/>
      <c r="D1087" s="212"/>
      <c r="E1087" s="212"/>
      <c r="F1087" s="212"/>
      <c r="G1087" s="280"/>
      <c r="H1087" s="280"/>
      <c r="I1087" s="280"/>
      <c r="J1087" s="280"/>
      <c r="K1087" s="280"/>
      <c r="L1087" s="280"/>
      <c r="M1087" s="280"/>
      <c r="N1087" s="280"/>
      <c r="O1087" s="280"/>
      <c r="P1087" s="280"/>
      <c r="Q1087" s="280"/>
      <c r="R1087" s="280"/>
      <c r="S1087" s="280"/>
      <c r="T1087" s="280"/>
      <c r="U1087" s="280"/>
      <c r="V1087" s="280"/>
      <c r="W1087" s="280"/>
      <c r="X1087" s="280"/>
      <c r="Y1087" s="280"/>
      <c r="Z1087" s="280"/>
      <c r="AA1087" s="280"/>
      <c r="AB1087" s="275"/>
      <c r="AC1087" s="275"/>
      <c r="AD1087" s="275"/>
      <c r="AE1087" s="275"/>
      <c r="AF1087" s="275"/>
      <c r="AG1087" s="275"/>
      <c r="AH1087" s="275"/>
      <c r="AI1087" s="275"/>
      <c r="AJ1087" s="275"/>
      <c r="AK1087" s="275"/>
      <c r="AL1087" s="275"/>
      <c r="AM1087" s="275"/>
      <c r="AN1087" s="275"/>
      <c r="AO1087" s="275"/>
      <c r="AP1087" s="275"/>
      <c r="AQ1087" s="275"/>
    </row>
    <row r="1088" spans="1:43" ht="15">
      <c r="A1088" s="275"/>
      <c r="B1088" s="224"/>
      <c r="C1088" s="224"/>
      <c r="D1088" s="212"/>
      <c r="E1088" s="212"/>
      <c r="F1088" s="212"/>
      <c r="G1088" s="280"/>
      <c r="H1088" s="280"/>
      <c r="I1088" s="280"/>
      <c r="J1088" s="280"/>
      <c r="K1088" s="280"/>
      <c r="L1088" s="280"/>
      <c r="M1088" s="280"/>
      <c r="N1088" s="280"/>
      <c r="O1088" s="280"/>
      <c r="P1088" s="280"/>
      <c r="Q1088" s="280"/>
      <c r="R1088" s="280"/>
      <c r="S1088" s="280"/>
      <c r="T1088" s="280"/>
      <c r="U1088" s="280"/>
      <c r="V1088" s="280"/>
      <c r="W1088" s="280"/>
      <c r="X1088" s="280"/>
      <c r="Y1088" s="280"/>
      <c r="Z1088" s="280"/>
      <c r="AA1088" s="280"/>
      <c r="AB1088" s="275"/>
      <c r="AC1088" s="275"/>
      <c r="AD1088" s="275"/>
      <c r="AE1088" s="275"/>
      <c r="AF1088" s="275"/>
      <c r="AG1088" s="275"/>
      <c r="AH1088" s="275"/>
      <c r="AI1088" s="275"/>
      <c r="AJ1088" s="275"/>
      <c r="AK1088" s="275"/>
      <c r="AL1088" s="275"/>
      <c r="AM1088" s="275"/>
      <c r="AN1088" s="275"/>
      <c r="AO1088" s="275"/>
      <c r="AP1088" s="275"/>
      <c r="AQ1088" s="275"/>
    </row>
    <row r="1089" spans="1:43" ht="15">
      <c r="A1089" s="275"/>
      <c r="B1089" s="224"/>
      <c r="C1089" s="224"/>
      <c r="D1089" s="212"/>
      <c r="E1089" s="212"/>
      <c r="F1089" s="212"/>
      <c r="G1089" s="280"/>
      <c r="H1089" s="280"/>
      <c r="I1089" s="280"/>
      <c r="J1089" s="280"/>
      <c r="K1089" s="280"/>
      <c r="L1089" s="280"/>
      <c r="M1089" s="280"/>
      <c r="N1089" s="280"/>
      <c r="O1089" s="280"/>
      <c r="P1089" s="280"/>
      <c r="Q1089" s="280"/>
      <c r="R1089" s="280"/>
      <c r="S1089" s="280"/>
      <c r="T1089" s="280"/>
      <c r="U1089" s="280"/>
      <c r="V1089" s="280"/>
      <c r="W1089" s="280"/>
      <c r="X1089" s="280"/>
      <c r="Y1089" s="280"/>
      <c r="Z1089" s="280"/>
      <c r="AA1089" s="280"/>
      <c r="AB1089" s="275"/>
      <c r="AC1089" s="275"/>
      <c r="AD1089" s="275"/>
      <c r="AE1089" s="275"/>
      <c r="AF1089" s="275"/>
      <c r="AG1089" s="275"/>
      <c r="AH1089" s="275"/>
      <c r="AI1089" s="275"/>
      <c r="AJ1089" s="275"/>
      <c r="AK1089" s="275"/>
      <c r="AL1089" s="275"/>
      <c r="AM1089" s="275"/>
      <c r="AN1089" s="275"/>
      <c r="AO1089" s="275"/>
      <c r="AP1089" s="275"/>
      <c r="AQ1089" s="275"/>
    </row>
    <row r="1090" spans="1:43" ht="15">
      <c r="A1090" s="275"/>
      <c r="B1090" s="224"/>
      <c r="C1090" s="224"/>
      <c r="D1090" s="212"/>
      <c r="E1090" s="212"/>
      <c r="F1090" s="212"/>
      <c r="G1090" s="280"/>
      <c r="H1090" s="280"/>
      <c r="I1090" s="280"/>
      <c r="J1090" s="280"/>
      <c r="K1090" s="280"/>
      <c r="L1090" s="280"/>
      <c r="M1090" s="280"/>
      <c r="N1090" s="280"/>
      <c r="O1090" s="280"/>
      <c r="P1090" s="280"/>
      <c r="Q1090" s="280"/>
      <c r="R1090" s="280"/>
      <c r="S1090" s="280"/>
      <c r="T1090" s="280"/>
      <c r="U1090" s="280"/>
      <c r="V1090" s="280"/>
      <c r="W1090" s="280"/>
      <c r="X1090" s="280"/>
      <c r="Y1090" s="280"/>
      <c r="Z1090" s="280"/>
      <c r="AA1090" s="280"/>
      <c r="AB1090" s="275"/>
      <c r="AC1090" s="275"/>
      <c r="AD1090" s="275"/>
      <c r="AE1090" s="275"/>
      <c r="AF1090" s="275"/>
      <c r="AG1090" s="275"/>
      <c r="AH1090" s="275"/>
      <c r="AI1090" s="275"/>
      <c r="AJ1090" s="275"/>
      <c r="AK1090" s="275"/>
      <c r="AL1090" s="275"/>
      <c r="AM1090" s="275"/>
      <c r="AN1090" s="275"/>
      <c r="AO1090" s="275"/>
      <c r="AP1090" s="275"/>
      <c r="AQ1090" s="275"/>
    </row>
    <row r="1091" spans="1:43" ht="15">
      <c r="A1091" s="275"/>
      <c r="B1091" s="224"/>
      <c r="C1091" s="224"/>
      <c r="D1091" s="212"/>
      <c r="E1091" s="212"/>
      <c r="F1091" s="212"/>
      <c r="G1091" s="280"/>
      <c r="H1091" s="280"/>
      <c r="I1091" s="280"/>
      <c r="J1091" s="280"/>
      <c r="K1091" s="280"/>
      <c r="L1091" s="280"/>
      <c r="M1091" s="280"/>
      <c r="N1091" s="280"/>
      <c r="O1091" s="280"/>
      <c r="P1091" s="280"/>
      <c r="Q1091" s="280"/>
      <c r="R1091" s="280"/>
      <c r="S1091" s="280"/>
      <c r="T1091" s="280"/>
      <c r="U1091" s="280"/>
      <c r="V1091" s="280"/>
      <c r="W1091" s="280"/>
      <c r="X1091" s="280"/>
      <c r="Y1091" s="280"/>
      <c r="Z1091" s="280"/>
      <c r="AA1091" s="280"/>
      <c r="AB1091" s="275"/>
      <c r="AC1091" s="275"/>
      <c r="AD1091" s="275"/>
      <c r="AE1091" s="275"/>
      <c r="AF1091" s="275"/>
      <c r="AG1091" s="275"/>
      <c r="AH1091" s="275"/>
      <c r="AI1091" s="275"/>
      <c r="AJ1091" s="275"/>
      <c r="AK1091" s="275"/>
      <c r="AL1091" s="275"/>
      <c r="AM1091" s="275"/>
      <c r="AN1091" s="275"/>
      <c r="AO1091" s="275"/>
      <c r="AP1091" s="275"/>
      <c r="AQ1091" s="275"/>
    </row>
    <row r="1092" spans="1:43" ht="15">
      <c r="A1092" s="275"/>
      <c r="B1092" s="224"/>
      <c r="C1092" s="224"/>
      <c r="D1092" s="212"/>
      <c r="E1092" s="212"/>
      <c r="F1092" s="212"/>
      <c r="G1092" s="280"/>
      <c r="H1092" s="280"/>
      <c r="I1092" s="280"/>
      <c r="J1092" s="280"/>
      <c r="K1092" s="280"/>
      <c r="L1092" s="280"/>
      <c r="M1092" s="280"/>
      <c r="N1092" s="280"/>
      <c r="O1092" s="280"/>
      <c r="P1092" s="280"/>
      <c r="Q1092" s="280"/>
      <c r="R1092" s="280"/>
      <c r="S1092" s="280"/>
      <c r="T1092" s="280"/>
      <c r="U1092" s="280"/>
      <c r="V1092" s="280"/>
      <c r="W1092" s="280"/>
      <c r="X1092" s="280"/>
      <c r="Y1092" s="280"/>
      <c r="Z1092" s="280"/>
      <c r="AA1092" s="280"/>
      <c r="AB1092" s="275"/>
      <c r="AC1092" s="275"/>
      <c r="AD1092" s="275"/>
      <c r="AE1092" s="275"/>
      <c r="AF1092" s="275"/>
      <c r="AG1092" s="275"/>
      <c r="AH1092" s="275"/>
      <c r="AI1092" s="275"/>
      <c r="AJ1092" s="275"/>
      <c r="AK1092" s="275"/>
      <c r="AL1092" s="275"/>
      <c r="AM1092" s="275"/>
      <c r="AN1092" s="275"/>
      <c r="AO1092" s="275"/>
      <c r="AP1092" s="275"/>
      <c r="AQ1092" s="275"/>
    </row>
    <row r="1093" spans="1:43" ht="15">
      <c r="A1093" s="275"/>
      <c r="B1093" s="224"/>
      <c r="C1093" s="224"/>
      <c r="D1093" s="212"/>
      <c r="E1093" s="212"/>
      <c r="F1093" s="212"/>
      <c r="G1093" s="280"/>
      <c r="H1093" s="280"/>
      <c r="I1093" s="280"/>
      <c r="J1093" s="280"/>
      <c r="K1093" s="280"/>
      <c r="L1093" s="280"/>
      <c r="M1093" s="280"/>
      <c r="N1093" s="280"/>
      <c r="O1093" s="280"/>
      <c r="P1093" s="280"/>
      <c r="Q1093" s="280"/>
      <c r="R1093" s="280"/>
      <c r="S1093" s="280"/>
      <c r="T1093" s="280"/>
      <c r="U1093" s="280"/>
      <c r="V1093" s="280"/>
      <c r="W1093" s="280"/>
      <c r="X1093" s="280"/>
      <c r="Y1093" s="280"/>
      <c r="Z1093" s="280"/>
      <c r="AA1093" s="280"/>
      <c r="AB1093" s="275"/>
      <c r="AC1093" s="275"/>
      <c r="AD1093" s="275"/>
      <c r="AE1093" s="275"/>
      <c r="AF1093" s="275"/>
      <c r="AG1093" s="275"/>
      <c r="AH1093" s="275"/>
      <c r="AI1093" s="275"/>
      <c r="AJ1093" s="275"/>
      <c r="AK1093" s="275"/>
      <c r="AL1093" s="275"/>
      <c r="AM1093" s="275"/>
      <c r="AN1093" s="275"/>
      <c r="AO1093" s="275"/>
      <c r="AP1093" s="275"/>
      <c r="AQ1093" s="275"/>
    </row>
    <row r="1094" spans="1:43" ht="15">
      <c r="A1094" s="275"/>
      <c r="B1094" s="224"/>
      <c r="C1094" s="224"/>
      <c r="D1094" s="212"/>
      <c r="E1094" s="212"/>
      <c r="F1094" s="212"/>
      <c r="G1094" s="280"/>
      <c r="H1094" s="280"/>
      <c r="I1094" s="280"/>
      <c r="J1094" s="280"/>
      <c r="K1094" s="280"/>
      <c r="L1094" s="280"/>
      <c r="M1094" s="280"/>
      <c r="N1094" s="280"/>
      <c r="O1094" s="280"/>
      <c r="P1094" s="280"/>
      <c r="Q1094" s="280"/>
      <c r="R1094" s="280"/>
      <c r="S1094" s="280"/>
      <c r="T1094" s="280"/>
      <c r="U1094" s="280"/>
      <c r="V1094" s="280"/>
      <c r="W1094" s="280"/>
      <c r="X1094" s="280"/>
      <c r="Y1094" s="280"/>
      <c r="Z1094" s="280"/>
      <c r="AA1094" s="280"/>
      <c r="AB1094" s="275"/>
      <c r="AC1094" s="275"/>
      <c r="AD1094" s="275"/>
      <c r="AE1094" s="275"/>
      <c r="AF1094" s="275"/>
      <c r="AG1094" s="275"/>
      <c r="AH1094" s="275"/>
      <c r="AI1094" s="275"/>
      <c r="AJ1094" s="275"/>
      <c r="AK1094" s="275"/>
      <c r="AL1094" s="275"/>
      <c r="AM1094" s="275"/>
      <c r="AN1094" s="275"/>
      <c r="AO1094" s="275"/>
      <c r="AP1094" s="275"/>
      <c r="AQ1094" s="275"/>
    </row>
    <row r="1095" spans="1:43" ht="15">
      <c r="A1095" s="275"/>
      <c r="B1095" s="224"/>
      <c r="C1095" s="224"/>
      <c r="D1095" s="212"/>
      <c r="E1095" s="212"/>
      <c r="F1095" s="212"/>
      <c r="G1095" s="280"/>
      <c r="H1095" s="280"/>
      <c r="I1095" s="280"/>
      <c r="J1095" s="280"/>
      <c r="K1095" s="280"/>
      <c r="L1095" s="280"/>
      <c r="M1095" s="280"/>
      <c r="N1095" s="280"/>
      <c r="O1095" s="280"/>
      <c r="P1095" s="280"/>
      <c r="Q1095" s="280"/>
      <c r="R1095" s="280"/>
      <c r="S1095" s="280"/>
      <c r="T1095" s="280"/>
      <c r="U1095" s="280"/>
      <c r="V1095" s="280"/>
      <c r="W1095" s="280"/>
      <c r="X1095" s="280"/>
      <c r="Y1095" s="280"/>
      <c r="Z1095" s="280"/>
      <c r="AA1095" s="280"/>
      <c r="AB1095" s="275"/>
      <c r="AC1095" s="275"/>
      <c r="AD1095" s="275"/>
      <c r="AE1095" s="275"/>
      <c r="AF1095" s="275"/>
      <c r="AG1095" s="275"/>
      <c r="AH1095" s="275"/>
      <c r="AI1095" s="275"/>
      <c r="AJ1095" s="275"/>
      <c r="AK1095" s="275"/>
      <c r="AL1095" s="275"/>
      <c r="AM1095" s="275"/>
      <c r="AN1095" s="275"/>
      <c r="AO1095" s="275"/>
      <c r="AP1095" s="275"/>
      <c r="AQ1095" s="275"/>
    </row>
    <row r="1096" spans="1:43" ht="15">
      <c r="A1096" s="275"/>
      <c r="B1096" s="224"/>
      <c r="C1096" s="224"/>
      <c r="D1096" s="212"/>
      <c r="E1096" s="212"/>
      <c r="F1096" s="212"/>
      <c r="G1096" s="280"/>
      <c r="H1096" s="280"/>
      <c r="I1096" s="280"/>
      <c r="J1096" s="280"/>
      <c r="K1096" s="280"/>
      <c r="L1096" s="280"/>
      <c r="M1096" s="280"/>
      <c r="N1096" s="280"/>
      <c r="O1096" s="280"/>
      <c r="P1096" s="280"/>
      <c r="Q1096" s="280"/>
      <c r="R1096" s="280"/>
      <c r="S1096" s="280"/>
      <c r="T1096" s="280"/>
      <c r="U1096" s="280"/>
      <c r="V1096" s="280"/>
      <c r="W1096" s="280"/>
      <c r="X1096" s="280"/>
      <c r="Y1096" s="280"/>
      <c r="Z1096" s="280"/>
      <c r="AA1096" s="280"/>
      <c r="AB1096" s="275"/>
      <c r="AC1096" s="275"/>
      <c r="AD1096" s="275"/>
      <c r="AE1096" s="275"/>
      <c r="AF1096" s="275"/>
      <c r="AG1096" s="275"/>
      <c r="AH1096" s="275"/>
      <c r="AI1096" s="275"/>
      <c r="AJ1096" s="275"/>
      <c r="AK1096" s="275"/>
      <c r="AL1096" s="275"/>
      <c r="AM1096" s="275"/>
      <c r="AN1096" s="275"/>
      <c r="AO1096" s="275"/>
      <c r="AP1096" s="275"/>
      <c r="AQ1096" s="275"/>
    </row>
  </sheetData>
  <mergeCells count="1213">
    <mergeCell ref="G225:I225"/>
    <mergeCell ref="D227:F228"/>
    <mergeCell ref="G227:I228"/>
    <mergeCell ref="G212:I212"/>
    <mergeCell ref="D213:F213"/>
    <mergeCell ref="G213:I213"/>
    <mergeCell ref="B208:B213"/>
    <mergeCell ref="B214:B219"/>
    <mergeCell ref="B220:B225"/>
    <mergeCell ref="B226:B231"/>
    <mergeCell ref="C227:C228"/>
    <mergeCell ref="B184:B189"/>
    <mergeCell ref="B190:B195"/>
    <mergeCell ref="B196:B201"/>
    <mergeCell ref="C197:C198"/>
    <mergeCell ref="B202:B207"/>
    <mergeCell ref="C203:C204"/>
    <mergeCell ref="C209:C210"/>
    <mergeCell ref="D217:F217"/>
    <mergeCell ref="G217:I217"/>
    <mergeCell ref="D218:F218"/>
    <mergeCell ref="G218:I218"/>
    <mergeCell ref="D219:F219"/>
    <mergeCell ref="G219:I219"/>
    <mergeCell ref="G221:I222"/>
    <mergeCell ref="D229:F229"/>
    <mergeCell ref="G229:I229"/>
    <mergeCell ref="D230:F230"/>
    <mergeCell ref="G230:I230"/>
    <mergeCell ref="D231:F231"/>
    <mergeCell ref="G231:I231"/>
    <mergeCell ref="D221:F222"/>
    <mergeCell ref="D223:F223"/>
    <mergeCell ref="D224:F224"/>
    <mergeCell ref="D225:F225"/>
    <mergeCell ref="G155:I155"/>
    <mergeCell ref="G157:I158"/>
    <mergeCell ref="G159:I159"/>
    <mergeCell ref="G160:I160"/>
    <mergeCell ref="G161:I161"/>
    <mergeCell ref="G163:I164"/>
    <mergeCell ref="D151:F152"/>
    <mergeCell ref="D153:F153"/>
    <mergeCell ref="D154:F154"/>
    <mergeCell ref="D155:F155"/>
    <mergeCell ref="C157:C158"/>
    <mergeCell ref="D157:F158"/>
    <mergeCell ref="D159:F159"/>
    <mergeCell ref="D195:F195"/>
    <mergeCell ref="G195:I195"/>
    <mergeCell ref="C191:C192"/>
    <mergeCell ref="D191:F192"/>
    <mergeCell ref="G191:I192"/>
    <mergeCell ref="D193:F193"/>
    <mergeCell ref="G193:I193"/>
    <mergeCell ref="D194:F194"/>
    <mergeCell ref="G194:I194"/>
    <mergeCell ref="D131:F131"/>
    <mergeCell ref="G131:I131"/>
    <mergeCell ref="C133:C134"/>
    <mergeCell ref="D133:F134"/>
    <mergeCell ref="G133:I134"/>
    <mergeCell ref="D135:F135"/>
    <mergeCell ref="G135:I135"/>
    <mergeCell ref="D136:F136"/>
    <mergeCell ref="G136:I136"/>
    <mergeCell ref="G137:I137"/>
    <mergeCell ref="D137:F137"/>
    <mergeCell ref="C139:C140"/>
    <mergeCell ref="D139:F140"/>
    <mergeCell ref="G139:I140"/>
    <mergeCell ref="D141:F141"/>
    <mergeCell ref="G141:I141"/>
    <mergeCell ref="G142:I142"/>
    <mergeCell ref="D119:F119"/>
    <mergeCell ref="G119:I119"/>
    <mergeCell ref="C121:C122"/>
    <mergeCell ref="D121:F122"/>
    <mergeCell ref="G121:I122"/>
    <mergeCell ref="D123:F123"/>
    <mergeCell ref="G123:I123"/>
    <mergeCell ref="D124:F124"/>
    <mergeCell ref="G124:I124"/>
    <mergeCell ref="D125:F125"/>
    <mergeCell ref="G125:I125"/>
    <mergeCell ref="C127:C128"/>
    <mergeCell ref="D127:F128"/>
    <mergeCell ref="G127:I128"/>
    <mergeCell ref="D129:F129"/>
    <mergeCell ref="G129:I129"/>
    <mergeCell ref="D130:F130"/>
    <mergeCell ref="G130:I130"/>
    <mergeCell ref="D177:F177"/>
    <mergeCell ref="G177:I177"/>
    <mergeCell ref="B178:B183"/>
    <mergeCell ref="D197:F198"/>
    <mergeCell ref="D199:F199"/>
    <mergeCell ref="D200:F200"/>
    <mergeCell ref="D201:F201"/>
    <mergeCell ref="D203:F204"/>
    <mergeCell ref="D205:F205"/>
    <mergeCell ref="D206:F206"/>
    <mergeCell ref="C215:C216"/>
    <mergeCell ref="C221:C222"/>
    <mergeCell ref="J227:L228"/>
    <mergeCell ref="J229:L229"/>
    <mergeCell ref="J230:L230"/>
    <mergeCell ref="J231:L231"/>
    <mergeCell ref="D142:F142"/>
    <mergeCell ref="D143:F143"/>
    <mergeCell ref="G143:I143"/>
    <mergeCell ref="C145:C146"/>
    <mergeCell ref="D145:F146"/>
    <mergeCell ref="G145:I146"/>
    <mergeCell ref="G147:I147"/>
    <mergeCell ref="D147:F147"/>
    <mergeCell ref="D148:F148"/>
    <mergeCell ref="G148:I148"/>
    <mergeCell ref="D149:F149"/>
    <mergeCell ref="G149:I149"/>
    <mergeCell ref="C151:C152"/>
    <mergeCell ref="G151:I152"/>
    <mergeCell ref="G153:I153"/>
    <mergeCell ref="G154:I154"/>
    <mergeCell ref="M225:O225"/>
    <mergeCell ref="P225:R225"/>
    <mergeCell ref="S225:U225"/>
    <mergeCell ref="S227:U228"/>
    <mergeCell ref="M230:O230"/>
    <mergeCell ref="M231:O231"/>
    <mergeCell ref="P231:R231"/>
    <mergeCell ref="S231:U231"/>
    <mergeCell ref="M227:O228"/>
    <mergeCell ref="P227:R228"/>
    <mergeCell ref="M229:O229"/>
    <mergeCell ref="P229:R229"/>
    <mergeCell ref="S229:U229"/>
    <mergeCell ref="P230:R230"/>
    <mergeCell ref="S230:U230"/>
    <mergeCell ref="B168:B173"/>
    <mergeCell ref="C169:C170"/>
    <mergeCell ref="D169:F170"/>
    <mergeCell ref="G169:I170"/>
    <mergeCell ref="D171:F171"/>
    <mergeCell ref="G171:I171"/>
    <mergeCell ref="G172:I172"/>
    <mergeCell ref="G173:I173"/>
    <mergeCell ref="G179:I180"/>
    <mergeCell ref="D181:F181"/>
    <mergeCell ref="G181:I181"/>
    <mergeCell ref="D182:F182"/>
    <mergeCell ref="G182:I182"/>
    <mergeCell ref="D172:F172"/>
    <mergeCell ref="D173:F173"/>
    <mergeCell ref="D176:F176"/>
    <mergeCell ref="G176:I176"/>
    <mergeCell ref="C179:C180"/>
    <mergeCell ref="D179:F180"/>
    <mergeCell ref="C185:C186"/>
    <mergeCell ref="D185:F186"/>
    <mergeCell ref="D187:F187"/>
    <mergeCell ref="D188:F188"/>
    <mergeCell ref="D189:F189"/>
    <mergeCell ref="D183:F183"/>
    <mergeCell ref="G183:I183"/>
    <mergeCell ref="G185:I186"/>
    <mergeCell ref="G187:I187"/>
    <mergeCell ref="G188:I188"/>
    <mergeCell ref="G189:I189"/>
    <mergeCell ref="G197:I198"/>
    <mergeCell ref="G223:I223"/>
    <mergeCell ref="G224:I224"/>
    <mergeCell ref="J225:L225"/>
    <mergeCell ref="G209:I210"/>
    <mergeCell ref="G211:I211"/>
    <mergeCell ref="G199:I199"/>
    <mergeCell ref="G200:I200"/>
    <mergeCell ref="G201:I201"/>
    <mergeCell ref="G203:I204"/>
    <mergeCell ref="G205:I205"/>
    <mergeCell ref="G206:I206"/>
    <mergeCell ref="G207:I207"/>
    <mergeCell ref="D215:F216"/>
    <mergeCell ref="G215:I216"/>
    <mergeCell ref="D207:F207"/>
    <mergeCell ref="D209:F210"/>
    <mergeCell ref="D211:F211"/>
    <mergeCell ref="D212:F212"/>
    <mergeCell ref="M124:O124"/>
    <mergeCell ref="P124:R124"/>
    <mergeCell ref="S124:U124"/>
    <mergeCell ref="V124:X124"/>
    <mergeCell ref="Y124:AA124"/>
    <mergeCell ref="J124:L124"/>
    <mergeCell ref="J125:L125"/>
    <mergeCell ref="M125:O125"/>
    <mergeCell ref="P125:R125"/>
    <mergeCell ref="S125:U125"/>
    <mergeCell ref="V125:X125"/>
    <mergeCell ref="Y125:AA125"/>
    <mergeCell ref="S137:U137"/>
    <mergeCell ref="V137:X137"/>
    <mergeCell ref="J136:L136"/>
    <mergeCell ref="M136:O136"/>
    <mergeCell ref="P136:R136"/>
    <mergeCell ref="S136:U136"/>
    <mergeCell ref="V136:X136"/>
    <mergeCell ref="Y136:AA136"/>
    <mergeCell ref="J137:L137"/>
    <mergeCell ref="Y137:AA137"/>
    <mergeCell ref="S115:U115"/>
    <mergeCell ref="V115:X115"/>
    <mergeCell ref="J114:L114"/>
    <mergeCell ref="M114:O114"/>
    <mergeCell ref="P114:R114"/>
    <mergeCell ref="S114:U114"/>
    <mergeCell ref="V114:X114"/>
    <mergeCell ref="Y114:AA114"/>
    <mergeCell ref="J115:L115"/>
    <mergeCell ref="Y115:AA115"/>
    <mergeCell ref="S123:U123"/>
    <mergeCell ref="V123:X123"/>
    <mergeCell ref="J121:L122"/>
    <mergeCell ref="M121:O122"/>
    <mergeCell ref="P121:R122"/>
    <mergeCell ref="S121:U122"/>
    <mergeCell ref="V121:X122"/>
    <mergeCell ref="Y121:AA122"/>
    <mergeCell ref="J123:L123"/>
    <mergeCell ref="Y123:AA123"/>
    <mergeCell ref="M123:O123"/>
    <mergeCell ref="P123:R123"/>
    <mergeCell ref="J108:L108"/>
    <mergeCell ref="M108:O108"/>
    <mergeCell ref="P108:R108"/>
    <mergeCell ref="S108:U108"/>
    <mergeCell ref="V108:X108"/>
    <mergeCell ref="Y108:AA108"/>
    <mergeCell ref="J109:L109"/>
    <mergeCell ref="Y109:AA109"/>
    <mergeCell ref="M109:O109"/>
    <mergeCell ref="P109:R109"/>
    <mergeCell ref="M111:O112"/>
    <mergeCell ref="P111:R112"/>
    <mergeCell ref="S111:U112"/>
    <mergeCell ref="V111:X112"/>
    <mergeCell ref="Y111:AA112"/>
    <mergeCell ref="J111:L112"/>
    <mergeCell ref="J113:L113"/>
    <mergeCell ref="M113:O113"/>
    <mergeCell ref="P113:R113"/>
    <mergeCell ref="S113:U113"/>
    <mergeCell ref="V113:X113"/>
    <mergeCell ref="Y113:AA113"/>
    <mergeCell ref="S101:U101"/>
    <mergeCell ref="V101:X101"/>
    <mergeCell ref="Y101:AA101"/>
    <mergeCell ref="S103:U103"/>
    <mergeCell ref="V103:X103"/>
    <mergeCell ref="J102:L102"/>
    <mergeCell ref="M102:O102"/>
    <mergeCell ref="P102:R102"/>
    <mergeCell ref="S102:U102"/>
    <mergeCell ref="V102:X102"/>
    <mergeCell ref="Y102:AA102"/>
    <mergeCell ref="J103:L103"/>
    <mergeCell ref="Y103:AA103"/>
    <mergeCell ref="M129:O129"/>
    <mergeCell ref="P129:R129"/>
    <mergeCell ref="Y129:AA129"/>
    <mergeCell ref="M103:O103"/>
    <mergeCell ref="P103:R103"/>
    <mergeCell ref="M105:O106"/>
    <mergeCell ref="P105:R106"/>
    <mergeCell ref="S105:U106"/>
    <mergeCell ref="V105:X106"/>
    <mergeCell ref="Y105:AA106"/>
    <mergeCell ref="J105:L106"/>
    <mergeCell ref="J107:L107"/>
    <mergeCell ref="M107:O107"/>
    <mergeCell ref="P107:R107"/>
    <mergeCell ref="S107:U107"/>
    <mergeCell ref="V107:X107"/>
    <mergeCell ref="Y107:AA107"/>
    <mergeCell ref="S109:U109"/>
    <mergeCell ref="V109:X109"/>
    <mergeCell ref="P118:R118"/>
    <mergeCell ref="S118:U118"/>
    <mergeCell ref="V118:X118"/>
    <mergeCell ref="Y118:AA118"/>
    <mergeCell ref="J118:L118"/>
    <mergeCell ref="J119:L119"/>
    <mergeCell ref="M119:O119"/>
    <mergeCell ref="P119:R119"/>
    <mergeCell ref="S119:U119"/>
    <mergeCell ref="V119:X119"/>
    <mergeCell ref="Y119:AA119"/>
    <mergeCell ref="S97:U97"/>
    <mergeCell ref="V97:X97"/>
    <mergeCell ref="J96:L96"/>
    <mergeCell ref="M96:O96"/>
    <mergeCell ref="P96:R96"/>
    <mergeCell ref="S96:U96"/>
    <mergeCell ref="V96:X96"/>
    <mergeCell ref="Y96:AA96"/>
    <mergeCell ref="J97:L97"/>
    <mergeCell ref="Y97:AA97"/>
    <mergeCell ref="M97:O97"/>
    <mergeCell ref="P97:R97"/>
    <mergeCell ref="M99:O100"/>
    <mergeCell ref="P99:R100"/>
    <mergeCell ref="S99:U100"/>
    <mergeCell ref="V99:X100"/>
    <mergeCell ref="Y99:AA100"/>
    <mergeCell ref="J99:L100"/>
    <mergeCell ref="J101:L101"/>
    <mergeCell ref="M101:O101"/>
    <mergeCell ref="P101:R101"/>
    <mergeCell ref="J71:L71"/>
    <mergeCell ref="M71:O71"/>
    <mergeCell ref="P71:R71"/>
    <mergeCell ref="S71:U71"/>
    <mergeCell ref="V71:X71"/>
    <mergeCell ref="Y71:AA71"/>
    <mergeCell ref="J72:L72"/>
    <mergeCell ref="Y72:AA72"/>
    <mergeCell ref="P75:R76"/>
    <mergeCell ref="S75:U76"/>
    <mergeCell ref="V75:X76"/>
    <mergeCell ref="Y75:AA76"/>
    <mergeCell ref="J77:L77"/>
    <mergeCell ref="M77:O77"/>
    <mergeCell ref="P77:R77"/>
    <mergeCell ref="S77:U77"/>
    <mergeCell ref="V77:X77"/>
    <mergeCell ref="Y77:AA77"/>
    <mergeCell ref="J47:L48"/>
    <mergeCell ref="M47:O48"/>
    <mergeCell ref="P47:R48"/>
    <mergeCell ref="S47:U48"/>
    <mergeCell ref="V47:X48"/>
    <mergeCell ref="Y47:AA48"/>
    <mergeCell ref="G45:I45"/>
    <mergeCell ref="G47:I48"/>
    <mergeCell ref="G49:I49"/>
    <mergeCell ref="G50:I50"/>
    <mergeCell ref="G51:I51"/>
    <mergeCell ref="G60:I60"/>
    <mergeCell ref="G61:I61"/>
    <mergeCell ref="G63:I64"/>
    <mergeCell ref="G65:I65"/>
    <mergeCell ref="M67:O67"/>
    <mergeCell ref="P67:R67"/>
    <mergeCell ref="S67:U67"/>
    <mergeCell ref="V67:X67"/>
    <mergeCell ref="Y67:AA67"/>
    <mergeCell ref="J67:L67"/>
    <mergeCell ref="S44:U44"/>
    <mergeCell ref="V44:X44"/>
    <mergeCell ref="Y44:AA44"/>
    <mergeCell ref="S45:U45"/>
    <mergeCell ref="V45:X45"/>
    <mergeCell ref="Y45:AA45"/>
    <mergeCell ref="J41:L42"/>
    <mergeCell ref="M41:O42"/>
    <mergeCell ref="P41:R42"/>
    <mergeCell ref="S41:U42"/>
    <mergeCell ref="V41:X42"/>
    <mergeCell ref="Y41:AA42"/>
    <mergeCell ref="J43:L43"/>
    <mergeCell ref="Y43:AA43"/>
    <mergeCell ref="M43:O43"/>
    <mergeCell ref="P43:R43"/>
    <mergeCell ref="J44:L44"/>
    <mergeCell ref="M44:O44"/>
    <mergeCell ref="P44:R44"/>
    <mergeCell ref="M45:O45"/>
    <mergeCell ref="P45:R45"/>
    <mergeCell ref="J45:L45"/>
    <mergeCell ref="S38:U38"/>
    <mergeCell ref="V38:X38"/>
    <mergeCell ref="J37:L37"/>
    <mergeCell ref="M37:O37"/>
    <mergeCell ref="P37:R37"/>
    <mergeCell ref="S37:U37"/>
    <mergeCell ref="V37:X37"/>
    <mergeCell ref="Y37:AA37"/>
    <mergeCell ref="Y38:AA38"/>
    <mergeCell ref="J38:L38"/>
    <mergeCell ref="J39:L39"/>
    <mergeCell ref="M39:O39"/>
    <mergeCell ref="P39:R39"/>
    <mergeCell ref="S39:U39"/>
    <mergeCell ref="V39:X39"/>
    <mergeCell ref="Y39:AA39"/>
    <mergeCell ref="S43:U43"/>
    <mergeCell ref="V43:X43"/>
    <mergeCell ref="Y49:AA49"/>
    <mergeCell ref="J50:L50"/>
    <mergeCell ref="Y50:AA50"/>
    <mergeCell ref="P53:R54"/>
    <mergeCell ref="S53:U54"/>
    <mergeCell ref="V53:X54"/>
    <mergeCell ref="Y53:AA54"/>
    <mergeCell ref="J55:L55"/>
    <mergeCell ref="M55:O55"/>
    <mergeCell ref="P55:R55"/>
    <mergeCell ref="S55:U55"/>
    <mergeCell ref="V55:X55"/>
    <mergeCell ref="Y55:AA55"/>
    <mergeCell ref="J56:L56"/>
    <mergeCell ref="M56:O56"/>
    <mergeCell ref="P56:R56"/>
    <mergeCell ref="S56:U56"/>
    <mergeCell ref="V56:X56"/>
    <mergeCell ref="Y56:AA56"/>
    <mergeCell ref="M50:O50"/>
    <mergeCell ref="P50:R50"/>
    <mergeCell ref="J51:L51"/>
    <mergeCell ref="M51:O51"/>
    <mergeCell ref="P51:R51"/>
    <mergeCell ref="J53:L54"/>
    <mergeCell ref="M53:O54"/>
    <mergeCell ref="D37:F37"/>
    <mergeCell ref="G35:I36"/>
    <mergeCell ref="J35:L36"/>
    <mergeCell ref="M35:O36"/>
    <mergeCell ref="P35:R36"/>
    <mergeCell ref="S35:U36"/>
    <mergeCell ref="V35:X36"/>
    <mergeCell ref="Y35:AA36"/>
    <mergeCell ref="M61:O61"/>
    <mergeCell ref="P61:R61"/>
    <mergeCell ref="M63:O64"/>
    <mergeCell ref="P63:R64"/>
    <mergeCell ref="S63:U64"/>
    <mergeCell ref="V63:X64"/>
    <mergeCell ref="Y63:AA64"/>
    <mergeCell ref="J63:L64"/>
    <mergeCell ref="J65:L65"/>
    <mergeCell ref="M65:O65"/>
    <mergeCell ref="P65:R65"/>
    <mergeCell ref="S65:U65"/>
    <mergeCell ref="V65:X65"/>
    <mergeCell ref="Y65:AA65"/>
    <mergeCell ref="S50:U50"/>
    <mergeCell ref="V50:X50"/>
    <mergeCell ref="S51:U51"/>
    <mergeCell ref="V51:X51"/>
    <mergeCell ref="Y51:AA51"/>
    <mergeCell ref="J49:L49"/>
    <mergeCell ref="M49:O49"/>
    <mergeCell ref="P49:R49"/>
    <mergeCell ref="S49:U49"/>
    <mergeCell ref="V49:X49"/>
    <mergeCell ref="G32:I32"/>
    <mergeCell ref="J32:L32"/>
    <mergeCell ref="M32:O32"/>
    <mergeCell ref="P32:R32"/>
    <mergeCell ref="S32:U32"/>
    <mergeCell ref="V32:X32"/>
    <mergeCell ref="Y32:AA32"/>
    <mergeCell ref="V33:X33"/>
    <mergeCell ref="Y33:AA33"/>
    <mergeCell ref="D32:F32"/>
    <mergeCell ref="D33:F33"/>
    <mergeCell ref="G33:I33"/>
    <mergeCell ref="J33:L33"/>
    <mergeCell ref="M33:O33"/>
    <mergeCell ref="P33:R33"/>
    <mergeCell ref="S33:U33"/>
    <mergeCell ref="D35:F36"/>
    <mergeCell ref="S27:U27"/>
    <mergeCell ref="G29:I30"/>
    <mergeCell ref="J29:L30"/>
    <mergeCell ref="M29:O30"/>
    <mergeCell ref="P29:R30"/>
    <mergeCell ref="S29:U30"/>
    <mergeCell ref="V29:X30"/>
    <mergeCell ref="Y29:AA30"/>
    <mergeCell ref="V31:X31"/>
    <mergeCell ref="Y31:AA31"/>
    <mergeCell ref="D29:F30"/>
    <mergeCell ref="D31:F31"/>
    <mergeCell ref="G31:I31"/>
    <mergeCell ref="J31:L31"/>
    <mergeCell ref="M31:O31"/>
    <mergeCell ref="P31:R31"/>
    <mergeCell ref="S31:U31"/>
    <mergeCell ref="S8:U8"/>
    <mergeCell ref="V8:X8"/>
    <mergeCell ref="Y8:AA8"/>
    <mergeCell ref="V23:X24"/>
    <mergeCell ref="Y23:AA24"/>
    <mergeCell ref="C23:C24"/>
    <mergeCell ref="D23:F24"/>
    <mergeCell ref="G23:I24"/>
    <mergeCell ref="J23:L24"/>
    <mergeCell ref="M23:O24"/>
    <mergeCell ref="P23:R24"/>
    <mergeCell ref="S23:U24"/>
    <mergeCell ref="G25:I25"/>
    <mergeCell ref="G26:I26"/>
    <mergeCell ref="J26:L26"/>
    <mergeCell ref="M26:O26"/>
    <mergeCell ref="P26:R26"/>
    <mergeCell ref="S26:U26"/>
    <mergeCell ref="V26:X26"/>
    <mergeCell ref="Y26:AA26"/>
    <mergeCell ref="D25:F25"/>
    <mergeCell ref="J25:L25"/>
    <mergeCell ref="M25:O25"/>
    <mergeCell ref="P25:R25"/>
    <mergeCell ref="S25:U25"/>
    <mergeCell ref="V25:X25"/>
    <mergeCell ref="Y25:AA25"/>
    <mergeCell ref="D26:F26"/>
    <mergeCell ref="J215:L216"/>
    <mergeCell ref="M215:O216"/>
    <mergeCell ref="P215:R216"/>
    <mergeCell ref="S215:U216"/>
    <mergeCell ref="M217:O217"/>
    <mergeCell ref="P217:R217"/>
    <mergeCell ref="S217:U217"/>
    <mergeCell ref="J217:L217"/>
    <mergeCell ref="J218:L218"/>
    <mergeCell ref="M218:O218"/>
    <mergeCell ref="P218:R218"/>
    <mergeCell ref="S218:U218"/>
    <mergeCell ref="J219:L219"/>
    <mergeCell ref="M219:O219"/>
    <mergeCell ref="Y2:AA2"/>
    <mergeCell ref="AB2:AD2"/>
    <mergeCell ref="D2:F2"/>
    <mergeCell ref="G2:I2"/>
    <mergeCell ref="J2:L2"/>
    <mergeCell ref="M2:O2"/>
    <mergeCell ref="P2:R2"/>
    <mergeCell ref="S2:U2"/>
    <mergeCell ref="V2:X2"/>
    <mergeCell ref="G3:I3"/>
    <mergeCell ref="J3:L3"/>
    <mergeCell ref="M3:O3"/>
    <mergeCell ref="P3:R3"/>
    <mergeCell ref="S3:U3"/>
    <mergeCell ref="V3:X3"/>
    <mergeCell ref="Y3:AA3"/>
    <mergeCell ref="P5:R6"/>
    <mergeCell ref="S5:U6"/>
    <mergeCell ref="J207:L207"/>
    <mergeCell ref="M207:O207"/>
    <mergeCell ref="M211:O211"/>
    <mergeCell ref="P211:R211"/>
    <mergeCell ref="P207:R207"/>
    <mergeCell ref="S207:U207"/>
    <mergeCell ref="J209:L210"/>
    <mergeCell ref="M209:O210"/>
    <mergeCell ref="P209:R210"/>
    <mergeCell ref="S209:U210"/>
    <mergeCell ref="S211:U211"/>
    <mergeCell ref="P213:R213"/>
    <mergeCell ref="S213:U213"/>
    <mergeCell ref="J211:L211"/>
    <mergeCell ref="J212:L212"/>
    <mergeCell ref="M212:O212"/>
    <mergeCell ref="P212:R212"/>
    <mergeCell ref="S212:U212"/>
    <mergeCell ref="J213:L213"/>
    <mergeCell ref="M213:O213"/>
    <mergeCell ref="J199:L199"/>
    <mergeCell ref="J200:L200"/>
    <mergeCell ref="M200:O200"/>
    <mergeCell ref="P200:R200"/>
    <mergeCell ref="S200:U200"/>
    <mergeCell ref="J201:L201"/>
    <mergeCell ref="M201:O201"/>
    <mergeCell ref="J203:L204"/>
    <mergeCell ref="M203:O204"/>
    <mergeCell ref="P203:R204"/>
    <mergeCell ref="S203:U204"/>
    <mergeCell ref="M205:O205"/>
    <mergeCell ref="P205:R205"/>
    <mergeCell ref="S205:U205"/>
    <mergeCell ref="J205:L205"/>
    <mergeCell ref="J206:L206"/>
    <mergeCell ref="M206:O206"/>
    <mergeCell ref="P206:R206"/>
    <mergeCell ref="S206:U206"/>
    <mergeCell ref="J176:L176"/>
    <mergeCell ref="S176:U176"/>
    <mergeCell ref="M176:O176"/>
    <mergeCell ref="P176:R176"/>
    <mergeCell ref="J177:L177"/>
    <mergeCell ref="M177:O177"/>
    <mergeCell ref="P177:R177"/>
    <mergeCell ref="S177:U177"/>
    <mergeCell ref="S179:U180"/>
    <mergeCell ref="M182:O182"/>
    <mergeCell ref="M183:O183"/>
    <mergeCell ref="P183:R183"/>
    <mergeCell ref="S183:U183"/>
    <mergeCell ref="J189:L189"/>
    <mergeCell ref="M189:O189"/>
    <mergeCell ref="P189:R189"/>
    <mergeCell ref="S189:U189"/>
    <mergeCell ref="S171:U171"/>
    <mergeCell ref="V171:X171"/>
    <mergeCell ref="J169:L170"/>
    <mergeCell ref="M169:O170"/>
    <mergeCell ref="P169:R170"/>
    <mergeCell ref="S169:U170"/>
    <mergeCell ref="V169:X170"/>
    <mergeCell ref="Y169:AA170"/>
    <mergeCell ref="Y171:AA171"/>
    <mergeCell ref="J171:L171"/>
    <mergeCell ref="J172:L172"/>
    <mergeCell ref="M172:O172"/>
    <mergeCell ref="P172:R172"/>
    <mergeCell ref="S172:U172"/>
    <mergeCell ref="V172:X172"/>
    <mergeCell ref="Y172:AA172"/>
    <mergeCell ref="J173:L173"/>
    <mergeCell ref="M173:O173"/>
    <mergeCell ref="P173:R173"/>
    <mergeCell ref="S173:U173"/>
    <mergeCell ref="V173:X173"/>
    <mergeCell ref="Y173:AA173"/>
    <mergeCell ref="P194:R194"/>
    <mergeCell ref="S194:U194"/>
    <mergeCell ref="J195:L195"/>
    <mergeCell ref="M195:O195"/>
    <mergeCell ref="P201:R201"/>
    <mergeCell ref="S201:U201"/>
    <mergeCell ref="J223:L223"/>
    <mergeCell ref="J224:L224"/>
    <mergeCell ref="M224:O224"/>
    <mergeCell ref="P224:R224"/>
    <mergeCell ref="S224:U224"/>
    <mergeCell ref="M179:O180"/>
    <mergeCell ref="P179:R180"/>
    <mergeCell ref="M181:O181"/>
    <mergeCell ref="P181:R181"/>
    <mergeCell ref="S181:U181"/>
    <mergeCell ref="P182:R182"/>
    <mergeCell ref="S182:U182"/>
    <mergeCell ref="J179:L180"/>
    <mergeCell ref="J181:L181"/>
    <mergeCell ref="J182:L182"/>
    <mergeCell ref="J183:L183"/>
    <mergeCell ref="M185:O186"/>
    <mergeCell ref="P185:R186"/>
    <mergeCell ref="S185:U186"/>
    <mergeCell ref="J197:L198"/>
    <mergeCell ref="M197:O198"/>
    <mergeCell ref="P197:R198"/>
    <mergeCell ref="S197:U198"/>
    <mergeCell ref="M199:O199"/>
    <mergeCell ref="P199:R199"/>
    <mergeCell ref="S199:U199"/>
    <mergeCell ref="M171:O171"/>
    <mergeCell ref="P171:R171"/>
    <mergeCell ref="M223:O223"/>
    <mergeCell ref="P223:R223"/>
    <mergeCell ref="P219:R219"/>
    <mergeCell ref="S219:U219"/>
    <mergeCell ref="J221:L222"/>
    <mergeCell ref="M221:O222"/>
    <mergeCell ref="P221:R222"/>
    <mergeCell ref="S221:U222"/>
    <mergeCell ref="S223:U223"/>
    <mergeCell ref="P188:R188"/>
    <mergeCell ref="S188:U188"/>
    <mergeCell ref="J185:L186"/>
    <mergeCell ref="J187:L187"/>
    <mergeCell ref="M187:O187"/>
    <mergeCell ref="P187:R187"/>
    <mergeCell ref="S187:U187"/>
    <mergeCell ref="J188:L188"/>
    <mergeCell ref="M188:O188"/>
    <mergeCell ref="J191:L192"/>
    <mergeCell ref="M191:O192"/>
    <mergeCell ref="P191:R192"/>
    <mergeCell ref="S191:U192"/>
    <mergeCell ref="M193:O193"/>
    <mergeCell ref="P193:R193"/>
    <mergeCell ref="S193:U193"/>
    <mergeCell ref="P195:R195"/>
    <mergeCell ref="S195:U195"/>
    <mergeCell ref="J193:L193"/>
    <mergeCell ref="J194:L194"/>
    <mergeCell ref="M194:O194"/>
    <mergeCell ref="G165:I165"/>
    <mergeCell ref="J165:L165"/>
    <mergeCell ref="M165:O165"/>
    <mergeCell ref="P165:R165"/>
    <mergeCell ref="S165:U165"/>
    <mergeCell ref="V165:X165"/>
    <mergeCell ref="Y165:AA165"/>
    <mergeCell ref="V166:X166"/>
    <mergeCell ref="Y166:AA166"/>
    <mergeCell ref="D167:F167"/>
    <mergeCell ref="G167:I167"/>
    <mergeCell ref="J167:L167"/>
    <mergeCell ref="M167:O167"/>
    <mergeCell ref="P167:R167"/>
    <mergeCell ref="S167:U167"/>
    <mergeCell ref="V167:X167"/>
    <mergeCell ref="Y167:AA167"/>
    <mergeCell ref="D165:F165"/>
    <mergeCell ref="D166:F166"/>
    <mergeCell ref="G166:I166"/>
    <mergeCell ref="J166:L166"/>
    <mergeCell ref="M166:O166"/>
    <mergeCell ref="P166:R166"/>
    <mergeCell ref="S166:U166"/>
    <mergeCell ref="D72:F72"/>
    <mergeCell ref="G72:I72"/>
    <mergeCell ref="D73:F73"/>
    <mergeCell ref="G73:I73"/>
    <mergeCell ref="C75:C76"/>
    <mergeCell ref="D75:F76"/>
    <mergeCell ref="G75:I76"/>
    <mergeCell ref="D113:F113"/>
    <mergeCell ref="D114:F114"/>
    <mergeCell ref="G114:I114"/>
    <mergeCell ref="D115:F115"/>
    <mergeCell ref="G115:I115"/>
    <mergeCell ref="D118:F118"/>
    <mergeCell ref="G118:I118"/>
    <mergeCell ref="S163:U164"/>
    <mergeCell ref="V163:X164"/>
    <mergeCell ref="Y163:AA164"/>
    <mergeCell ref="D160:F160"/>
    <mergeCell ref="D161:F161"/>
    <mergeCell ref="C163:C164"/>
    <mergeCell ref="D163:F164"/>
    <mergeCell ref="J163:L164"/>
    <mergeCell ref="M163:O164"/>
    <mergeCell ref="P163:R164"/>
    <mergeCell ref="S72:U72"/>
    <mergeCell ref="V72:X72"/>
    <mergeCell ref="S73:U73"/>
    <mergeCell ref="V73:X73"/>
    <mergeCell ref="Y73:AA73"/>
    <mergeCell ref="M115:O115"/>
    <mergeCell ref="P115:R115"/>
    <mergeCell ref="M118:O118"/>
    <mergeCell ref="D107:F107"/>
    <mergeCell ref="G107:I107"/>
    <mergeCell ref="G108:I108"/>
    <mergeCell ref="D108:F108"/>
    <mergeCell ref="D109:F109"/>
    <mergeCell ref="G109:I109"/>
    <mergeCell ref="C111:C112"/>
    <mergeCell ref="D111:F112"/>
    <mergeCell ref="G111:I112"/>
    <mergeCell ref="G113:I113"/>
    <mergeCell ref="D38:F38"/>
    <mergeCell ref="G38:I38"/>
    <mergeCell ref="D39:F39"/>
    <mergeCell ref="G39:I39"/>
    <mergeCell ref="B16:B21"/>
    <mergeCell ref="B22:B27"/>
    <mergeCell ref="B28:B33"/>
    <mergeCell ref="C29:C30"/>
    <mergeCell ref="B34:B39"/>
    <mergeCell ref="C35:C36"/>
    <mergeCell ref="G37:I37"/>
    <mergeCell ref="B40:B45"/>
    <mergeCell ref="C41:C42"/>
    <mergeCell ref="D41:F42"/>
    <mergeCell ref="G41:I42"/>
    <mergeCell ref="D43:F43"/>
    <mergeCell ref="G43:I43"/>
    <mergeCell ref="G44:I44"/>
    <mergeCell ref="D44:F44"/>
    <mergeCell ref="D45:F45"/>
    <mergeCell ref="C47:C48"/>
    <mergeCell ref="D47:F48"/>
    <mergeCell ref="D95:F95"/>
    <mergeCell ref="G95:I95"/>
    <mergeCell ref="D96:F96"/>
    <mergeCell ref="G96:I96"/>
    <mergeCell ref="D97:F97"/>
    <mergeCell ref="G97:I97"/>
    <mergeCell ref="C99:C100"/>
    <mergeCell ref="D99:F100"/>
    <mergeCell ref="G99:I100"/>
    <mergeCell ref="D101:F101"/>
    <mergeCell ref="G101:I101"/>
    <mergeCell ref="D102:F102"/>
    <mergeCell ref="G102:I102"/>
    <mergeCell ref="G103:I103"/>
    <mergeCell ref="D103:F103"/>
    <mergeCell ref="C105:C106"/>
    <mergeCell ref="D105:F106"/>
    <mergeCell ref="G105:I106"/>
    <mergeCell ref="C93:C94"/>
    <mergeCell ref="B46:B51"/>
    <mergeCell ref="B52:B57"/>
    <mergeCell ref="B62:B67"/>
    <mergeCell ref="B68:B73"/>
    <mergeCell ref="B74:B79"/>
    <mergeCell ref="B80:B85"/>
    <mergeCell ref="B86:B91"/>
    <mergeCell ref="B138:B143"/>
    <mergeCell ref="B144:B149"/>
    <mergeCell ref="B150:B155"/>
    <mergeCell ref="B156:B161"/>
    <mergeCell ref="B162:B167"/>
    <mergeCell ref="B92:B97"/>
    <mergeCell ref="B98:B103"/>
    <mergeCell ref="B104:B109"/>
    <mergeCell ref="B110:B115"/>
    <mergeCell ref="B120:B125"/>
    <mergeCell ref="B126:B131"/>
    <mergeCell ref="B132:B137"/>
    <mergeCell ref="M93:O94"/>
    <mergeCell ref="P93:R94"/>
    <mergeCell ref="S93:U94"/>
    <mergeCell ref="V93:X94"/>
    <mergeCell ref="Y93:AA94"/>
    <mergeCell ref="J93:L94"/>
    <mergeCell ref="J95:L95"/>
    <mergeCell ref="M95:O95"/>
    <mergeCell ref="P95:R95"/>
    <mergeCell ref="S95:U95"/>
    <mergeCell ref="V95:X95"/>
    <mergeCell ref="Y95:AA95"/>
    <mergeCell ref="D60:F60"/>
    <mergeCell ref="D61:F61"/>
    <mergeCell ref="C63:C64"/>
    <mergeCell ref="D63:F64"/>
    <mergeCell ref="D65:F65"/>
    <mergeCell ref="D66:F66"/>
    <mergeCell ref="G66:I66"/>
    <mergeCell ref="D67:F67"/>
    <mergeCell ref="G67:I67"/>
    <mergeCell ref="C69:C70"/>
    <mergeCell ref="D69:F70"/>
    <mergeCell ref="G69:I70"/>
    <mergeCell ref="D71:F71"/>
    <mergeCell ref="G71:I71"/>
    <mergeCell ref="D93:F94"/>
    <mergeCell ref="G93:I94"/>
    <mergeCell ref="D89:F89"/>
    <mergeCell ref="G89:I89"/>
    <mergeCell ref="D90:F90"/>
    <mergeCell ref="G90:I90"/>
    <mergeCell ref="C87:C88"/>
    <mergeCell ref="D87:F88"/>
    <mergeCell ref="G87:I88"/>
    <mergeCell ref="M87:O88"/>
    <mergeCell ref="P87:R88"/>
    <mergeCell ref="S87:U88"/>
    <mergeCell ref="V87:X88"/>
    <mergeCell ref="Y87:AA88"/>
    <mergeCell ref="J87:L88"/>
    <mergeCell ref="J89:L89"/>
    <mergeCell ref="M89:O89"/>
    <mergeCell ref="P89:R89"/>
    <mergeCell ref="S89:U89"/>
    <mergeCell ref="V89:X89"/>
    <mergeCell ref="Y89:AA89"/>
    <mergeCell ref="S91:U91"/>
    <mergeCell ref="V91:X91"/>
    <mergeCell ref="J90:L90"/>
    <mergeCell ref="M90:O90"/>
    <mergeCell ref="P90:R90"/>
    <mergeCell ref="S90:U90"/>
    <mergeCell ref="V90:X90"/>
    <mergeCell ref="Y90:AA90"/>
    <mergeCell ref="J91:L91"/>
    <mergeCell ref="Y91:AA91"/>
    <mergeCell ref="M91:O91"/>
    <mergeCell ref="P91:R91"/>
    <mergeCell ref="D91:F91"/>
    <mergeCell ref="G91:I91"/>
    <mergeCell ref="M85:O85"/>
    <mergeCell ref="P85:R85"/>
    <mergeCell ref="S85:U85"/>
    <mergeCell ref="V85:X85"/>
    <mergeCell ref="J84:L84"/>
    <mergeCell ref="M84:O84"/>
    <mergeCell ref="P84:R84"/>
    <mergeCell ref="S84:U84"/>
    <mergeCell ref="V84:X84"/>
    <mergeCell ref="Y84:AA84"/>
    <mergeCell ref="J85:L85"/>
    <mergeCell ref="Y85:AA85"/>
    <mergeCell ref="D83:F83"/>
    <mergeCell ref="G83:I83"/>
    <mergeCell ref="D84:F84"/>
    <mergeCell ref="G84:I84"/>
    <mergeCell ref="D85:F85"/>
    <mergeCell ref="G85:I85"/>
    <mergeCell ref="D77:F77"/>
    <mergeCell ref="G77:I77"/>
    <mergeCell ref="D78:F78"/>
    <mergeCell ref="G78:I78"/>
    <mergeCell ref="D79:F79"/>
    <mergeCell ref="G79:I79"/>
    <mergeCell ref="C81:C82"/>
    <mergeCell ref="D81:F82"/>
    <mergeCell ref="G81:I82"/>
    <mergeCell ref="M81:O82"/>
    <mergeCell ref="P81:R82"/>
    <mergeCell ref="S81:U82"/>
    <mergeCell ref="V81:X82"/>
    <mergeCell ref="Y81:AA82"/>
    <mergeCell ref="J81:L82"/>
    <mergeCell ref="J83:L83"/>
    <mergeCell ref="M83:O83"/>
    <mergeCell ref="P83:R83"/>
    <mergeCell ref="S83:U83"/>
    <mergeCell ref="V83:X83"/>
    <mergeCell ref="Y83:AA83"/>
    <mergeCell ref="Y61:AA61"/>
    <mergeCell ref="M72:O72"/>
    <mergeCell ref="P72:R72"/>
    <mergeCell ref="J73:L73"/>
    <mergeCell ref="M73:O73"/>
    <mergeCell ref="P73:R73"/>
    <mergeCell ref="J75:L76"/>
    <mergeCell ref="M75:O76"/>
    <mergeCell ref="M79:O79"/>
    <mergeCell ref="P79:R79"/>
    <mergeCell ref="S79:U79"/>
    <mergeCell ref="V79:X79"/>
    <mergeCell ref="J78:L78"/>
    <mergeCell ref="M78:O78"/>
    <mergeCell ref="P78:R78"/>
    <mergeCell ref="S78:U78"/>
    <mergeCell ref="V78:X78"/>
    <mergeCell ref="Y78:AA78"/>
    <mergeCell ref="J79:L79"/>
    <mergeCell ref="Y79:AA79"/>
    <mergeCell ref="J66:L66"/>
    <mergeCell ref="M66:O66"/>
    <mergeCell ref="P66:R66"/>
    <mergeCell ref="S66:U66"/>
    <mergeCell ref="V66:X66"/>
    <mergeCell ref="Y66:AA66"/>
    <mergeCell ref="J69:L70"/>
    <mergeCell ref="M69:O70"/>
    <mergeCell ref="P69:R70"/>
    <mergeCell ref="S69:U70"/>
    <mergeCell ref="V69:X70"/>
    <mergeCell ref="Y69:AA70"/>
    <mergeCell ref="C17:C18"/>
    <mergeCell ref="D17:F18"/>
    <mergeCell ref="D19:F19"/>
    <mergeCell ref="D20:F20"/>
    <mergeCell ref="D21:F21"/>
    <mergeCell ref="M38:O38"/>
    <mergeCell ref="P38:R38"/>
    <mergeCell ref="D57:F57"/>
    <mergeCell ref="G57:I57"/>
    <mergeCell ref="J57:L57"/>
    <mergeCell ref="M57:O57"/>
    <mergeCell ref="P57:R57"/>
    <mergeCell ref="S57:U57"/>
    <mergeCell ref="V57:X57"/>
    <mergeCell ref="Y57:AA57"/>
    <mergeCell ref="C53:C54"/>
    <mergeCell ref="D53:F54"/>
    <mergeCell ref="G53:I54"/>
    <mergeCell ref="D55:F55"/>
    <mergeCell ref="G55:I55"/>
    <mergeCell ref="D56:F56"/>
    <mergeCell ref="G56:I56"/>
    <mergeCell ref="D49:F49"/>
    <mergeCell ref="D50:F50"/>
    <mergeCell ref="D51:F51"/>
    <mergeCell ref="V27:X27"/>
    <mergeCell ref="Y27:AA27"/>
    <mergeCell ref="D27:F27"/>
    <mergeCell ref="G27:I27"/>
    <mergeCell ref="J27:L27"/>
    <mergeCell ref="M27:O27"/>
    <mergeCell ref="P27:R27"/>
    <mergeCell ref="G17:I18"/>
    <mergeCell ref="J19:L19"/>
    <mergeCell ref="M19:O19"/>
    <mergeCell ref="P19:R19"/>
    <mergeCell ref="S19:U19"/>
    <mergeCell ref="V19:X19"/>
    <mergeCell ref="Y19:AA19"/>
    <mergeCell ref="G20:I20"/>
    <mergeCell ref="G21:I21"/>
    <mergeCell ref="J21:L21"/>
    <mergeCell ref="M21:O21"/>
    <mergeCell ref="P21:R21"/>
    <mergeCell ref="S21:U21"/>
    <mergeCell ref="V21:X21"/>
    <mergeCell ref="Y21:AA21"/>
    <mergeCell ref="G19:I19"/>
    <mergeCell ref="J20:L20"/>
    <mergeCell ref="M20:O20"/>
    <mergeCell ref="P20:R20"/>
    <mergeCell ref="S20:U20"/>
    <mergeCell ref="V20:X20"/>
    <mergeCell ref="Y20:AA20"/>
    <mergeCell ref="G14:I14"/>
    <mergeCell ref="J14:L14"/>
    <mergeCell ref="M14:O14"/>
    <mergeCell ref="P14:R14"/>
    <mergeCell ref="S14:U14"/>
    <mergeCell ref="V14:X14"/>
    <mergeCell ref="Y14:AA14"/>
    <mergeCell ref="D15:F15"/>
    <mergeCell ref="G15:I15"/>
    <mergeCell ref="M15:O15"/>
    <mergeCell ref="P15:R15"/>
    <mergeCell ref="S15:U15"/>
    <mergeCell ref="V15:X15"/>
    <mergeCell ref="Y15:AA15"/>
    <mergeCell ref="D9:F9"/>
    <mergeCell ref="G9:I9"/>
    <mergeCell ref="B10:B15"/>
    <mergeCell ref="C11:C12"/>
    <mergeCell ref="J11:L12"/>
    <mergeCell ref="J13:L13"/>
    <mergeCell ref="J15:L15"/>
    <mergeCell ref="G11:I12"/>
    <mergeCell ref="D11:F12"/>
    <mergeCell ref="D14:F14"/>
    <mergeCell ref="D3:F3"/>
    <mergeCell ref="B4:B9"/>
    <mergeCell ref="C5:C6"/>
    <mergeCell ref="D5:F6"/>
    <mergeCell ref="G5:I6"/>
    <mergeCell ref="J5:L6"/>
    <mergeCell ref="M5:O6"/>
    <mergeCell ref="M11:O12"/>
    <mergeCell ref="P11:R12"/>
    <mergeCell ref="S11:U12"/>
    <mergeCell ref="V11:X12"/>
    <mergeCell ref="Y11:AA12"/>
    <mergeCell ref="D13:F13"/>
    <mergeCell ref="G13:I13"/>
    <mergeCell ref="M13:O13"/>
    <mergeCell ref="P13:R13"/>
    <mergeCell ref="S13:U13"/>
    <mergeCell ref="V13:X13"/>
    <mergeCell ref="Y13:AA13"/>
    <mergeCell ref="V5:X6"/>
    <mergeCell ref="Y5:AA6"/>
    <mergeCell ref="D7:F7"/>
    <mergeCell ref="G7:I7"/>
    <mergeCell ref="J7:L7"/>
    <mergeCell ref="M7:O7"/>
    <mergeCell ref="P7:R7"/>
    <mergeCell ref="S7:U7"/>
    <mergeCell ref="V7:X7"/>
    <mergeCell ref="Y7:AA7"/>
    <mergeCell ref="D8:F8"/>
    <mergeCell ref="G8:I8"/>
    <mergeCell ref="P8:R8"/>
    <mergeCell ref="S161:U161"/>
    <mergeCell ref="V161:X161"/>
    <mergeCell ref="J160:L160"/>
    <mergeCell ref="M160:O160"/>
    <mergeCell ref="P160:R160"/>
    <mergeCell ref="S160:U160"/>
    <mergeCell ref="V160:X160"/>
    <mergeCell ref="Y160:AA160"/>
    <mergeCell ref="J161:L161"/>
    <mergeCell ref="J8:L8"/>
    <mergeCell ref="M8:O8"/>
    <mergeCell ref="J9:L9"/>
    <mergeCell ref="M9:O9"/>
    <mergeCell ref="P9:R9"/>
    <mergeCell ref="S9:U9"/>
    <mergeCell ref="V9:X9"/>
    <mergeCell ref="Y9:AA9"/>
    <mergeCell ref="J17:L18"/>
    <mergeCell ref="M17:O18"/>
    <mergeCell ref="P17:R18"/>
    <mergeCell ref="S17:U18"/>
    <mergeCell ref="V17:X18"/>
    <mergeCell ref="Y17:AA18"/>
    <mergeCell ref="S61:U61"/>
    <mergeCell ref="V61:X61"/>
    <mergeCell ref="J60:L60"/>
    <mergeCell ref="M60:O60"/>
    <mergeCell ref="P60:R60"/>
    <mergeCell ref="S60:U60"/>
    <mergeCell ref="V60:X60"/>
    <mergeCell ref="Y60:AA60"/>
    <mergeCell ref="J61:L61"/>
    <mergeCell ref="M151:O152"/>
    <mergeCell ref="P151:R152"/>
    <mergeCell ref="S151:U152"/>
    <mergeCell ref="V151:X152"/>
    <mergeCell ref="Y151:AA152"/>
    <mergeCell ref="J151:L152"/>
    <mergeCell ref="J153:L153"/>
    <mergeCell ref="M153:O153"/>
    <mergeCell ref="P153:R153"/>
    <mergeCell ref="S153:U153"/>
    <mergeCell ref="V153:X153"/>
    <mergeCell ref="Y153:AA153"/>
    <mergeCell ref="S155:U155"/>
    <mergeCell ref="V155:X155"/>
    <mergeCell ref="J154:L154"/>
    <mergeCell ref="M154:O154"/>
    <mergeCell ref="P154:R154"/>
    <mergeCell ref="S154:U154"/>
    <mergeCell ref="V154:X154"/>
    <mergeCell ref="Y154:AA154"/>
    <mergeCell ref="J155:L155"/>
    <mergeCell ref="Y155:AA155"/>
    <mergeCell ref="J147:L147"/>
    <mergeCell ref="M147:O147"/>
    <mergeCell ref="P147:R147"/>
    <mergeCell ref="S147:U147"/>
    <mergeCell ref="V147:X147"/>
    <mergeCell ref="Y147:AA147"/>
    <mergeCell ref="S149:U149"/>
    <mergeCell ref="V149:X149"/>
    <mergeCell ref="J148:L148"/>
    <mergeCell ref="M148:O148"/>
    <mergeCell ref="P148:R148"/>
    <mergeCell ref="S148:U148"/>
    <mergeCell ref="V148:X148"/>
    <mergeCell ref="Y148:AA148"/>
    <mergeCell ref="J149:L149"/>
    <mergeCell ref="Y149:AA149"/>
    <mergeCell ref="M149:O149"/>
    <mergeCell ref="P149:R149"/>
    <mergeCell ref="S143:U143"/>
    <mergeCell ref="V143:X143"/>
    <mergeCell ref="J142:L142"/>
    <mergeCell ref="M142:O142"/>
    <mergeCell ref="P142:R142"/>
    <mergeCell ref="S142:U142"/>
    <mergeCell ref="V142:X142"/>
    <mergeCell ref="Y142:AA142"/>
    <mergeCell ref="J143:L143"/>
    <mergeCell ref="Y143:AA143"/>
    <mergeCell ref="M143:O143"/>
    <mergeCell ref="P143:R143"/>
    <mergeCell ref="M145:O146"/>
    <mergeCell ref="P145:R146"/>
    <mergeCell ref="S145:U146"/>
    <mergeCell ref="V145:X146"/>
    <mergeCell ref="Y145:AA146"/>
    <mergeCell ref="J145:L146"/>
    <mergeCell ref="Y131:AA131"/>
    <mergeCell ref="M131:O131"/>
    <mergeCell ref="P131:R131"/>
    <mergeCell ref="M133:O134"/>
    <mergeCell ref="P133:R134"/>
    <mergeCell ref="S133:U134"/>
    <mergeCell ref="V133:X134"/>
    <mergeCell ref="Y133:AA134"/>
    <mergeCell ref="J133:L134"/>
    <mergeCell ref="J135:L135"/>
    <mergeCell ref="M135:O135"/>
    <mergeCell ref="P135:R135"/>
    <mergeCell ref="S135:U135"/>
    <mergeCell ref="V135:X135"/>
    <mergeCell ref="Y135:AA135"/>
    <mergeCell ref="M161:O161"/>
    <mergeCell ref="P161:R161"/>
    <mergeCell ref="Y161:AA161"/>
    <mergeCell ref="M137:O137"/>
    <mergeCell ref="P137:R137"/>
    <mergeCell ref="M139:O140"/>
    <mergeCell ref="P139:R140"/>
    <mergeCell ref="S139:U140"/>
    <mergeCell ref="V139:X140"/>
    <mergeCell ref="Y139:AA140"/>
    <mergeCell ref="J139:L140"/>
    <mergeCell ref="J141:L141"/>
    <mergeCell ref="M141:O141"/>
    <mergeCell ref="P141:R141"/>
    <mergeCell ref="S141:U141"/>
    <mergeCell ref="V141:X141"/>
    <mergeCell ref="Y141:AA141"/>
    <mergeCell ref="M155:O155"/>
    <mergeCell ref="P155:R155"/>
    <mergeCell ref="M157:O158"/>
    <mergeCell ref="P157:R158"/>
    <mergeCell ref="S157:U158"/>
    <mergeCell ref="V157:X158"/>
    <mergeCell ref="Y157:AA158"/>
    <mergeCell ref="J157:L158"/>
    <mergeCell ref="J159:L159"/>
    <mergeCell ref="M159:O159"/>
    <mergeCell ref="P159:R159"/>
    <mergeCell ref="S159:U159"/>
    <mergeCell ref="V159:X159"/>
    <mergeCell ref="Y159:AA159"/>
    <mergeCell ref="S129:U129"/>
    <mergeCell ref="V129:X129"/>
    <mergeCell ref="J127:L128"/>
    <mergeCell ref="M127:O128"/>
    <mergeCell ref="P127:R128"/>
    <mergeCell ref="S127:U128"/>
    <mergeCell ref="V127:X128"/>
    <mergeCell ref="Y127:AA128"/>
    <mergeCell ref="J129:L129"/>
    <mergeCell ref="S131:U131"/>
    <mergeCell ref="V131:X131"/>
    <mergeCell ref="J130:L130"/>
    <mergeCell ref="M130:O130"/>
    <mergeCell ref="P130:R130"/>
    <mergeCell ref="S130:U130"/>
    <mergeCell ref="V130:X130"/>
    <mergeCell ref="Y130:AA130"/>
    <mergeCell ref="J131:L131"/>
  </mergeCells>
  <phoneticPr fontId="145"/>
  <conditionalFormatting sqref="A1:AQ1029">
    <cfRule type="containsText" dxfId="797" priority="1097" stopIfTrue="1" operator="containsText" text="Xmas">
      <formula>NOT(ISERROR(SEARCH(("Xmas"),(A1))))</formula>
    </cfRule>
    <cfRule type="containsText" dxfId="796" priority="1102" stopIfTrue="1" operator="containsText" text="WspXmas">
      <formula>NOT(ISERROR(SEARCH(("WspXmas"),(A1))))</formula>
    </cfRule>
    <cfRule type="containsText" dxfId="795" priority="1100" stopIfTrue="1" operator="containsText" text="Body Balance">
      <formula>NOT(ISERROR(SEARCH(("Body Balance"),(A1))))</formula>
    </cfRule>
    <cfRule type="containsText" dxfId="794" priority="1092" stopIfTrue="1" operator="containsText" text="Advance">
      <formula>NOT(ISERROR(SEARCH(("Advance"),(A1))))</formula>
    </cfRule>
    <cfRule type="containsText" dxfId="793" priority="1091" stopIfTrue="1" operator="containsText" text="Stretch">
      <formula>NOT(ISERROR(SEARCH(("Stretch"),(A1))))</formula>
    </cfRule>
    <cfRule type="containsText" dxfId="792" priority="1085" stopIfTrue="1" operator="containsText" text="Basic">
      <formula>NOT(ISERROR(SEARCH(("Basic"),(A1))))</formula>
    </cfRule>
    <cfRule type="containsText" dxfId="791" priority="1087" operator="containsText" text="Waist">
      <formula>NOT(ISERROR(SEARCH(("Waist"),(A1))))</formula>
    </cfRule>
    <cfRule type="containsText" dxfId="790" priority="1090" stopIfTrue="1" operator="containsText" text="Back＆Ar">
      <formula>NOT(ISERROR(SEARCH(("Back＆Ar"),(A1))))</formula>
    </cfRule>
    <cfRule type="containsText" dxfId="789" priority="1099" stopIfTrue="1" operator="containsText" text="JCW">
      <formula>NOT(ISERROR(SEARCH(("JCW"),(A1))))</formula>
    </cfRule>
    <cfRule type="containsText" dxfId="788" priority="1115" operator="containsText" text="Test">
      <formula>NOT(ISERROR(SEARCH(("Test"),(A1))))</formula>
    </cfRule>
    <cfRule type="containsText" dxfId="787" priority="1106" stopIfTrue="1" operator="containsText" text="Pilates Cardio">
      <formula>NOT(ISERROR(SEARCH(("Pilates Cardio"),(A1))))</formula>
    </cfRule>
    <cfRule type="containsText" dxfId="786" priority="1101" stopIfTrue="1" operator="containsText" text="Peach Hip">
      <formula>NOT(ISERROR(SEARCH(("Peach Hip"),(A1))))</formula>
    </cfRule>
    <cfRule type="containsText" dxfId="785" priority="1089" stopIfTrue="1" operator="containsText" text="HLS">
      <formula>NOT(ISERROR(SEARCH(("HLS"),(A1))))</formula>
    </cfRule>
    <cfRule type="containsText" dxfId="784" priority="1114" stopIfTrue="1" operator="containsText" text="pilates">
      <formula>NOT(ISERROR(SEARCH(("pilates"),(A1))))</formula>
    </cfRule>
    <cfRule type="containsText" dxfId="783" priority="1086" stopIfTrue="1" operator="containsText" text="Pre Basi">
      <formula>NOT(ISERROR(SEARCH(("Pre Basi"),(A1))))</formula>
    </cfRule>
    <cfRule type="containsText" dxfId="782" priority="1088" stopIfTrue="1" operator="containsText" text="Hip＆Leg">
      <formula>NOT(ISERROR(SEARCH(("Hip＆Leg"),(A1))))</formula>
    </cfRule>
    <cfRule type="containsText" dxfId="781" priority="1103" stopIfTrue="1" operator="containsText" text="Release&amp;Strength">
      <formula>NOT(ISERROR(SEARCH(("Release&amp;Strength"),(A1))))</formula>
    </cfRule>
    <cfRule type="containsText" dxfId="780" priority="1098" stopIfTrue="1" operator="containsText" text="jump">
      <formula>NOT(ISERROR(SEARCH(("jump"),(A1))))</formula>
    </cfRule>
    <cfRule type="containsText" dxfId="779" priority="1113" stopIfTrue="1" operator="containsText" text="Style up Pilates">
      <formula>NOT(ISERROR(SEARCH(("Style up Pilates"),(A1))))</formula>
    </cfRule>
    <cfRule type="containsText" dxfId="778" priority="1112" stopIfTrue="1" operator="containsText" text="Power up Control">
      <formula>NOT(ISERROR(SEARCH(("Power up Control"),(A1))))</formula>
    </cfRule>
    <cfRule type="containsText" dxfId="777" priority="1111" stopIfTrue="1" operator="containsText" text="Reset Flow">
      <formula>NOT(ISERROR(SEARCH(("Reset Flow"),(A1))))</formula>
    </cfRule>
    <cfRule type="containsText" dxfId="776" priority="1110" stopIfTrue="1" operator="containsText" text="neutral">
      <formula>NOT(ISERROR(SEARCH(("neutral"),(A1))))</formula>
    </cfRule>
    <cfRule type="containsText" dxfId="775" priority="1105" stopIfTrue="1" operator="containsText" text="Beauty Pilates">
      <formula>NOT(ISERROR(SEARCH(("Beauty Pilates"),(A1))))</formula>
    </cfRule>
    <cfRule type="containsText" dxfId="774" priority="1104" stopIfTrue="1" operator="containsText" text="Pilates Barre">
      <formula>NOT(ISERROR(SEARCH(("Pilates Barre"),(A1))))</formula>
    </cfRule>
    <cfRule type="containsText" dxfId="773" priority="1109" stopIfTrue="1" operator="containsText" text="Animal">
      <formula>NOT(ISERROR(SEARCH(("Animal"),(A1))))</formula>
    </cfRule>
    <cfRule type="containsText" dxfId="772" priority="1108" stopIfTrue="1" operator="containsText" text="Hip Punch">
      <formula>NOT(ISERROR(SEARCH(("Hip Punch"),(A1))))</formula>
    </cfRule>
    <cfRule type="containsText" dxfId="771" priority="1107" operator="containsText" text="Back＆Spine">
      <formula>NOT(ISERROR(SEARCH(("Back＆Spine"),(A1))))</formula>
    </cfRule>
    <cfRule type="containsText" dxfId="770" priority="1096" stopIfTrue="1" operator="containsText" text="Shape up">
      <formula>NOT(ISERROR(SEARCH(("Shape up"),(A1))))</formula>
    </cfRule>
    <cfRule type="containsText" dxfId="769" priority="1095" stopIfTrue="1" operator="containsText" text="Hip A">
      <formula>NOT(ISERROR(SEARCH(("Hip A"),(A1))))</formula>
    </cfRule>
    <cfRule type="containsText" dxfId="768" priority="1094" stopIfTrue="1" operator="containsText" text="Fun">
      <formula>NOT(ISERROR(SEARCH(("Fun"),(A1))))</formula>
    </cfRule>
    <cfRule type="containsText" dxfId="767" priority="1093" stopIfTrue="1" operator="containsText" text="Workout">
      <formula>NOT(ISERROR(SEARCH(("Workout"),(A1))))</formula>
    </cfRule>
  </conditionalFormatting>
  <conditionalFormatting sqref="D4 D10 D16">
    <cfRule type="notContainsBlanks" dxfId="766" priority="5" stopIfTrue="1">
      <formula>LEN(TRIM(D4))&gt;0</formula>
    </cfRule>
    <cfRule type="containsBlanks" dxfId="765" priority="6" stopIfTrue="1">
      <formula>LEN(TRIM(D4))=0</formula>
    </cfRule>
  </conditionalFormatting>
  <conditionalFormatting sqref="D10 D16">
    <cfRule type="notContainsBlanks" dxfId="764" priority="37" stopIfTrue="1">
      <formula>LEN(TRIM(D10))&gt;0</formula>
    </cfRule>
    <cfRule type="containsBlanks" dxfId="763" priority="38" stopIfTrue="1">
      <formula>LEN(TRIM(D10))=0</formula>
    </cfRule>
  </conditionalFormatting>
  <conditionalFormatting sqref="D16">
    <cfRule type="notContainsBlanks" dxfId="762" priority="1053" stopIfTrue="1">
      <formula>LEN(TRIM(D16))&gt;0</formula>
    </cfRule>
    <cfRule type="containsBlanks" dxfId="761" priority="1054" stopIfTrue="1">
      <formula>LEN(TRIM(D16))=0</formula>
    </cfRule>
  </conditionalFormatting>
  <conditionalFormatting sqref="D22">
    <cfRule type="containsBlanks" dxfId="760" priority="70" stopIfTrue="1">
      <formula>LEN(TRIM(D22))=0</formula>
    </cfRule>
    <cfRule type="notContainsBlanks" dxfId="759" priority="69" stopIfTrue="1">
      <formula>LEN(TRIM(D22))&gt;0</formula>
    </cfRule>
  </conditionalFormatting>
  <conditionalFormatting sqref="D28">
    <cfRule type="containsBlanks" dxfId="758" priority="102" stopIfTrue="1">
      <formula>LEN(TRIM(D28))=0</formula>
    </cfRule>
    <cfRule type="notContainsBlanks" dxfId="757" priority="101" stopIfTrue="1">
      <formula>LEN(TRIM(D28))&gt;0</formula>
    </cfRule>
  </conditionalFormatting>
  <conditionalFormatting sqref="D34">
    <cfRule type="containsBlanks" dxfId="756" priority="134" stopIfTrue="1">
      <formula>LEN(TRIM(D34))=0</formula>
    </cfRule>
    <cfRule type="notContainsBlanks" dxfId="755" priority="133" stopIfTrue="1">
      <formula>LEN(TRIM(D34))&gt;0</formula>
    </cfRule>
  </conditionalFormatting>
  <conditionalFormatting sqref="D40">
    <cfRule type="containsBlanks" dxfId="754" priority="166" stopIfTrue="1">
      <formula>LEN(TRIM(D40))=0</formula>
    </cfRule>
    <cfRule type="notContainsBlanks" dxfId="753" priority="165" stopIfTrue="1">
      <formula>LEN(TRIM(D40))&gt;0</formula>
    </cfRule>
  </conditionalFormatting>
  <conditionalFormatting sqref="D46">
    <cfRule type="notContainsBlanks" dxfId="752" priority="197" stopIfTrue="1">
      <formula>LEN(TRIM(D46))&gt;0</formula>
    </cfRule>
    <cfRule type="containsBlanks" dxfId="751" priority="198" stopIfTrue="1">
      <formula>LEN(TRIM(D46))=0</formula>
    </cfRule>
  </conditionalFormatting>
  <conditionalFormatting sqref="D52">
    <cfRule type="containsBlanks" dxfId="750" priority="230" stopIfTrue="1">
      <formula>LEN(TRIM(D52))=0</formula>
    </cfRule>
    <cfRule type="notContainsBlanks" dxfId="749" priority="229" stopIfTrue="1">
      <formula>LEN(TRIM(D52))&gt;0</formula>
    </cfRule>
  </conditionalFormatting>
  <conditionalFormatting sqref="D62">
    <cfRule type="containsBlanks" dxfId="748" priority="262" stopIfTrue="1">
      <formula>LEN(TRIM(D62))=0</formula>
    </cfRule>
    <cfRule type="notContainsBlanks" dxfId="747" priority="261" stopIfTrue="1">
      <formula>LEN(TRIM(D62))&gt;0</formula>
    </cfRule>
  </conditionalFormatting>
  <conditionalFormatting sqref="D68">
    <cfRule type="containsBlanks" dxfId="746" priority="294" stopIfTrue="1">
      <formula>LEN(TRIM(D68))=0</formula>
    </cfRule>
    <cfRule type="notContainsBlanks" dxfId="745" priority="293" stopIfTrue="1">
      <formula>LEN(TRIM(D68))&gt;0</formula>
    </cfRule>
  </conditionalFormatting>
  <conditionalFormatting sqref="D74">
    <cfRule type="containsBlanks" dxfId="744" priority="326" stopIfTrue="1">
      <formula>LEN(TRIM(D74))=0</formula>
    </cfRule>
    <cfRule type="notContainsBlanks" dxfId="743" priority="325" stopIfTrue="1">
      <formula>LEN(TRIM(D74))&gt;0</formula>
    </cfRule>
  </conditionalFormatting>
  <conditionalFormatting sqref="D80">
    <cfRule type="containsBlanks" dxfId="742" priority="358" stopIfTrue="1">
      <formula>LEN(TRIM(D80))=0</formula>
    </cfRule>
    <cfRule type="notContainsBlanks" dxfId="741" priority="357" stopIfTrue="1">
      <formula>LEN(TRIM(D80))&gt;0</formula>
    </cfRule>
  </conditionalFormatting>
  <conditionalFormatting sqref="D86">
    <cfRule type="notContainsBlanks" dxfId="740" priority="389" stopIfTrue="1">
      <formula>LEN(TRIM(D86))&gt;0</formula>
    </cfRule>
    <cfRule type="containsBlanks" dxfId="739" priority="390" stopIfTrue="1">
      <formula>LEN(TRIM(D86))=0</formula>
    </cfRule>
  </conditionalFormatting>
  <conditionalFormatting sqref="D92">
    <cfRule type="notContainsBlanks" dxfId="738" priority="421" stopIfTrue="1">
      <formula>LEN(TRIM(D92))&gt;0</formula>
    </cfRule>
    <cfRule type="containsBlanks" dxfId="737" priority="422" stopIfTrue="1">
      <formula>LEN(TRIM(D92))=0</formula>
    </cfRule>
  </conditionalFormatting>
  <conditionalFormatting sqref="D98">
    <cfRule type="notContainsBlanks" dxfId="736" priority="453" stopIfTrue="1">
      <formula>LEN(TRIM(D98))&gt;0</formula>
    </cfRule>
    <cfRule type="containsBlanks" dxfId="735" priority="454" stopIfTrue="1">
      <formula>LEN(TRIM(D98))=0</formula>
    </cfRule>
  </conditionalFormatting>
  <conditionalFormatting sqref="D104">
    <cfRule type="containsBlanks" dxfId="734" priority="486" stopIfTrue="1">
      <formula>LEN(TRIM(D104))=0</formula>
    </cfRule>
    <cfRule type="notContainsBlanks" dxfId="733" priority="485" stopIfTrue="1">
      <formula>LEN(TRIM(D104))&gt;0</formula>
    </cfRule>
  </conditionalFormatting>
  <conditionalFormatting sqref="D110">
    <cfRule type="containsBlanks" dxfId="732" priority="518" stopIfTrue="1">
      <formula>LEN(TRIM(D110))=0</formula>
    </cfRule>
    <cfRule type="notContainsBlanks" dxfId="731" priority="517" stopIfTrue="1">
      <formula>LEN(TRIM(D110))&gt;0</formula>
    </cfRule>
  </conditionalFormatting>
  <conditionalFormatting sqref="D120">
    <cfRule type="notContainsBlanks" dxfId="730" priority="549" stopIfTrue="1">
      <formula>LEN(TRIM(D120))&gt;0</formula>
    </cfRule>
    <cfRule type="containsBlanks" dxfId="729" priority="550" stopIfTrue="1">
      <formula>LEN(TRIM(D120))=0</formula>
    </cfRule>
  </conditionalFormatting>
  <conditionalFormatting sqref="D126">
    <cfRule type="notContainsBlanks" dxfId="728" priority="581" stopIfTrue="1">
      <formula>LEN(TRIM(D126))&gt;0</formula>
    </cfRule>
    <cfRule type="containsBlanks" dxfId="727" priority="582" stopIfTrue="1">
      <formula>LEN(TRIM(D126))=0</formula>
    </cfRule>
  </conditionalFormatting>
  <conditionalFormatting sqref="D132">
    <cfRule type="notContainsBlanks" dxfId="726" priority="613" stopIfTrue="1">
      <formula>LEN(TRIM(D132))&gt;0</formula>
    </cfRule>
    <cfRule type="containsBlanks" dxfId="725" priority="614" stopIfTrue="1">
      <formula>LEN(TRIM(D132))=0</formula>
    </cfRule>
  </conditionalFormatting>
  <conditionalFormatting sqref="D138">
    <cfRule type="containsBlanks" dxfId="724" priority="646" stopIfTrue="1">
      <formula>LEN(TRIM(D138))=0</formula>
    </cfRule>
    <cfRule type="notContainsBlanks" dxfId="723" priority="645" stopIfTrue="1">
      <formula>LEN(TRIM(D138))&gt;0</formula>
    </cfRule>
  </conditionalFormatting>
  <conditionalFormatting sqref="D144">
    <cfRule type="notContainsBlanks" dxfId="722" priority="677" stopIfTrue="1">
      <formula>LEN(TRIM(D144))&gt;0</formula>
    </cfRule>
    <cfRule type="containsBlanks" dxfId="721" priority="678" stopIfTrue="1">
      <formula>LEN(TRIM(D144))=0</formula>
    </cfRule>
  </conditionalFormatting>
  <conditionalFormatting sqref="D150">
    <cfRule type="containsBlanks" dxfId="720" priority="710" stopIfTrue="1">
      <formula>LEN(TRIM(D150))=0</formula>
    </cfRule>
    <cfRule type="notContainsBlanks" dxfId="719" priority="709" stopIfTrue="1">
      <formula>LEN(TRIM(D150))&gt;0</formula>
    </cfRule>
  </conditionalFormatting>
  <conditionalFormatting sqref="D156">
    <cfRule type="notContainsBlanks" dxfId="718" priority="741" stopIfTrue="1">
      <formula>LEN(TRIM(D156))&gt;0</formula>
    </cfRule>
    <cfRule type="containsBlanks" dxfId="717" priority="742" stopIfTrue="1">
      <formula>LEN(TRIM(D156))=0</formula>
    </cfRule>
  </conditionalFormatting>
  <conditionalFormatting sqref="D162">
    <cfRule type="containsBlanks" dxfId="716" priority="774" stopIfTrue="1">
      <formula>LEN(TRIM(D162))=0</formula>
    </cfRule>
    <cfRule type="notContainsBlanks" dxfId="715" priority="773" stopIfTrue="1">
      <formula>LEN(TRIM(D162))&gt;0</formula>
    </cfRule>
  </conditionalFormatting>
  <conditionalFormatting sqref="D168">
    <cfRule type="notContainsBlanks" dxfId="714" priority="805" stopIfTrue="1">
      <formula>LEN(TRIM(D168))&gt;0</formula>
    </cfRule>
    <cfRule type="containsBlanks" dxfId="713" priority="806" stopIfTrue="1">
      <formula>LEN(TRIM(D168))=0</formula>
    </cfRule>
  </conditionalFormatting>
  <conditionalFormatting sqref="D178">
    <cfRule type="notContainsBlanks" dxfId="712" priority="837" stopIfTrue="1">
      <formula>LEN(TRIM(D178))&gt;0</formula>
    </cfRule>
    <cfRule type="containsBlanks" dxfId="711" priority="838" stopIfTrue="1">
      <formula>LEN(TRIM(D178))=0</formula>
    </cfRule>
  </conditionalFormatting>
  <conditionalFormatting sqref="D184">
    <cfRule type="containsBlanks" dxfId="710" priority="862" stopIfTrue="1">
      <formula>LEN(TRIM(D184))=0</formula>
    </cfRule>
    <cfRule type="notContainsBlanks" dxfId="709" priority="861" stopIfTrue="1">
      <formula>LEN(TRIM(D184))&gt;0</formula>
    </cfRule>
  </conditionalFormatting>
  <conditionalFormatting sqref="D190">
    <cfRule type="containsBlanks" dxfId="708" priority="886" stopIfTrue="1">
      <formula>LEN(TRIM(D190))=0</formula>
    </cfRule>
    <cfRule type="notContainsBlanks" dxfId="707" priority="885" stopIfTrue="1">
      <formula>LEN(TRIM(D190))&gt;0</formula>
    </cfRule>
  </conditionalFormatting>
  <conditionalFormatting sqref="D196">
    <cfRule type="notContainsBlanks" dxfId="706" priority="909" stopIfTrue="1">
      <formula>LEN(TRIM(D196))&gt;0</formula>
    </cfRule>
    <cfRule type="containsBlanks" dxfId="705" priority="910" stopIfTrue="1">
      <formula>LEN(TRIM(D196))=0</formula>
    </cfRule>
  </conditionalFormatting>
  <conditionalFormatting sqref="D202">
    <cfRule type="containsBlanks" dxfId="704" priority="934" stopIfTrue="1">
      <formula>LEN(TRIM(D202))=0</formula>
    </cfRule>
    <cfRule type="notContainsBlanks" dxfId="703" priority="933" stopIfTrue="1">
      <formula>LEN(TRIM(D202))&gt;0</formula>
    </cfRule>
  </conditionalFormatting>
  <conditionalFormatting sqref="D208">
    <cfRule type="notContainsBlanks" dxfId="702" priority="957" stopIfTrue="1">
      <formula>LEN(TRIM(D208))&gt;0</formula>
    </cfRule>
    <cfRule type="containsBlanks" dxfId="701" priority="958" stopIfTrue="1">
      <formula>LEN(TRIM(D208))=0</formula>
    </cfRule>
  </conditionalFormatting>
  <conditionalFormatting sqref="D214">
    <cfRule type="notContainsBlanks" dxfId="700" priority="981" stopIfTrue="1">
      <formula>LEN(TRIM(D214))&gt;0</formula>
    </cfRule>
    <cfRule type="containsBlanks" dxfId="699" priority="982" stopIfTrue="1">
      <formula>LEN(TRIM(D214))=0</formula>
    </cfRule>
  </conditionalFormatting>
  <conditionalFormatting sqref="D220">
    <cfRule type="notContainsBlanks" dxfId="698" priority="1005" stopIfTrue="1">
      <formula>LEN(TRIM(D220))&gt;0</formula>
    </cfRule>
    <cfRule type="containsBlanks" dxfId="697" priority="1006" stopIfTrue="1">
      <formula>LEN(TRIM(D220))=0</formula>
    </cfRule>
  </conditionalFormatting>
  <conditionalFormatting sqref="D226">
    <cfRule type="notContainsBlanks" dxfId="696" priority="1029" stopIfTrue="1">
      <formula>LEN(TRIM(D226))&gt;0</formula>
    </cfRule>
    <cfRule type="containsBlanks" dxfId="695" priority="1030" stopIfTrue="1">
      <formula>LEN(TRIM(D226))=0</formula>
    </cfRule>
  </conditionalFormatting>
  <conditionalFormatting sqref="F4:G4 I4">
    <cfRule type="containsBlanks" dxfId="694" priority="8" stopIfTrue="1">
      <formula>LEN(TRIM(F4))=0</formula>
    </cfRule>
    <cfRule type="notContainsBlanks" dxfId="693" priority="7" stopIfTrue="1">
      <formula>LEN(TRIM(F4))&gt;0</formula>
    </cfRule>
  </conditionalFormatting>
  <conditionalFormatting sqref="F10:G10 F16">
    <cfRule type="containsBlanks" dxfId="692" priority="40" stopIfTrue="1">
      <formula>LEN(TRIM(F10))=0</formula>
    </cfRule>
    <cfRule type="notContainsBlanks" dxfId="691" priority="39" stopIfTrue="1">
      <formula>LEN(TRIM(F10))&gt;0</formula>
    </cfRule>
  </conditionalFormatting>
  <conditionalFormatting sqref="F16:G16">
    <cfRule type="containsBlanks" dxfId="690" priority="1056" stopIfTrue="1">
      <formula>LEN(TRIM(F16))=0</formula>
    </cfRule>
    <cfRule type="notContainsBlanks" dxfId="689" priority="1055" stopIfTrue="1">
      <formula>LEN(TRIM(F16))&gt;0</formula>
    </cfRule>
  </conditionalFormatting>
  <conditionalFormatting sqref="F22:G22">
    <cfRule type="notContainsBlanks" dxfId="688" priority="71" stopIfTrue="1">
      <formula>LEN(TRIM(F22))&gt;0</formula>
    </cfRule>
    <cfRule type="containsBlanks" dxfId="687" priority="72" stopIfTrue="1">
      <formula>LEN(TRIM(F22))=0</formula>
    </cfRule>
  </conditionalFormatting>
  <conditionalFormatting sqref="F28:G28">
    <cfRule type="notContainsBlanks" dxfId="686" priority="103" stopIfTrue="1">
      <formula>LEN(TRIM(F28))&gt;0</formula>
    </cfRule>
    <cfRule type="containsBlanks" dxfId="685" priority="104" stopIfTrue="1">
      <formula>LEN(TRIM(F28))=0</formula>
    </cfRule>
  </conditionalFormatting>
  <conditionalFormatting sqref="F34:G34">
    <cfRule type="containsBlanks" dxfId="684" priority="136" stopIfTrue="1">
      <formula>LEN(TRIM(F34))=0</formula>
    </cfRule>
    <cfRule type="notContainsBlanks" dxfId="683" priority="135" stopIfTrue="1">
      <formula>LEN(TRIM(F34))&gt;0</formula>
    </cfRule>
  </conditionalFormatting>
  <conditionalFormatting sqref="F40:G40">
    <cfRule type="notContainsBlanks" dxfId="682" priority="167" stopIfTrue="1">
      <formula>LEN(TRIM(F40))&gt;0</formula>
    </cfRule>
    <cfRule type="containsBlanks" dxfId="681" priority="168" stopIfTrue="1">
      <formula>LEN(TRIM(F40))=0</formula>
    </cfRule>
  </conditionalFormatting>
  <conditionalFormatting sqref="F46:G46">
    <cfRule type="notContainsBlanks" dxfId="680" priority="199" stopIfTrue="1">
      <formula>LEN(TRIM(F46))&gt;0</formula>
    </cfRule>
    <cfRule type="containsBlanks" dxfId="679" priority="200" stopIfTrue="1">
      <formula>LEN(TRIM(F46))=0</formula>
    </cfRule>
  </conditionalFormatting>
  <conditionalFormatting sqref="F52:G52">
    <cfRule type="notContainsBlanks" dxfId="678" priority="231" stopIfTrue="1">
      <formula>LEN(TRIM(F52))&gt;0</formula>
    </cfRule>
    <cfRule type="containsBlanks" dxfId="677" priority="232" stopIfTrue="1">
      <formula>LEN(TRIM(F52))=0</formula>
    </cfRule>
  </conditionalFormatting>
  <conditionalFormatting sqref="F62:G62">
    <cfRule type="notContainsBlanks" dxfId="676" priority="263" stopIfTrue="1">
      <formula>LEN(TRIM(F62))&gt;0</formula>
    </cfRule>
    <cfRule type="containsBlanks" dxfId="675" priority="264" stopIfTrue="1">
      <formula>LEN(TRIM(F62))=0</formula>
    </cfRule>
  </conditionalFormatting>
  <conditionalFormatting sqref="F68:G68">
    <cfRule type="containsBlanks" dxfId="674" priority="296" stopIfTrue="1">
      <formula>LEN(TRIM(F68))=0</formula>
    </cfRule>
    <cfRule type="notContainsBlanks" dxfId="673" priority="295" stopIfTrue="1">
      <formula>LEN(TRIM(F68))&gt;0</formula>
    </cfRule>
  </conditionalFormatting>
  <conditionalFormatting sqref="F74:G74">
    <cfRule type="containsBlanks" dxfId="672" priority="328" stopIfTrue="1">
      <formula>LEN(TRIM(F74))=0</formula>
    </cfRule>
    <cfRule type="notContainsBlanks" dxfId="671" priority="327" stopIfTrue="1">
      <formula>LEN(TRIM(F74))&gt;0</formula>
    </cfRule>
  </conditionalFormatting>
  <conditionalFormatting sqref="F80:G80">
    <cfRule type="notContainsBlanks" dxfId="670" priority="359" stopIfTrue="1">
      <formula>LEN(TRIM(F80))&gt;0</formula>
    </cfRule>
    <cfRule type="containsBlanks" dxfId="669" priority="360" stopIfTrue="1">
      <formula>LEN(TRIM(F80))=0</formula>
    </cfRule>
  </conditionalFormatting>
  <conditionalFormatting sqref="F86:G86">
    <cfRule type="containsBlanks" dxfId="668" priority="392" stopIfTrue="1">
      <formula>LEN(TRIM(F86))=0</formula>
    </cfRule>
    <cfRule type="notContainsBlanks" dxfId="667" priority="391" stopIfTrue="1">
      <formula>LEN(TRIM(F86))&gt;0</formula>
    </cfRule>
  </conditionalFormatting>
  <conditionalFormatting sqref="F92:G92">
    <cfRule type="notContainsBlanks" dxfId="666" priority="423" stopIfTrue="1">
      <formula>LEN(TRIM(F92))&gt;0</formula>
    </cfRule>
    <cfRule type="containsBlanks" dxfId="665" priority="424" stopIfTrue="1">
      <formula>LEN(TRIM(F92))=0</formula>
    </cfRule>
  </conditionalFormatting>
  <conditionalFormatting sqref="F98:G98">
    <cfRule type="notContainsBlanks" dxfId="664" priority="455" stopIfTrue="1">
      <formula>LEN(TRIM(F98))&gt;0</formula>
    </cfRule>
    <cfRule type="containsBlanks" dxfId="663" priority="456" stopIfTrue="1">
      <formula>LEN(TRIM(F98))=0</formula>
    </cfRule>
  </conditionalFormatting>
  <conditionalFormatting sqref="F104:G104">
    <cfRule type="containsBlanks" dxfId="662" priority="488" stopIfTrue="1">
      <formula>LEN(TRIM(F104))=0</formula>
    </cfRule>
    <cfRule type="notContainsBlanks" dxfId="661" priority="487" stopIfTrue="1">
      <formula>LEN(TRIM(F104))&gt;0</formula>
    </cfRule>
  </conditionalFormatting>
  <conditionalFormatting sqref="F110:G110">
    <cfRule type="notContainsBlanks" dxfId="660" priority="519" stopIfTrue="1">
      <formula>LEN(TRIM(F110))&gt;0</formula>
    </cfRule>
    <cfRule type="containsBlanks" dxfId="659" priority="520" stopIfTrue="1">
      <formula>LEN(TRIM(F110))=0</formula>
    </cfRule>
  </conditionalFormatting>
  <conditionalFormatting sqref="F120:G120">
    <cfRule type="containsBlanks" dxfId="658" priority="552" stopIfTrue="1">
      <formula>LEN(TRIM(F120))=0</formula>
    </cfRule>
    <cfRule type="notContainsBlanks" dxfId="657" priority="551" stopIfTrue="1">
      <formula>LEN(TRIM(F120))&gt;0</formula>
    </cfRule>
  </conditionalFormatting>
  <conditionalFormatting sqref="F126:G126">
    <cfRule type="notContainsBlanks" dxfId="656" priority="583" stopIfTrue="1">
      <formula>LEN(TRIM(F126))&gt;0</formula>
    </cfRule>
    <cfRule type="containsBlanks" dxfId="655" priority="584" stopIfTrue="1">
      <formula>LEN(TRIM(F126))=0</formula>
    </cfRule>
  </conditionalFormatting>
  <conditionalFormatting sqref="F132:G132">
    <cfRule type="containsBlanks" dxfId="654" priority="616" stopIfTrue="1">
      <formula>LEN(TRIM(F132))=0</formula>
    </cfRule>
    <cfRule type="notContainsBlanks" dxfId="653" priority="615" stopIfTrue="1">
      <formula>LEN(TRIM(F132))&gt;0</formula>
    </cfRule>
  </conditionalFormatting>
  <conditionalFormatting sqref="F138:G138">
    <cfRule type="containsBlanks" dxfId="652" priority="648" stopIfTrue="1">
      <formula>LEN(TRIM(F138))=0</formula>
    </cfRule>
    <cfRule type="notContainsBlanks" dxfId="651" priority="647" stopIfTrue="1">
      <formula>LEN(TRIM(F138))&gt;0</formula>
    </cfRule>
  </conditionalFormatting>
  <conditionalFormatting sqref="F144:G144">
    <cfRule type="containsBlanks" dxfId="650" priority="680" stopIfTrue="1">
      <formula>LEN(TRIM(F144))=0</formula>
    </cfRule>
    <cfRule type="notContainsBlanks" dxfId="649" priority="679" stopIfTrue="1">
      <formula>LEN(TRIM(F144))&gt;0</formula>
    </cfRule>
  </conditionalFormatting>
  <conditionalFormatting sqref="F150:G150">
    <cfRule type="notContainsBlanks" dxfId="648" priority="711" stopIfTrue="1">
      <formula>LEN(TRIM(F150))&gt;0</formula>
    </cfRule>
    <cfRule type="containsBlanks" dxfId="647" priority="712" stopIfTrue="1">
      <formula>LEN(TRIM(F150))=0</formula>
    </cfRule>
  </conditionalFormatting>
  <conditionalFormatting sqref="F156:G156">
    <cfRule type="containsBlanks" dxfId="646" priority="744" stopIfTrue="1">
      <formula>LEN(TRIM(F156))=0</formula>
    </cfRule>
    <cfRule type="notContainsBlanks" dxfId="645" priority="743" stopIfTrue="1">
      <formula>LEN(TRIM(F156))&gt;0</formula>
    </cfRule>
  </conditionalFormatting>
  <conditionalFormatting sqref="F162:G162">
    <cfRule type="notContainsBlanks" dxfId="644" priority="775" stopIfTrue="1">
      <formula>LEN(TRIM(F162))&gt;0</formula>
    </cfRule>
    <cfRule type="containsBlanks" dxfId="643" priority="776" stopIfTrue="1">
      <formula>LEN(TRIM(F162))=0</formula>
    </cfRule>
  </conditionalFormatting>
  <conditionalFormatting sqref="F168:G168">
    <cfRule type="containsBlanks" dxfId="642" priority="808" stopIfTrue="1">
      <formula>LEN(TRIM(F168))=0</formula>
    </cfRule>
    <cfRule type="notContainsBlanks" dxfId="641" priority="807" stopIfTrue="1">
      <formula>LEN(TRIM(F168))&gt;0</formula>
    </cfRule>
  </conditionalFormatting>
  <conditionalFormatting sqref="F178:G178">
    <cfRule type="containsBlanks" dxfId="640" priority="840" stopIfTrue="1">
      <formula>LEN(TRIM(F178))=0</formula>
    </cfRule>
    <cfRule type="notContainsBlanks" dxfId="639" priority="839" stopIfTrue="1">
      <formula>LEN(TRIM(F178))&gt;0</formula>
    </cfRule>
  </conditionalFormatting>
  <conditionalFormatting sqref="F184:G184">
    <cfRule type="notContainsBlanks" dxfId="638" priority="863" stopIfTrue="1">
      <formula>LEN(TRIM(F184))&gt;0</formula>
    </cfRule>
    <cfRule type="containsBlanks" dxfId="637" priority="864" stopIfTrue="1">
      <formula>LEN(TRIM(F184))=0</formula>
    </cfRule>
  </conditionalFormatting>
  <conditionalFormatting sqref="F190:G190">
    <cfRule type="notContainsBlanks" dxfId="636" priority="887" stopIfTrue="1">
      <formula>LEN(TRIM(F190))&gt;0</formula>
    </cfRule>
    <cfRule type="containsBlanks" dxfId="635" priority="888" stopIfTrue="1">
      <formula>LEN(TRIM(F190))=0</formula>
    </cfRule>
  </conditionalFormatting>
  <conditionalFormatting sqref="F196:G196">
    <cfRule type="containsBlanks" dxfId="634" priority="912" stopIfTrue="1">
      <formula>LEN(TRIM(F196))=0</formula>
    </cfRule>
    <cfRule type="notContainsBlanks" dxfId="633" priority="911" stopIfTrue="1">
      <formula>LEN(TRIM(F196))&gt;0</formula>
    </cfRule>
  </conditionalFormatting>
  <conditionalFormatting sqref="F202:G202">
    <cfRule type="containsBlanks" dxfId="632" priority="936" stopIfTrue="1">
      <formula>LEN(TRIM(F202))=0</formula>
    </cfRule>
    <cfRule type="notContainsBlanks" dxfId="631" priority="935" stopIfTrue="1">
      <formula>LEN(TRIM(F202))&gt;0</formula>
    </cfRule>
  </conditionalFormatting>
  <conditionalFormatting sqref="F208:G208">
    <cfRule type="containsBlanks" dxfId="630" priority="960" stopIfTrue="1">
      <formula>LEN(TRIM(F208))=0</formula>
    </cfRule>
    <cfRule type="notContainsBlanks" dxfId="629" priority="959" stopIfTrue="1">
      <formula>LEN(TRIM(F208))&gt;0</formula>
    </cfRule>
  </conditionalFormatting>
  <conditionalFormatting sqref="F214:G214">
    <cfRule type="notContainsBlanks" dxfId="628" priority="983" stopIfTrue="1">
      <formula>LEN(TRIM(F214))&gt;0</formula>
    </cfRule>
    <cfRule type="containsBlanks" dxfId="627" priority="984" stopIfTrue="1">
      <formula>LEN(TRIM(F214))=0</formula>
    </cfRule>
  </conditionalFormatting>
  <conditionalFormatting sqref="F220:G220">
    <cfRule type="containsBlanks" dxfId="626" priority="1008" stopIfTrue="1">
      <formula>LEN(TRIM(F220))=0</formula>
    </cfRule>
    <cfRule type="notContainsBlanks" dxfId="625" priority="1007" stopIfTrue="1">
      <formula>LEN(TRIM(F220))&gt;0</formula>
    </cfRule>
  </conditionalFormatting>
  <conditionalFormatting sqref="F226:G226">
    <cfRule type="containsBlanks" dxfId="624" priority="1032" stopIfTrue="1">
      <formula>LEN(TRIM(F226))=0</formula>
    </cfRule>
    <cfRule type="notContainsBlanks" dxfId="623" priority="1031" stopIfTrue="1">
      <formula>LEN(TRIM(F226))&gt;0</formula>
    </cfRule>
  </conditionalFormatting>
  <conditionalFormatting sqref="G4">
    <cfRule type="containsBlanks" dxfId="622" priority="10" stopIfTrue="1">
      <formula>LEN(TRIM(G4))=0</formula>
    </cfRule>
    <cfRule type="notContainsBlanks" dxfId="621" priority="9" stopIfTrue="1">
      <formula>LEN(TRIM(G4))&gt;0</formula>
    </cfRule>
  </conditionalFormatting>
  <conditionalFormatting sqref="I4:J4">
    <cfRule type="containsBlanks" dxfId="620" priority="12" stopIfTrue="1">
      <formula>LEN(TRIM(I4))=0</formula>
    </cfRule>
    <cfRule type="notContainsBlanks" dxfId="619" priority="11" stopIfTrue="1">
      <formula>LEN(TRIM(I4))&gt;0</formula>
    </cfRule>
  </conditionalFormatting>
  <conditionalFormatting sqref="I10:J10">
    <cfRule type="notContainsBlanks" dxfId="618" priority="43" stopIfTrue="1">
      <formula>LEN(TRIM(I10))&gt;0</formula>
    </cfRule>
    <cfRule type="containsBlanks" dxfId="617" priority="44" stopIfTrue="1">
      <formula>LEN(TRIM(I10))=0</formula>
    </cfRule>
  </conditionalFormatting>
  <conditionalFormatting sqref="I16:J16">
    <cfRule type="containsBlanks" dxfId="616" priority="1060" stopIfTrue="1">
      <formula>LEN(TRIM(I16))=0</formula>
    </cfRule>
    <cfRule type="notContainsBlanks" dxfId="615" priority="1059" stopIfTrue="1">
      <formula>LEN(TRIM(I16))&gt;0</formula>
    </cfRule>
  </conditionalFormatting>
  <conditionalFormatting sqref="I22:J22">
    <cfRule type="notContainsBlanks" dxfId="614" priority="75" stopIfTrue="1">
      <formula>LEN(TRIM(I22))&gt;0</formula>
    </cfRule>
    <cfRule type="containsBlanks" dxfId="613" priority="76" stopIfTrue="1">
      <formula>LEN(TRIM(I22))=0</formula>
    </cfRule>
  </conditionalFormatting>
  <conditionalFormatting sqref="I28:J28">
    <cfRule type="notContainsBlanks" dxfId="612" priority="107" stopIfTrue="1">
      <formula>LEN(TRIM(I28))&gt;0</formula>
    </cfRule>
    <cfRule type="containsBlanks" dxfId="611" priority="108" stopIfTrue="1">
      <formula>LEN(TRIM(I28))=0</formula>
    </cfRule>
  </conditionalFormatting>
  <conditionalFormatting sqref="I34:J34">
    <cfRule type="notContainsBlanks" dxfId="610" priority="139" stopIfTrue="1">
      <formula>LEN(TRIM(I34))&gt;0</formula>
    </cfRule>
    <cfRule type="containsBlanks" dxfId="609" priority="140" stopIfTrue="1">
      <formula>LEN(TRIM(I34))=0</formula>
    </cfRule>
  </conditionalFormatting>
  <conditionalFormatting sqref="I40:J40">
    <cfRule type="notContainsBlanks" dxfId="608" priority="171" stopIfTrue="1">
      <formula>LEN(TRIM(I40))&gt;0</formula>
    </cfRule>
    <cfRule type="containsBlanks" dxfId="607" priority="172" stopIfTrue="1">
      <formula>LEN(TRIM(I40))=0</formula>
    </cfRule>
  </conditionalFormatting>
  <conditionalFormatting sqref="I46:J46">
    <cfRule type="containsBlanks" dxfId="606" priority="204" stopIfTrue="1">
      <formula>LEN(TRIM(I46))=0</formula>
    </cfRule>
    <cfRule type="notContainsBlanks" dxfId="605" priority="203" stopIfTrue="1">
      <formula>LEN(TRIM(I46))&gt;0</formula>
    </cfRule>
  </conditionalFormatting>
  <conditionalFormatting sqref="I52:J52">
    <cfRule type="notContainsBlanks" dxfId="604" priority="235" stopIfTrue="1">
      <formula>LEN(TRIM(I52))&gt;0</formula>
    </cfRule>
    <cfRule type="containsBlanks" dxfId="603" priority="236" stopIfTrue="1">
      <formula>LEN(TRIM(I52))=0</formula>
    </cfRule>
  </conditionalFormatting>
  <conditionalFormatting sqref="I62:J62">
    <cfRule type="notContainsBlanks" dxfId="602" priority="267" stopIfTrue="1">
      <formula>LEN(TRIM(I62))&gt;0</formula>
    </cfRule>
    <cfRule type="containsBlanks" dxfId="601" priority="268" stopIfTrue="1">
      <formula>LEN(TRIM(I62))=0</formula>
    </cfRule>
  </conditionalFormatting>
  <conditionalFormatting sqref="I68:J68">
    <cfRule type="notContainsBlanks" dxfId="600" priority="299" stopIfTrue="1">
      <formula>LEN(TRIM(I68))&gt;0</formula>
    </cfRule>
    <cfRule type="containsBlanks" dxfId="599" priority="300" stopIfTrue="1">
      <formula>LEN(TRIM(I68))=0</formula>
    </cfRule>
  </conditionalFormatting>
  <conditionalFormatting sqref="I74:J74">
    <cfRule type="containsBlanks" dxfId="598" priority="332" stopIfTrue="1">
      <formula>LEN(TRIM(I74))=0</formula>
    </cfRule>
    <cfRule type="notContainsBlanks" dxfId="597" priority="331" stopIfTrue="1">
      <formula>LEN(TRIM(I74))&gt;0</formula>
    </cfRule>
  </conditionalFormatting>
  <conditionalFormatting sqref="I80:J80">
    <cfRule type="notContainsBlanks" dxfId="596" priority="363" stopIfTrue="1">
      <formula>LEN(TRIM(I80))&gt;0</formula>
    </cfRule>
    <cfRule type="containsBlanks" dxfId="595" priority="364" stopIfTrue="1">
      <formula>LEN(TRIM(I80))=0</formula>
    </cfRule>
  </conditionalFormatting>
  <conditionalFormatting sqref="I86:J86">
    <cfRule type="containsBlanks" dxfId="594" priority="396" stopIfTrue="1">
      <formula>LEN(TRIM(I86))=0</formula>
    </cfRule>
    <cfRule type="notContainsBlanks" dxfId="593" priority="395" stopIfTrue="1">
      <formula>LEN(TRIM(I86))&gt;0</formula>
    </cfRule>
  </conditionalFormatting>
  <conditionalFormatting sqref="I92:J92">
    <cfRule type="containsBlanks" dxfId="592" priority="428" stopIfTrue="1">
      <formula>LEN(TRIM(I92))=0</formula>
    </cfRule>
    <cfRule type="notContainsBlanks" dxfId="591" priority="427" stopIfTrue="1">
      <formula>LEN(TRIM(I92))&gt;0</formula>
    </cfRule>
  </conditionalFormatting>
  <conditionalFormatting sqref="I98:J98">
    <cfRule type="containsBlanks" dxfId="590" priority="460" stopIfTrue="1">
      <formula>LEN(TRIM(I98))=0</formula>
    </cfRule>
    <cfRule type="notContainsBlanks" dxfId="589" priority="459" stopIfTrue="1">
      <formula>LEN(TRIM(I98))&gt;0</formula>
    </cfRule>
  </conditionalFormatting>
  <conditionalFormatting sqref="I104:J104">
    <cfRule type="notContainsBlanks" dxfId="588" priority="491" stopIfTrue="1">
      <formula>LEN(TRIM(I104))&gt;0</formula>
    </cfRule>
    <cfRule type="containsBlanks" dxfId="587" priority="492" stopIfTrue="1">
      <formula>LEN(TRIM(I104))=0</formula>
    </cfRule>
  </conditionalFormatting>
  <conditionalFormatting sqref="I110:J110">
    <cfRule type="notContainsBlanks" dxfId="586" priority="523" stopIfTrue="1">
      <formula>LEN(TRIM(I110))&gt;0</formula>
    </cfRule>
    <cfRule type="containsBlanks" dxfId="585" priority="524" stopIfTrue="1">
      <formula>LEN(TRIM(I110))=0</formula>
    </cfRule>
  </conditionalFormatting>
  <conditionalFormatting sqref="I120:J120">
    <cfRule type="notContainsBlanks" dxfId="584" priority="555" stopIfTrue="1">
      <formula>LEN(TRIM(I120))&gt;0</formula>
    </cfRule>
    <cfRule type="containsBlanks" dxfId="583" priority="556" stopIfTrue="1">
      <formula>LEN(TRIM(I120))=0</formula>
    </cfRule>
  </conditionalFormatting>
  <conditionalFormatting sqref="I126:J126">
    <cfRule type="containsBlanks" dxfId="582" priority="588" stopIfTrue="1">
      <formula>LEN(TRIM(I126))=0</formula>
    </cfRule>
    <cfRule type="notContainsBlanks" dxfId="581" priority="587" stopIfTrue="1">
      <formula>LEN(TRIM(I126))&gt;0</formula>
    </cfRule>
  </conditionalFormatting>
  <conditionalFormatting sqref="I132:J132">
    <cfRule type="containsBlanks" dxfId="580" priority="620" stopIfTrue="1">
      <formula>LEN(TRIM(I132))=0</formula>
    </cfRule>
    <cfRule type="notContainsBlanks" dxfId="579" priority="619" stopIfTrue="1">
      <formula>LEN(TRIM(I132))&gt;0</formula>
    </cfRule>
  </conditionalFormatting>
  <conditionalFormatting sqref="I138:J138">
    <cfRule type="containsBlanks" dxfId="578" priority="652" stopIfTrue="1">
      <formula>LEN(TRIM(I138))=0</formula>
    </cfRule>
    <cfRule type="notContainsBlanks" dxfId="577" priority="651" stopIfTrue="1">
      <formula>LEN(TRIM(I138))&gt;0</formula>
    </cfRule>
  </conditionalFormatting>
  <conditionalFormatting sqref="I144:J144">
    <cfRule type="notContainsBlanks" dxfId="576" priority="683" stopIfTrue="1">
      <formula>LEN(TRIM(I144))&gt;0</formula>
    </cfRule>
    <cfRule type="containsBlanks" dxfId="575" priority="684" stopIfTrue="1">
      <formula>LEN(TRIM(I144))=0</formula>
    </cfRule>
  </conditionalFormatting>
  <conditionalFormatting sqref="I150:J150">
    <cfRule type="containsBlanks" dxfId="574" priority="716" stopIfTrue="1">
      <formula>LEN(TRIM(I150))=0</formula>
    </cfRule>
    <cfRule type="notContainsBlanks" dxfId="573" priority="715" stopIfTrue="1">
      <formula>LEN(TRIM(I150))&gt;0</formula>
    </cfRule>
  </conditionalFormatting>
  <conditionalFormatting sqref="I156:J156">
    <cfRule type="containsBlanks" dxfId="572" priority="748" stopIfTrue="1">
      <formula>LEN(TRIM(I156))=0</formula>
    </cfRule>
    <cfRule type="notContainsBlanks" dxfId="571" priority="747" stopIfTrue="1">
      <formula>LEN(TRIM(I156))&gt;0</formula>
    </cfRule>
  </conditionalFormatting>
  <conditionalFormatting sqref="I162:J162">
    <cfRule type="notContainsBlanks" dxfId="570" priority="779" stopIfTrue="1">
      <formula>LEN(TRIM(I162))&gt;0</formula>
    </cfRule>
    <cfRule type="containsBlanks" dxfId="569" priority="780" stopIfTrue="1">
      <formula>LEN(TRIM(I162))=0</formula>
    </cfRule>
  </conditionalFormatting>
  <conditionalFormatting sqref="I168:J168">
    <cfRule type="containsBlanks" dxfId="568" priority="812" stopIfTrue="1">
      <formula>LEN(TRIM(I168))=0</formula>
    </cfRule>
    <cfRule type="notContainsBlanks" dxfId="567" priority="811" stopIfTrue="1">
      <formula>LEN(TRIM(I168))&gt;0</formula>
    </cfRule>
  </conditionalFormatting>
  <conditionalFormatting sqref="I178:J178">
    <cfRule type="notContainsBlanks" dxfId="566" priority="843" stopIfTrue="1">
      <formula>LEN(TRIM(I178))&gt;0</formula>
    </cfRule>
    <cfRule type="containsBlanks" dxfId="565" priority="844" stopIfTrue="1">
      <formula>LEN(TRIM(I178))=0</formula>
    </cfRule>
  </conditionalFormatting>
  <conditionalFormatting sqref="I184:J184">
    <cfRule type="containsBlanks" dxfId="564" priority="868" stopIfTrue="1">
      <formula>LEN(TRIM(I184))=0</formula>
    </cfRule>
    <cfRule type="notContainsBlanks" dxfId="563" priority="867" stopIfTrue="1">
      <formula>LEN(TRIM(I184))&gt;0</formula>
    </cfRule>
  </conditionalFormatting>
  <conditionalFormatting sqref="I190:J190">
    <cfRule type="containsBlanks" dxfId="562" priority="892" stopIfTrue="1">
      <formula>LEN(TRIM(I190))=0</formula>
    </cfRule>
    <cfRule type="notContainsBlanks" dxfId="561" priority="891" stopIfTrue="1">
      <formula>LEN(TRIM(I190))&gt;0</formula>
    </cfRule>
  </conditionalFormatting>
  <conditionalFormatting sqref="I196:J196">
    <cfRule type="notContainsBlanks" dxfId="560" priority="915" stopIfTrue="1">
      <formula>LEN(TRIM(I196))&gt;0</formula>
    </cfRule>
    <cfRule type="containsBlanks" dxfId="559" priority="916" stopIfTrue="1">
      <formula>LEN(TRIM(I196))=0</formula>
    </cfRule>
  </conditionalFormatting>
  <conditionalFormatting sqref="I202:J202">
    <cfRule type="containsBlanks" dxfId="558" priority="940" stopIfTrue="1">
      <formula>LEN(TRIM(I202))=0</formula>
    </cfRule>
    <cfRule type="notContainsBlanks" dxfId="557" priority="939" stopIfTrue="1">
      <formula>LEN(TRIM(I202))&gt;0</formula>
    </cfRule>
  </conditionalFormatting>
  <conditionalFormatting sqref="I208:J208">
    <cfRule type="containsBlanks" dxfId="556" priority="964" stopIfTrue="1">
      <formula>LEN(TRIM(I208))=0</formula>
    </cfRule>
    <cfRule type="notContainsBlanks" dxfId="555" priority="963" stopIfTrue="1">
      <formula>LEN(TRIM(I208))&gt;0</formula>
    </cfRule>
  </conditionalFormatting>
  <conditionalFormatting sqref="I214:J214">
    <cfRule type="notContainsBlanks" dxfId="554" priority="987" stopIfTrue="1">
      <formula>LEN(TRIM(I214))&gt;0</formula>
    </cfRule>
    <cfRule type="containsBlanks" dxfId="553" priority="988" stopIfTrue="1">
      <formula>LEN(TRIM(I214))=0</formula>
    </cfRule>
  </conditionalFormatting>
  <conditionalFormatting sqref="I220:J220">
    <cfRule type="notContainsBlanks" dxfId="552" priority="1011" stopIfTrue="1">
      <formula>LEN(TRIM(I220))&gt;0</formula>
    </cfRule>
    <cfRule type="containsBlanks" dxfId="551" priority="1012" stopIfTrue="1">
      <formula>LEN(TRIM(I220))=0</formula>
    </cfRule>
  </conditionalFormatting>
  <conditionalFormatting sqref="I226:J226">
    <cfRule type="notContainsBlanks" dxfId="550" priority="1035" stopIfTrue="1">
      <formula>LEN(TRIM(I226))&gt;0</formula>
    </cfRule>
    <cfRule type="containsBlanks" dxfId="549" priority="1036" stopIfTrue="1">
      <formula>LEN(TRIM(I226))=0</formula>
    </cfRule>
  </conditionalFormatting>
  <conditionalFormatting sqref="L4:M4">
    <cfRule type="notContainsBlanks" dxfId="548" priority="15" stopIfTrue="1">
      <formula>LEN(TRIM(L4))&gt;0</formula>
    </cfRule>
    <cfRule type="containsBlanks" dxfId="547" priority="16" stopIfTrue="1">
      <formula>LEN(TRIM(L4))=0</formula>
    </cfRule>
  </conditionalFormatting>
  <conditionalFormatting sqref="L10:M10">
    <cfRule type="containsBlanks" dxfId="546" priority="48" stopIfTrue="1">
      <formula>LEN(TRIM(L10))=0</formula>
    </cfRule>
    <cfRule type="notContainsBlanks" dxfId="545" priority="47" stopIfTrue="1">
      <formula>LEN(TRIM(L10))&gt;0</formula>
    </cfRule>
  </conditionalFormatting>
  <conditionalFormatting sqref="L16:M16">
    <cfRule type="containsBlanks" dxfId="544" priority="1064" stopIfTrue="1">
      <formula>LEN(TRIM(L16))=0</formula>
    </cfRule>
    <cfRule type="notContainsBlanks" dxfId="543" priority="1063" stopIfTrue="1">
      <formula>LEN(TRIM(L16))&gt;0</formula>
    </cfRule>
  </conditionalFormatting>
  <conditionalFormatting sqref="L22:M22">
    <cfRule type="containsBlanks" dxfId="542" priority="80" stopIfTrue="1">
      <formula>LEN(TRIM(L22))=0</formula>
    </cfRule>
    <cfRule type="notContainsBlanks" dxfId="541" priority="79" stopIfTrue="1">
      <formula>LEN(TRIM(L22))&gt;0</formula>
    </cfRule>
  </conditionalFormatting>
  <conditionalFormatting sqref="L28:M28">
    <cfRule type="notContainsBlanks" dxfId="540" priority="111" stopIfTrue="1">
      <formula>LEN(TRIM(L28))&gt;0</formula>
    </cfRule>
    <cfRule type="containsBlanks" dxfId="539" priority="112" stopIfTrue="1">
      <formula>LEN(TRIM(L28))=0</formula>
    </cfRule>
  </conditionalFormatting>
  <conditionalFormatting sqref="L34:M34">
    <cfRule type="containsBlanks" dxfId="538" priority="144" stopIfTrue="1">
      <formula>LEN(TRIM(L34))=0</formula>
    </cfRule>
    <cfRule type="notContainsBlanks" dxfId="537" priority="143" stopIfTrue="1">
      <formula>LEN(TRIM(L34))&gt;0</formula>
    </cfRule>
  </conditionalFormatting>
  <conditionalFormatting sqref="L40:M40">
    <cfRule type="containsBlanks" dxfId="536" priority="176" stopIfTrue="1">
      <formula>LEN(TRIM(L40))=0</formula>
    </cfRule>
    <cfRule type="notContainsBlanks" dxfId="535" priority="175" stopIfTrue="1">
      <formula>LEN(TRIM(L40))&gt;0</formula>
    </cfRule>
  </conditionalFormatting>
  <conditionalFormatting sqref="L46:M46">
    <cfRule type="containsBlanks" dxfId="534" priority="208" stopIfTrue="1">
      <formula>LEN(TRIM(L46))=0</formula>
    </cfRule>
    <cfRule type="notContainsBlanks" dxfId="533" priority="207" stopIfTrue="1">
      <formula>LEN(TRIM(L46))&gt;0</formula>
    </cfRule>
  </conditionalFormatting>
  <conditionalFormatting sqref="L52:M52">
    <cfRule type="containsBlanks" dxfId="532" priority="240" stopIfTrue="1">
      <formula>LEN(TRIM(L52))=0</formula>
    </cfRule>
    <cfRule type="notContainsBlanks" dxfId="531" priority="239" stopIfTrue="1">
      <formula>LEN(TRIM(L52))&gt;0</formula>
    </cfRule>
  </conditionalFormatting>
  <conditionalFormatting sqref="L62:M62">
    <cfRule type="containsBlanks" dxfId="530" priority="272" stopIfTrue="1">
      <formula>LEN(TRIM(L62))=0</formula>
    </cfRule>
    <cfRule type="notContainsBlanks" dxfId="529" priority="271" stopIfTrue="1">
      <formula>LEN(TRIM(L62))&gt;0</formula>
    </cfRule>
  </conditionalFormatting>
  <conditionalFormatting sqref="L68:M68">
    <cfRule type="containsBlanks" dxfId="528" priority="304" stopIfTrue="1">
      <formula>LEN(TRIM(L68))=0</formula>
    </cfRule>
    <cfRule type="notContainsBlanks" dxfId="527" priority="303" stopIfTrue="1">
      <formula>LEN(TRIM(L68))&gt;0</formula>
    </cfRule>
  </conditionalFormatting>
  <conditionalFormatting sqref="L74:M74">
    <cfRule type="notContainsBlanks" dxfId="526" priority="335" stopIfTrue="1">
      <formula>LEN(TRIM(L74))&gt;0</formula>
    </cfRule>
    <cfRule type="containsBlanks" dxfId="525" priority="336" stopIfTrue="1">
      <formula>LEN(TRIM(L74))=0</formula>
    </cfRule>
  </conditionalFormatting>
  <conditionalFormatting sqref="L80:M80">
    <cfRule type="notContainsBlanks" dxfId="524" priority="367" stopIfTrue="1">
      <formula>LEN(TRIM(L80))&gt;0</formula>
    </cfRule>
    <cfRule type="containsBlanks" dxfId="523" priority="368" stopIfTrue="1">
      <formula>LEN(TRIM(L80))=0</formula>
    </cfRule>
  </conditionalFormatting>
  <conditionalFormatting sqref="L86:M86">
    <cfRule type="notContainsBlanks" dxfId="522" priority="399" stopIfTrue="1">
      <formula>LEN(TRIM(L86))&gt;0</formula>
    </cfRule>
    <cfRule type="containsBlanks" dxfId="521" priority="400" stopIfTrue="1">
      <formula>LEN(TRIM(L86))=0</formula>
    </cfRule>
  </conditionalFormatting>
  <conditionalFormatting sqref="L92:M92">
    <cfRule type="containsBlanks" dxfId="520" priority="432" stopIfTrue="1">
      <formula>LEN(TRIM(L92))=0</formula>
    </cfRule>
    <cfRule type="notContainsBlanks" dxfId="519" priority="431" stopIfTrue="1">
      <formula>LEN(TRIM(L92))&gt;0</formula>
    </cfRule>
  </conditionalFormatting>
  <conditionalFormatting sqref="L98:M98">
    <cfRule type="containsBlanks" dxfId="518" priority="464" stopIfTrue="1">
      <formula>LEN(TRIM(L98))=0</formula>
    </cfRule>
    <cfRule type="notContainsBlanks" dxfId="517" priority="463" stopIfTrue="1">
      <formula>LEN(TRIM(L98))&gt;0</formula>
    </cfRule>
  </conditionalFormatting>
  <conditionalFormatting sqref="L104:M104">
    <cfRule type="containsBlanks" dxfId="516" priority="496" stopIfTrue="1">
      <formula>LEN(TRIM(L104))=0</formula>
    </cfRule>
    <cfRule type="notContainsBlanks" dxfId="515" priority="495" stopIfTrue="1">
      <formula>LEN(TRIM(L104))&gt;0</formula>
    </cfRule>
  </conditionalFormatting>
  <conditionalFormatting sqref="L110:M110">
    <cfRule type="notContainsBlanks" dxfId="514" priority="527" stopIfTrue="1">
      <formula>LEN(TRIM(L110))&gt;0</formula>
    </cfRule>
    <cfRule type="containsBlanks" dxfId="513" priority="528" stopIfTrue="1">
      <formula>LEN(TRIM(L110))=0</formula>
    </cfRule>
  </conditionalFormatting>
  <conditionalFormatting sqref="L120:M120">
    <cfRule type="containsBlanks" dxfId="512" priority="560" stopIfTrue="1">
      <formula>LEN(TRIM(L120))=0</formula>
    </cfRule>
    <cfRule type="notContainsBlanks" dxfId="511" priority="559" stopIfTrue="1">
      <formula>LEN(TRIM(L120))&gt;0</formula>
    </cfRule>
  </conditionalFormatting>
  <conditionalFormatting sqref="L126:M126">
    <cfRule type="notContainsBlanks" dxfId="510" priority="591" stopIfTrue="1">
      <formula>LEN(TRIM(L126))&gt;0</formula>
    </cfRule>
    <cfRule type="containsBlanks" dxfId="509" priority="592" stopIfTrue="1">
      <formula>LEN(TRIM(L126))=0</formula>
    </cfRule>
  </conditionalFormatting>
  <conditionalFormatting sqref="L132:M132">
    <cfRule type="notContainsBlanks" dxfId="508" priority="623" stopIfTrue="1">
      <formula>LEN(TRIM(L132))&gt;0</formula>
    </cfRule>
    <cfRule type="containsBlanks" dxfId="507" priority="624" stopIfTrue="1">
      <formula>LEN(TRIM(L132))=0</formula>
    </cfRule>
  </conditionalFormatting>
  <conditionalFormatting sqref="L138:M138">
    <cfRule type="containsBlanks" dxfId="506" priority="656" stopIfTrue="1">
      <formula>LEN(TRIM(L138))=0</formula>
    </cfRule>
    <cfRule type="notContainsBlanks" dxfId="505" priority="655" stopIfTrue="1">
      <formula>LEN(TRIM(L138))&gt;0</formula>
    </cfRule>
  </conditionalFormatting>
  <conditionalFormatting sqref="L144:M144">
    <cfRule type="containsBlanks" dxfId="504" priority="688" stopIfTrue="1">
      <formula>LEN(TRIM(L144))=0</formula>
    </cfRule>
    <cfRule type="notContainsBlanks" dxfId="503" priority="687" stopIfTrue="1">
      <formula>LEN(TRIM(L144))&gt;0</formula>
    </cfRule>
  </conditionalFormatting>
  <conditionalFormatting sqref="L150:M150">
    <cfRule type="notContainsBlanks" dxfId="502" priority="719" stopIfTrue="1">
      <formula>LEN(TRIM(L150))&gt;0</formula>
    </cfRule>
    <cfRule type="containsBlanks" dxfId="501" priority="720" stopIfTrue="1">
      <formula>LEN(TRIM(L150))=0</formula>
    </cfRule>
  </conditionalFormatting>
  <conditionalFormatting sqref="L156:M156">
    <cfRule type="notContainsBlanks" dxfId="500" priority="751" stopIfTrue="1">
      <formula>LEN(TRIM(L156))&gt;0</formula>
    </cfRule>
    <cfRule type="containsBlanks" dxfId="499" priority="752" stopIfTrue="1">
      <formula>LEN(TRIM(L156))=0</formula>
    </cfRule>
  </conditionalFormatting>
  <conditionalFormatting sqref="L162:M162">
    <cfRule type="notContainsBlanks" dxfId="498" priority="783" stopIfTrue="1">
      <formula>LEN(TRIM(L162))&gt;0</formula>
    </cfRule>
    <cfRule type="containsBlanks" dxfId="497" priority="784" stopIfTrue="1">
      <formula>LEN(TRIM(L162))=0</formula>
    </cfRule>
  </conditionalFormatting>
  <conditionalFormatting sqref="L168:M168">
    <cfRule type="containsBlanks" dxfId="496" priority="816" stopIfTrue="1">
      <formula>LEN(TRIM(L168))=0</formula>
    </cfRule>
    <cfRule type="notContainsBlanks" dxfId="495" priority="815" stopIfTrue="1">
      <formula>LEN(TRIM(L168))&gt;0</formula>
    </cfRule>
  </conditionalFormatting>
  <conditionalFormatting sqref="L178:M178">
    <cfRule type="notContainsBlanks" dxfId="494" priority="847" stopIfTrue="1">
      <formula>LEN(TRIM(L178))&gt;0</formula>
    </cfRule>
    <cfRule type="containsBlanks" dxfId="493" priority="848" stopIfTrue="1">
      <formula>LEN(TRIM(L178))=0</formula>
    </cfRule>
  </conditionalFormatting>
  <conditionalFormatting sqref="L184:M184">
    <cfRule type="containsBlanks" dxfId="492" priority="872" stopIfTrue="1">
      <formula>LEN(TRIM(L184))=0</formula>
    </cfRule>
    <cfRule type="notContainsBlanks" dxfId="491" priority="871" stopIfTrue="1">
      <formula>LEN(TRIM(L184))&gt;0</formula>
    </cfRule>
  </conditionalFormatting>
  <conditionalFormatting sqref="L190:M190">
    <cfRule type="containsBlanks" dxfId="490" priority="896" stopIfTrue="1">
      <formula>LEN(TRIM(L190))=0</formula>
    </cfRule>
    <cfRule type="notContainsBlanks" dxfId="489" priority="895" stopIfTrue="1">
      <formula>LEN(TRIM(L190))&gt;0</formula>
    </cfRule>
  </conditionalFormatting>
  <conditionalFormatting sqref="L196:M196">
    <cfRule type="notContainsBlanks" dxfId="488" priority="919" stopIfTrue="1">
      <formula>LEN(TRIM(L196))&gt;0</formula>
    </cfRule>
    <cfRule type="containsBlanks" dxfId="487" priority="920" stopIfTrue="1">
      <formula>LEN(TRIM(L196))=0</formula>
    </cfRule>
  </conditionalFormatting>
  <conditionalFormatting sqref="L202:M202">
    <cfRule type="containsBlanks" dxfId="486" priority="944" stopIfTrue="1">
      <formula>LEN(TRIM(L202))=0</formula>
    </cfRule>
    <cfRule type="notContainsBlanks" dxfId="485" priority="943" stopIfTrue="1">
      <formula>LEN(TRIM(L202))&gt;0</formula>
    </cfRule>
  </conditionalFormatting>
  <conditionalFormatting sqref="L208:M208">
    <cfRule type="notContainsBlanks" dxfId="484" priority="967" stopIfTrue="1">
      <formula>LEN(TRIM(L208))&gt;0</formula>
    </cfRule>
    <cfRule type="containsBlanks" dxfId="483" priority="968" stopIfTrue="1">
      <formula>LEN(TRIM(L208))=0</formula>
    </cfRule>
  </conditionalFormatting>
  <conditionalFormatting sqref="L214:M214">
    <cfRule type="notContainsBlanks" dxfId="482" priority="991" stopIfTrue="1">
      <formula>LEN(TRIM(L214))&gt;0</formula>
    </cfRule>
    <cfRule type="containsBlanks" dxfId="481" priority="992" stopIfTrue="1">
      <formula>LEN(TRIM(L214))=0</formula>
    </cfRule>
  </conditionalFormatting>
  <conditionalFormatting sqref="L220:M220">
    <cfRule type="containsBlanks" dxfId="480" priority="1016" stopIfTrue="1">
      <formula>LEN(TRIM(L220))=0</formula>
    </cfRule>
    <cfRule type="notContainsBlanks" dxfId="479" priority="1015" stopIfTrue="1">
      <formula>LEN(TRIM(L220))&gt;0</formula>
    </cfRule>
  </conditionalFormatting>
  <conditionalFormatting sqref="L226:M226">
    <cfRule type="notContainsBlanks" dxfId="478" priority="1039" stopIfTrue="1">
      <formula>LEN(TRIM(L226))&gt;0</formula>
    </cfRule>
    <cfRule type="containsBlanks" dxfId="477" priority="1040" stopIfTrue="1">
      <formula>LEN(TRIM(L226))=0</formula>
    </cfRule>
  </conditionalFormatting>
  <conditionalFormatting sqref="O4:P4">
    <cfRule type="containsBlanks" dxfId="476" priority="20" stopIfTrue="1">
      <formula>LEN(TRIM(O4))=0</formula>
    </cfRule>
    <cfRule type="notContainsBlanks" dxfId="475" priority="19" stopIfTrue="1">
      <formula>LEN(TRIM(O4))&gt;0</formula>
    </cfRule>
  </conditionalFormatting>
  <conditionalFormatting sqref="O10:P10">
    <cfRule type="notContainsBlanks" dxfId="474" priority="51" stopIfTrue="1">
      <formula>LEN(TRIM(O10))&gt;0</formula>
    </cfRule>
    <cfRule type="containsBlanks" dxfId="473" priority="52" stopIfTrue="1">
      <formula>LEN(TRIM(O10))=0</formula>
    </cfRule>
  </conditionalFormatting>
  <conditionalFormatting sqref="O16:P16">
    <cfRule type="notContainsBlanks" dxfId="472" priority="1067" stopIfTrue="1">
      <formula>LEN(TRIM(O16))&gt;0</formula>
    </cfRule>
    <cfRule type="containsBlanks" dxfId="471" priority="1068" stopIfTrue="1">
      <formula>LEN(TRIM(O16))=0</formula>
    </cfRule>
  </conditionalFormatting>
  <conditionalFormatting sqref="O22:P22">
    <cfRule type="notContainsBlanks" dxfId="470" priority="83" stopIfTrue="1">
      <formula>LEN(TRIM(O22))&gt;0</formula>
    </cfRule>
    <cfRule type="containsBlanks" dxfId="469" priority="84" stopIfTrue="1">
      <formula>LEN(TRIM(O22))=0</formula>
    </cfRule>
  </conditionalFormatting>
  <conditionalFormatting sqref="O28:P28">
    <cfRule type="notContainsBlanks" dxfId="468" priority="115" stopIfTrue="1">
      <formula>LEN(TRIM(O28))&gt;0</formula>
    </cfRule>
    <cfRule type="containsBlanks" dxfId="467" priority="116" stopIfTrue="1">
      <formula>LEN(TRIM(O28))=0</formula>
    </cfRule>
  </conditionalFormatting>
  <conditionalFormatting sqref="O34:P34">
    <cfRule type="notContainsBlanks" dxfId="466" priority="147" stopIfTrue="1">
      <formula>LEN(TRIM(O34))&gt;0</formula>
    </cfRule>
    <cfRule type="containsBlanks" dxfId="465" priority="148" stopIfTrue="1">
      <formula>LEN(TRIM(O34))=0</formula>
    </cfRule>
  </conditionalFormatting>
  <conditionalFormatting sqref="O40:P40">
    <cfRule type="notContainsBlanks" dxfId="464" priority="179" stopIfTrue="1">
      <formula>LEN(TRIM(O40))&gt;0</formula>
    </cfRule>
    <cfRule type="containsBlanks" dxfId="463" priority="180" stopIfTrue="1">
      <formula>LEN(TRIM(O40))=0</formula>
    </cfRule>
  </conditionalFormatting>
  <conditionalFormatting sqref="O46:P46">
    <cfRule type="containsBlanks" dxfId="462" priority="212" stopIfTrue="1">
      <formula>LEN(TRIM(O46))=0</formula>
    </cfRule>
    <cfRule type="notContainsBlanks" dxfId="461" priority="211" stopIfTrue="1">
      <formula>LEN(TRIM(O46))&gt;0</formula>
    </cfRule>
  </conditionalFormatting>
  <conditionalFormatting sqref="O52:P52">
    <cfRule type="containsBlanks" dxfId="460" priority="244" stopIfTrue="1">
      <formula>LEN(TRIM(O52))=0</formula>
    </cfRule>
    <cfRule type="notContainsBlanks" dxfId="459" priority="243" stopIfTrue="1">
      <formula>LEN(TRIM(O52))&gt;0</formula>
    </cfRule>
  </conditionalFormatting>
  <conditionalFormatting sqref="O62:P62">
    <cfRule type="notContainsBlanks" dxfId="458" priority="275" stopIfTrue="1">
      <formula>LEN(TRIM(O62))&gt;0</formula>
    </cfRule>
    <cfRule type="containsBlanks" dxfId="457" priority="276" stopIfTrue="1">
      <formula>LEN(TRIM(O62))=0</formula>
    </cfRule>
  </conditionalFormatting>
  <conditionalFormatting sqref="O68:P68">
    <cfRule type="notContainsBlanks" dxfId="456" priority="307" stopIfTrue="1">
      <formula>LEN(TRIM(O68))&gt;0</formula>
    </cfRule>
    <cfRule type="containsBlanks" dxfId="455" priority="308" stopIfTrue="1">
      <formula>LEN(TRIM(O68))=0</formula>
    </cfRule>
  </conditionalFormatting>
  <conditionalFormatting sqref="O74:P74">
    <cfRule type="notContainsBlanks" dxfId="454" priority="339" stopIfTrue="1">
      <formula>LEN(TRIM(O74))&gt;0</formula>
    </cfRule>
    <cfRule type="containsBlanks" dxfId="453" priority="340" stopIfTrue="1">
      <formula>LEN(TRIM(O74))=0</formula>
    </cfRule>
  </conditionalFormatting>
  <conditionalFormatting sqref="O80:P80">
    <cfRule type="containsBlanks" dxfId="452" priority="372" stopIfTrue="1">
      <formula>LEN(TRIM(O80))=0</formula>
    </cfRule>
    <cfRule type="notContainsBlanks" dxfId="451" priority="371" stopIfTrue="1">
      <formula>LEN(TRIM(O80))&gt;0</formula>
    </cfRule>
  </conditionalFormatting>
  <conditionalFormatting sqref="O86:P86">
    <cfRule type="notContainsBlanks" dxfId="450" priority="403" stopIfTrue="1">
      <formula>LEN(TRIM(O86))&gt;0</formula>
    </cfRule>
    <cfRule type="containsBlanks" dxfId="449" priority="404" stopIfTrue="1">
      <formula>LEN(TRIM(O86))=0</formula>
    </cfRule>
  </conditionalFormatting>
  <conditionalFormatting sqref="O92:P92">
    <cfRule type="containsBlanks" dxfId="448" priority="436" stopIfTrue="1">
      <formula>LEN(TRIM(O92))=0</formula>
    </cfRule>
    <cfRule type="notContainsBlanks" dxfId="447" priority="435" stopIfTrue="1">
      <formula>LEN(TRIM(O92))&gt;0</formula>
    </cfRule>
  </conditionalFormatting>
  <conditionalFormatting sqref="O98:P98">
    <cfRule type="containsBlanks" dxfId="446" priority="468" stopIfTrue="1">
      <formula>LEN(TRIM(O98))=0</formula>
    </cfRule>
    <cfRule type="notContainsBlanks" dxfId="445" priority="467" stopIfTrue="1">
      <formula>LEN(TRIM(O98))&gt;0</formula>
    </cfRule>
  </conditionalFormatting>
  <conditionalFormatting sqref="O104:P104">
    <cfRule type="containsBlanks" dxfId="444" priority="500" stopIfTrue="1">
      <formula>LEN(TRIM(O104))=0</formula>
    </cfRule>
    <cfRule type="notContainsBlanks" dxfId="443" priority="499" stopIfTrue="1">
      <formula>LEN(TRIM(O104))&gt;0</formula>
    </cfRule>
  </conditionalFormatting>
  <conditionalFormatting sqref="O110:P110">
    <cfRule type="containsBlanks" dxfId="442" priority="532" stopIfTrue="1">
      <formula>LEN(TRIM(O110))=0</formula>
    </cfRule>
    <cfRule type="notContainsBlanks" dxfId="441" priority="531" stopIfTrue="1">
      <formula>LEN(TRIM(O110))&gt;0</formula>
    </cfRule>
  </conditionalFormatting>
  <conditionalFormatting sqref="O120:P120">
    <cfRule type="containsBlanks" dxfId="440" priority="564" stopIfTrue="1">
      <formula>LEN(TRIM(O120))=0</formula>
    </cfRule>
    <cfRule type="notContainsBlanks" dxfId="439" priority="563" stopIfTrue="1">
      <formula>LEN(TRIM(O120))&gt;0</formula>
    </cfRule>
  </conditionalFormatting>
  <conditionalFormatting sqref="O126:P126">
    <cfRule type="notContainsBlanks" dxfId="438" priority="595" stopIfTrue="1">
      <formula>LEN(TRIM(O126))&gt;0</formula>
    </cfRule>
    <cfRule type="containsBlanks" dxfId="437" priority="596" stopIfTrue="1">
      <formula>LEN(TRIM(O126))=0</formula>
    </cfRule>
  </conditionalFormatting>
  <conditionalFormatting sqref="O132:P132">
    <cfRule type="notContainsBlanks" dxfId="436" priority="627" stopIfTrue="1">
      <formula>LEN(TRIM(O132))&gt;0</formula>
    </cfRule>
    <cfRule type="containsBlanks" dxfId="435" priority="628" stopIfTrue="1">
      <formula>LEN(TRIM(O132))=0</formula>
    </cfRule>
  </conditionalFormatting>
  <conditionalFormatting sqref="O138:P138">
    <cfRule type="containsBlanks" dxfId="434" priority="660" stopIfTrue="1">
      <formula>LEN(TRIM(O138))=0</formula>
    </cfRule>
    <cfRule type="notContainsBlanks" dxfId="433" priority="659" stopIfTrue="1">
      <formula>LEN(TRIM(O138))&gt;0</formula>
    </cfRule>
  </conditionalFormatting>
  <conditionalFormatting sqref="O144:P144">
    <cfRule type="containsBlanks" dxfId="432" priority="692" stopIfTrue="1">
      <formula>LEN(TRIM(O144))=0</formula>
    </cfRule>
    <cfRule type="notContainsBlanks" dxfId="431" priority="691" stopIfTrue="1">
      <formula>LEN(TRIM(O144))&gt;0</formula>
    </cfRule>
  </conditionalFormatting>
  <conditionalFormatting sqref="O150:P150">
    <cfRule type="containsBlanks" dxfId="430" priority="724" stopIfTrue="1">
      <formula>LEN(TRIM(O150))=0</formula>
    </cfRule>
    <cfRule type="notContainsBlanks" dxfId="429" priority="723" stopIfTrue="1">
      <formula>LEN(TRIM(O150))&gt;0</formula>
    </cfRule>
  </conditionalFormatting>
  <conditionalFormatting sqref="O156:P156">
    <cfRule type="containsBlanks" dxfId="428" priority="756" stopIfTrue="1">
      <formula>LEN(TRIM(O156))=0</formula>
    </cfRule>
    <cfRule type="notContainsBlanks" dxfId="427" priority="755" stopIfTrue="1">
      <formula>LEN(TRIM(O156))&gt;0</formula>
    </cfRule>
  </conditionalFormatting>
  <conditionalFormatting sqref="O162:P162">
    <cfRule type="notContainsBlanks" dxfId="426" priority="787" stopIfTrue="1">
      <formula>LEN(TRIM(O162))&gt;0</formula>
    </cfRule>
    <cfRule type="containsBlanks" dxfId="425" priority="788" stopIfTrue="1">
      <formula>LEN(TRIM(O162))=0</formula>
    </cfRule>
  </conditionalFormatting>
  <conditionalFormatting sqref="O168:P168">
    <cfRule type="notContainsBlanks" dxfId="424" priority="819" stopIfTrue="1">
      <formula>LEN(TRIM(O168))&gt;0</formula>
    </cfRule>
    <cfRule type="containsBlanks" dxfId="423" priority="820" stopIfTrue="1">
      <formula>LEN(TRIM(O168))=0</formula>
    </cfRule>
  </conditionalFormatting>
  <conditionalFormatting sqref="O178:P178">
    <cfRule type="containsBlanks" dxfId="422" priority="852" stopIfTrue="1">
      <formula>LEN(TRIM(O178))=0</formula>
    </cfRule>
    <cfRule type="notContainsBlanks" dxfId="421" priority="851" stopIfTrue="1">
      <formula>LEN(TRIM(O178))&gt;0</formula>
    </cfRule>
  </conditionalFormatting>
  <conditionalFormatting sqref="O184:P184">
    <cfRule type="containsBlanks" dxfId="420" priority="876" stopIfTrue="1">
      <formula>LEN(TRIM(O184))=0</formula>
    </cfRule>
    <cfRule type="notContainsBlanks" dxfId="419" priority="875" stopIfTrue="1">
      <formula>LEN(TRIM(O184))&gt;0</formula>
    </cfRule>
  </conditionalFormatting>
  <conditionalFormatting sqref="O190:P190">
    <cfRule type="notContainsBlanks" dxfId="418" priority="899" stopIfTrue="1">
      <formula>LEN(TRIM(O190))&gt;0</formula>
    </cfRule>
    <cfRule type="containsBlanks" dxfId="417" priority="900" stopIfTrue="1">
      <formula>LEN(TRIM(O190))=0</formula>
    </cfRule>
  </conditionalFormatting>
  <conditionalFormatting sqref="O196:P196">
    <cfRule type="containsBlanks" dxfId="416" priority="924" stopIfTrue="1">
      <formula>LEN(TRIM(O196))=0</formula>
    </cfRule>
    <cfRule type="notContainsBlanks" dxfId="415" priority="923" stopIfTrue="1">
      <formula>LEN(TRIM(O196))&gt;0</formula>
    </cfRule>
  </conditionalFormatting>
  <conditionalFormatting sqref="O202:P202">
    <cfRule type="notContainsBlanks" dxfId="414" priority="947" stopIfTrue="1">
      <formula>LEN(TRIM(O202))&gt;0</formula>
    </cfRule>
    <cfRule type="containsBlanks" dxfId="413" priority="948" stopIfTrue="1">
      <formula>LEN(TRIM(O202))=0</formula>
    </cfRule>
  </conditionalFormatting>
  <conditionalFormatting sqref="O208:P208">
    <cfRule type="containsBlanks" dxfId="412" priority="972" stopIfTrue="1">
      <formula>LEN(TRIM(O208))=0</formula>
    </cfRule>
    <cfRule type="notContainsBlanks" dxfId="411" priority="971" stopIfTrue="1">
      <formula>LEN(TRIM(O208))&gt;0</formula>
    </cfRule>
  </conditionalFormatting>
  <conditionalFormatting sqref="O214:P214">
    <cfRule type="containsBlanks" dxfId="410" priority="996" stopIfTrue="1">
      <formula>LEN(TRIM(O214))=0</formula>
    </cfRule>
    <cfRule type="notContainsBlanks" dxfId="409" priority="995" stopIfTrue="1">
      <formula>LEN(TRIM(O214))&gt;0</formula>
    </cfRule>
  </conditionalFormatting>
  <conditionalFormatting sqref="O220:P220">
    <cfRule type="notContainsBlanks" dxfId="408" priority="1019" stopIfTrue="1">
      <formula>LEN(TRIM(O220))&gt;0</formula>
    </cfRule>
    <cfRule type="containsBlanks" dxfId="407" priority="1020" stopIfTrue="1">
      <formula>LEN(TRIM(O220))=0</formula>
    </cfRule>
  </conditionalFormatting>
  <conditionalFormatting sqref="O226:P226">
    <cfRule type="notContainsBlanks" dxfId="406" priority="1043" stopIfTrue="1">
      <formula>LEN(TRIM(O226))&gt;0</formula>
    </cfRule>
    <cfRule type="containsBlanks" dxfId="405" priority="1044" stopIfTrue="1">
      <formula>LEN(TRIM(O226))=0</formula>
    </cfRule>
  </conditionalFormatting>
  <conditionalFormatting sqref="P179:U229">
    <cfRule type="expression" dxfId="404" priority="4" stopIfTrue="1">
      <formula>ISERROR(P179)=TRUE</formula>
    </cfRule>
  </conditionalFormatting>
  <conditionalFormatting sqref="R4:S4">
    <cfRule type="containsBlanks" dxfId="403" priority="24" stopIfTrue="1">
      <formula>LEN(TRIM(R4))=0</formula>
    </cfRule>
    <cfRule type="notContainsBlanks" dxfId="402" priority="23" stopIfTrue="1">
      <formula>LEN(TRIM(R4))&gt;0</formula>
    </cfRule>
  </conditionalFormatting>
  <conditionalFormatting sqref="R10:S10">
    <cfRule type="notContainsBlanks" dxfId="401" priority="55" stopIfTrue="1">
      <formula>LEN(TRIM(R10))&gt;0</formula>
    </cfRule>
    <cfRule type="containsBlanks" dxfId="400" priority="56" stopIfTrue="1">
      <formula>LEN(TRIM(R10))=0</formula>
    </cfRule>
  </conditionalFormatting>
  <conditionalFormatting sqref="R16:S16">
    <cfRule type="containsBlanks" dxfId="399" priority="1072" stopIfTrue="1">
      <formula>LEN(TRIM(R16))=0</formula>
    </cfRule>
    <cfRule type="notContainsBlanks" dxfId="398" priority="1071" stopIfTrue="1">
      <formula>LEN(TRIM(R16))&gt;0</formula>
    </cfRule>
  </conditionalFormatting>
  <conditionalFormatting sqref="R22:S22">
    <cfRule type="notContainsBlanks" dxfId="397" priority="87" stopIfTrue="1">
      <formula>LEN(TRIM(R22))&gt;0</formula>
    </cfRule>
    <cfRule type="containsBlanks" dxfId="396" priority="88" stopIfTrue="1">
      <formula>LEN(TRIM(R22))=0</formula>
    </cfRule>
  </conditionalFormatting>
  <conditionalFormatting sqref="R28:S28">
    <cfRule type="notContainsBlanks" dxfId="395" priority="119" stopIfTrue="1">
      <formula>LEN(TRIM(R28))&gt;0</formula>
    </cfRule>
    <cfRule type="containsBlanks" dxfId="394" priority="120" stopIfTrue="1">
      <formula>LEN(TRIM(R28))=0</formula>
    </cfRule>
  </conditionalFormatting>
  <conditionalFormatting sqref="R34:S34">
    <cfRule type="containsBlanks" dxfId="393" priority="152" stopIfTrue="1">
      <formula>LEN(TRIM(R34))=0</formula>
    </cfRule>
    <cfRule type="notContainsBlanks" dxfId="392" priority="151" stopIfTrue="1">
      <formula>LEN(TRIM(R34))&gt;0</formula>
    </cfRule>
  </conditionalFormatting>
  <conditionalFormatting sqref="R40:S40">
    <cfRule type="containsBlanks" dxfId="391" priority="184" stopIfTrue="1">
      <formula>LEN(TRIM(R40))=0</formula>
    </cfRule>
    <cfRule type="notContainsBlanks" dxfId="390" priority="183" stopIfTrue="1">
      <formula>LEN(TRIM(R40))&gt;0</formula>
    </cfRule>
  </conditionalFormatting>
  <conditionalFormatting sqref="R46:S46">
    <cfRule type="notContainsBlanks" dxfId="389" priority="215" stopIfTrue="1">
      <formula>LEN(TRIM(R46))&gt;0</formula>
    </cfRule>
    <cfRule type="containsBlanks" dxfId="388" priority="216" stopIfTrue="1">
      <formula>LEN(TRIM(R46))=0</formula>
    </cfRule>
  </conditionalFormatting>
  <conditionalFormatting sqref="R52:S52">
    <cfRule type="notContainsBlanks" dxfId="387" priority="247" stopIfTrue="1">
      <formula>LEN(TRIM(R52))&gt;0</formula>
    </cfRule>
    <cfRule type="containsBlanks" dxfId="386" priority="248" stopIfTrue="1">
      <formula>LEN(TRIM(R52))=0</formula>
    </cfRule>
  </conditionalFormatting>
  <conditionalFormatting sqref="R62:S62">
    <cfRule type="containsBlanks" dxfId="385" priority="280" stopIfTrue="1">
      <formula>LEN(TRIM(R62))=0</formula>
    </cfRule>
    <cfRule type="notContainsBlanks" dxfId="384" priority="279" stopIfTrue="1">
      <formula>LEN(TRIM(R62))&gt;0</formula>
    </cfRule>
  </conditionalFormatting>
  <conditionalFormatting sqref="R68:S68">
    <cfRule type="notContainsBlanks" dxfId="383" priority="311" stopIfTrue="1">
      <formula>LEN(TRIM(R68))&gt;0</formula>
    </cfRule>
    <cfRule type="containsBlanks" dxfId="382" priority="312" stopIfTrue="1">
      <formula>LEN(TRIM(R68))=0</formula>
    </cfRule>
  </conditionalFormatting>
  <conditionalFormatting sqref="R74:S74">
    <cfRule type="notContainsBlanks" dxfId="381" priority="343" stopIfTrue="1">
      <formula>LEN(TRIM(R74))&gt;0</formula>
    </cfRule>
    <cfRule type="containsBlanks" dxfId="380" priority="344" stopIfTrue="1">
      <formula>LEN(TRIM(R74))=0</formula>
    </cfRule>
  </conditionalFormatting>
  <conditionalFormatting sqref="R80:S80">
    <cfRule type="containsBlanks" dxfId="379" priority="376" stopIfTrue="1">
      <formula>LEN(TRIM(R80))=0</formula>
    </cfRule>
    <cfRule type="notContainsBlanks" dxfId="378" priority="375" stopIfTrue="1">
      <formula>LEN(TRIM(R80))&gt;0</formula>
    </cfRule>
  </conditionalFormatting>
  <conditionalFormatting sqref="R86:S86">
    <cfRule type="notContainsBlanks" dxfId="377" priority="407" stopIfTrue="1">
      <formula>LEN(TRIM(R86))&gt;0</formula>
    </cfRule>
    <cfRule type="containsBlanks" dxfId="376" priority="408" stopIfTrue="1">
      <formula>LEN(TRIM(R86))=0</formula>
    </cfRule>
  </conditionalFormatting>
  <conditionalFormatting sqref="R92:S92">
    <cfRule type="containsBlanks" dxfId="375" priority="440" stopIfTrue="1">
      <formula>LEN(TRIM(R92))=0</formula>
    </cfRule>
    <cfRule type="notContainsBlanks" dxfId="374" priority="439" stopIfTrue="1">
      <formula>LEN(TRIM(R92))&gt;0</formula>
    </cfRule>
  </conditionalFormatting>
  <conditionalFormatting sqref="R98:S98">
    <cfRule type="containsBlanks" dxfId="373" priority="472" stopIfTrue="1">
      <formula>LEN(TRIM(R98))=0</formula>
    </cfRule>
    <cfRule type="notContainsBlanks" dxfId="372" priority="471" stopIfTrue="1">
      <formula>LEN(TRIM(R98))&gt;0</formula>
    </cfRule>
  </conditionalFormatting>
  <conditionalFormatting sqref="R104:S104">
    <cfRule type="notContainsBlanks" dxfId="371" priority="503" stopIfTrue="1">
      <formula>LEN(TRIM(R104))&gt;0</formula>
    </cfRule>
    <cfRule type="containsBlanks" dxfId="370" priority="504" stopIfTrue="1">
      <formula>LEN(TRIM(R104))=0</formula>
    </cfRule>
  </conditionalFormatting>
  <conditionalFormatting sqref="R110:S110">
    <cfRule type="notContainsBlanks" dxfId="369" priority="535" stopIfTrue="1">
      <formula>LEN(TRIM(R110))&gt;0</formula>
    </cfRule>
    <cfRule type="containsBlanks" dxfId="368" priority="536" stopIfTrue="1">
      <formula>LEN(TRIM(R110))=0</formula>
    </cfRule>
  </conditionalFormatting>
  <conditionalFormatting sqref="R120:S120">
    <cfRule type="notContainsBlanks" dxfId="367" priority="567" stopIfTrue="1">
      <formula>LEN(TRIM(R120))&gt;0</formula>
    </cfRule>
    <cfRule type="containsBlanks" dxfId="366" priority="568" stopIfTrue="1">
      <formula>LEN(TRIM(R120))=0</formula>
    </cfRule>
  </conditionalFormatting>
  <conditionalFormatting sqref="R126:S126">
    <cfRule type="containsBlanks" dxfId="365" priority="600" stopIfTrue="1">
      <formula>LEN(TRIM(R126))=0</formula>
    </cfRule>
    <cfRule type="notContainsBlanks" dxfId="364" priority="599" stopIfTrue="1">
      <formula>LEN(TRIM(R126))&gt;0</formula>
    </cfRule>
  </conditionalFormatting>
  <conditionalFormatting sqref="R132:S132">
    <cfRule type="containsBlanks" dxfId="363" priority="632" stopIfTrue="1">
      <formula>LEN(TRIM(R132))=0</formula>
    </cfRule>
    <cfRule type="notContainsBlanks" dxfId="362" priority="631" stopIfTrue="1">
      <formula>LEN(TRIM(R132))&gt;0</formula>
    </cfRule>
  </conditionalFormatting>
  <conditionalFormatting sqref="R138:S138">
    <cfRule type="containsBlanks" dxfId="361" priority="664" stopIfTrue="1">
      <formula>LEN(TRIM(R138))=0</formula>
    </cfRule>
    <cfRule type="notContainsBlanks" dxfId="360" priority="663" stopIfTrue="1">
      <formula>LEN(TRIM(R138))&gt;0</formula>
    </cfRule>
  </conditionalFormatting>
  <conditionalFormatting sqref="R144:S144">
    <cfRule type="containsBlanks" dxfId="359" priority="696" stopIfTrue="1">
      <formula>LEN(TRIM(R144))=0</formula>
    </cfRule>
    <cfRule type="notContainsBlanks" dxfId="358" priority="695" stopIfTrue="1">
      <formula>LEN(TRIM(R144))&gt;0</formula>
    </cfRule>
  </conditionalFormatting>
  <conditionalFormatting sqref="R150:S150">
    <cfRule type="notContainsBlanks" dxfId="357" priority="727" stopIfTrue="1">
      <formula>LEN(TRIM(R150))&gt;0</formula>
    </cfRule>
    <cfRule type="containsBlanks" dxfId="356" priority="728" stopIfTrue="1">
      <formula>LEN(TRIM(R150))=0</formula>
    </cfRule>
  </conditionalFormatting>
  <conditionalFormatting sqref="R156:S156">
    <cfRule type="notContainsBlanks" dxfId="355" priority="759" stopIfTrue="1">
      <formula>LEN(TRIM(R156))&gt;0</formula>
    </cfRule>
    <cfRule type="containsBlanks" dxfId="354" priority="760" stopIfTrue="1">
      <formula>LEN(TRIM(R156))=0</formula>
    </cfRule>
  </conditionalFormatting>
  <conditionalFormatting sqref="R162:S162">
    <cfRule type="containsBlanks" dxfId="353" priority="792" stopIfTrue="1">
      <formula>LEN(TRIM(R162))=0</formula>
    </cfRule>
    <cfRule type="notContainsBlanks" dxfId="352" priority="791" stopIfTrue="1">
      <formula>LEN(TRIM(R162))&gt;0</formula>
    </cfRule>
  </conditionalFormatting>
  <conditionalFormatting sqref="R168:S168">
    <cfRule type="notContainsBlanks" dxfId="351" priority="823" stopIfTrue="1">
      <formula>LEN(TRIM(R168))&gt;0</formula>
    </cfRule>
    <cfRule type="containsBlanks" dxfId="350" priority="824" stopIfTrue="1">
      <formula>LEN(TRIM(R168))=0</formula>
    </cfRule>
  </conditionalFormatting>
  <conditionalFormatting sqref="R178:S178">
    <cfRule type="notContainsBlanks" dxfId="349" priority="855" stopIfTrue="1">
      <formula>LEN(TRIM(R178))&gt;0</formula>
    </cfRule>
    <cfRule type="containsBlanks" dxfId="348" priority="856" stopIfTrue="1">
      <formula>LEN(TRIM(R178))=0</formula>
    </cfRule>
  </conditionalFormatting>
  <conditionalFormatting sqref="R184:S184">
    <cfRule type="notContainsBlanks" dxfId="347" priority="879" stopIfTrue="1">
      <formula>LEN(TRIM(R184))&gt;0</formula>
    </cfRule>
    <cfRule type="containsBlanks" dxfId="346" priority="880" stopIfTrue="1">
      <formula>LEN(TRIM(R184))=0</formula>
    </cfRule>
  </conditionalFormatting>
  <conditionalFormatting sqref="R190:S190">
    <cfRule type="notContainsBlanks" dxfId="345" priority="903" stopIfTrue="1">
      <formula>LEN(TRIM(R190))&gt;0</formula>
    </cfRule>
    <cfRule type="containsBlanks" dxfId="344" priority="904" stopIfTrue="1">
      <formula>LEN(TRIM(R190))=0</formula>
    </cfRule>
  </conditionalFormatting>
  <conditionalFormatting sqref="R196:S196">
    <cfRule type="notContainsBlanks" dxfId="343" priority="927" stopIfTrue="1">
      <formula>LEN(TRIM(R196))&gt;0</formula>
    </cfRule>
    <cfRule type="containsBlanks" dxfId="342" priority="928" stopIfTrue="1">
      <formula>LEN(TRIM(R196))=0</formula>
    </cfRule>
  </conditionalFormatting>
  <conditionalFormatting sqref="R202:S202">
    <cfRule type="notContainsBlanks" dxfId="341" priority="951" stopIfTrue="1">
      <formula>LEN(TRIM(R202))&gt;0</formula>
    </cfRule>
    <cfRule type="containsBlanks" dxfId="340" priority="952" stopIfTrue="1">
      <formula>LEN(TRIM(R202))=0</formula>
    </cfRule>
  </conditionalFormatting>
  <conditionalFormatting sqref="R208:S208">
    <cfRule type="notContainsBlanks" dxfId="339" priority="975" stopIfTrue="1">
      <formula>LEN(TRIM(R208))&gt;0</formula>
    </cfRule>
    <cfRule type="containsBlanks" dxfId="338" priority="976" stopIfTrue="1">
      <formula>LEN(TRIM(R208))=0</formula>
    </cfRule>
  </conditionalFormatting>
  <conditionalFormatting sqref="R214:S214">
    <cfRule type="notContainsBlanks" dxfId="337" priority="999" stopIfTrue="1">
      <formula>LEN(TRIM(R214))&gt;0</formula>
    </cfRule>
    <cfRule type="containsBlanks" dxfId="336" priority="1000" stopIfTrue="1">
      <formula>LEN(TRIM(R214))=0</formula>
    </cfRule>
  </conditionalFormatting>
  <conditionalFormatting sqref="R220:S220">
    <cfRule type="notContainsBlanks" dxfId="335" priority="1023" stopIfTrue="1">
      <formula>LEN(TRIM(R220))&gt;0</formula>
    </cfRule>
    <cfRule type="containsBlanks" dxfId="334" priority="1024" stopIfTrue="1">
      <formula>LEN(TRIM(R220))=0</formula>
    </cfRule>
  </conditionalFormatting>
  <conditionalFormatting sqref="R226:S226">
    <cfRule type="containsBlanks" dxfId="333" priority="1048" stopIfTrue="1">
      <formula>LEN(TRIM(R226))=0</formula>
    </cfRule>
    <cfRule type="notContainsBlanks" dxfId="332" priority="1047" stopIfTrue="1">
      <formula>LEN(TRIM(R226))&gt;0</formula>
    </cfRule>
  </conditionalFormatting>
  <conditionalFormatting sqref="U178">
    <cfRule type="notContainsBlanks" dxfId="331" priority="859" stopIfTrue="1">
      <formula>LEN(TRIM(U178))&gt;0</formula>
    </cfRule>
    <cfRule type="containsBlanks" dxfId="330" priority="860" stopIfTrue="1">
      <formula>LEN(TRIM(U178))=0</formula>
    </cfRule>
  </conditionalFormatting>
  <conditionalFormatting sqref="U184">
    <cfRule type="notContainsBlanks" dxfId="329" priority="883" stopIfTrue="1">
      <formula>LEN(TRIM(U184))&gt;0</formula>
    </cfRule>
    <cfRule type="containsBlanks" dxfId="328" priority="884" stopIfTrue="1">
      <formula>LEN(TRIM(U184))=0</formula>
    </cfRule>
  </conditionalFormatting>
  <conditionalFormatting sqref="U190">
    <cfRule type="containsBlanks" dxfId="327" priority="908" stopIfTrue="1">
      <formula>LEN(TRIM(U190))=0</formula>
    </cfRule>
    <cfRule type="notContainsBlanks" dxfId="326" priority="907" stopIfTrue="1">
      <formula>LEN(TRIM(U190))&gt;0</formula>
    </cfRule>
  </conditionalFormatting>
  <conditionalFormatting sqref="U196">
    <cfRule type="containsBlanks" dxfId="325" priority="932" stopIfTrue="1">
      <formula>LEN(TRIM(U196))=0</formula>
    </cfRule>
    <cfRule type="notContainsBlanks" dxfId="324" priority="931" stopIfTrue="1">
      <formula>LEN(TRIM(U196))&gt;0</formula>
    </cfRule>
  </conditionalFormatting>
  <conditionalFormatting sqref="U202">
    <cfRule type="notContainsBlanks" dxfId="323" priority="955" stopIfTrue="1">
      <formula>LEN(TRIM(U202))&gt;0</formula>
    </cfRule>
    <cfRule type="containsBlanks" dxfId="322" priority="956" stopIfTrue="1">
      <formula>LEN(TRIM(U202))=0</formula>
    </cfRule>
  </conditionalFormatting>
  <conditionalFormatting sqref="U208">
    <cfRule type="containsBlanks" dxfId="321" priority="980" stopIfTrue="1">
      <formula>LEN(TRIM(U208))=0</formula>
    </cfRule>
    <cfRule type="notContainsBlanks" dxfId="320" priority="979" stopIfTrue="1">
      <formula>LEN(TRIM(U208))&gt;0</formula>
    </cfRule>
  </conditionalFormatting>
  <conditionalFormatting sqref="U214">
    <cfRule type="containsBlanks" dxfId="319" priority="1004" stopIfTrue="1">
      <formula>LEN(TRIM(U214))=0</formula>
    </cfRule>
    <cfRule type="notContainsBlanks" dxfId="318" priority="1003" stopIfTrue="1">
      <formula>LEN(TRIM(U214))&gt;0</formula>
    </cfRule>
  </conditionalFormatting>
  <conditionalFormatting sqref="U220">
    <cfRule type="notContainsBlanks" dxfId="317" priority="1027" stopIfTrue="1">
      <formula>LEN(TRIM(U220))&gt;0</formula>
    </cfRule>
    <cfRule type="containsBlanks" dxfId="316" priority="1028" stopIfTrue="1">
      <formula>LEN(TRIM(U220))=0</formula>
    </cfRule>
  </conditionalFormatting>
  <conditionalFormatting sqref="U226">
    <cfRule type="containsBlanks" dxfId="315" priority="1052" stopIfTrue="1">
      <formula>LEN(TRIM(U226))=0</formula>
    </cfRule>
    <cfRule type="notContainsBlanks" dxfId="314" priority="1051" stopIfTrue="1">
      <formula>LEN(TRIM(U226))&gt;0</formula>
    </cfRule>
  </conditionalFormatting>
  <conditionalFormatting sqref="U4:V4">
    <cfRule type="containsBlanks" dxfId="313" priority="28" stopIfTrue="1">
      <formula>LEN(TRIM(U4))=0</formula>
    </cfRule>
    <cfRule type="notContainsBlanks" dxfId="312" priority="27" stopIfTrue="1">
      <formula>LEN(TRIM(U4))&gt;0</formula>
    </cfRule>
  </conditionalFormatting>
  <conditionalFormatting sqref="U10:V10">
    <cfRule type="containsBlanks" dxfId="311" priority="60" stopIfTrue="1">
      <formula>LEN(TRIM(U10))=0</formula>
    </cfRule>
    <cfRule type="notContainsBlanks" dxfId="310" priority="59" stopIfTrue="1">
      <formula>LEN(TRIM(U10))&gt;0</formula>
    </cfRule>
  </conditionalFormatting>
  <conditionalFormatting sqref="U16:V16">
    <cfRule type="notContainsBlanks" dxfId="309" priority="1075" stopIfTrue="1">
      <formula>LEN(TRIM(U16))&gt;0</formula>
    </cfRule>
    <cfRule type="containsBlanks" dxfId="308" priority="1076" stopIfTrue="1">
      <formula>LEN(TRIM(U16))=0</formula>
    </cfRule>
  </conditionalFormatting>
  <conditionalFormatting sqref="U22:V22">
    <cfRule type="notContainsBlanks" dxfId="307" priority="91" stopIfTrue="1">
      <formula>LEN(TRIM(U22))&gt;0</formula>
    </cfRule>
    <cfRule type="containsBlanks" dxfId="306" priority="92" stopIfTrue="1">
      <formula>LEN(TRIM(U22))=0</formula>
    </cfRule>
  </conditionalFormatting>
  <conditionalFormatting sqref="U28:V28">
    <cfRule type="containsBlanks" dxfId="305" priority="124" stopIfTrue="1">
      <formula>LEN(TRIM(U28))=0</formula>
    </cfRule>
    <cfRule type="notContainsBlanks" dxfId="304" priority="123" stopIfTrue="1">
      <formula>LEN(TRIM(U28))&gt;0</formula>
    </cfRule>
  </conditionalFormatting>
  <conditionalFormatting sqref="U34:V34">
    <cfRule type="notContainsBlanks" dxfId="303" priority="155" stopIfTrue="1">
      <formula>LEN(TRIM(U34))&gt;0</formula>
    </cfRule>
    <cfRule type="containsBlanks" dxfId="302" priority="156" stopIfTrue="1">
      <formula>LEN(TRIM(U34))=0</formula>
    </cfRule>
  </conditionalFormatting>
  <conditionalFormatting sqref="U40:V40">
    <cfRule type="containsBlanks" dxfId="301" priority="188" stopIfTrue="1">
      <formula>LEN(TRIM(U40))=0</formula>
    </cfRule>
    <cfRule type="notContainsBlanks" dxfId="300" priority="187" stopIfTrue="1">
      <formula>LEN(TRIM(U40))&gt;0</formula>
    </cfRule>
  </conditionalFormatting>
  <conditionalFormatting sqref="U46:V46">
    <cfRule type="containsBlanks" dxfId="299" priority="220" stopIfTrue="1">
      <formula>LEN(TRIM(U46))=0</formula>
    </cfRule>
    <cfRule type="notContainsBlanks" dxfId="298" priority="219" stopIfTrue="1">
      <formula>LEN(TRIM(U46))&gt;0</formula>
    </cfRule>
  </conditionalFormatting>
  <conditionalFormatting sqref="U52:V52">
    <cfRule type="containsBlanks" dxfId="297" priority="252" stopIfTrue="1">
      <formula>LEN(TRIM(U52))=0</formula>
    </cfRule>
    <cfRule type="notContainsBlanks" dxfId="296" priority="251" stopIfTrue="1">
      <formula>LEN(TRIM(U52))&gt;0</formula>
    </cfRule>
  </conditionalFormatting>
  <conditionalFormatting sqref="U62:V62">
    <cfRule type="notContainsBlanks" dxfId="295" priority="283" stopIfTrue="1">
      <formula>LEN(TRIM(U62))&gt;0</formula>
    </cfRule>
    <cfRule type="containsBlanks" dxfId="294" priority="284" stopIfTrue="1">
      <formula>LEN(TRIM(U62))=0</formula>
    </cfRule>
  </conditionalFormatting>
  <conditionalFormatting sqref="U68:V68">
    <cfRule type="containsBlanks" dxfId="293" priority="316" stopIfTrue="1">
      <formula>LEN(TRIM(U68))=0</formula>
    </cfRule>
    <cfRule type="notContainsBlanks" dxfId="292" priority="315" stopIfTrue="1">
      <formula>LEN(TRIM(U68))&gt;0</formula>
    </cfRule>
  </conditionalFormatting>
  <conditionalFormatting sqref="U74:V74">
    <cfRule type="notContainsBlanks" dxfId="291" priority="347" stopIfTrue="1">
      <formula>LEN(TRIM(U74))&gt;0</formula>
    </cfRule>
    <cfRule type="containsBlanks" dxfId="290" priority="348" stopIfTrue="1">
      <formula>LEN(TRIM(U74))=0</formula>
    </cfRule>
  </conditionalFormatting>
  <conditionalFormatting sqref="U80:V80">
    <cfRule type="containsBlanks" dxfId="289" priority="380" stopIfTrue="1">
      <formula>LEN(TRIM(U80))=0</formula>
    </cfRule>
    <cfRule type="notContainsBlanks" dxfId="288" priority="379" stopIfTrue="1">
      <formula>LEN(TRIM(U80))&gt;0</formula>
    </cfRule>
  </conditionalFormatting>
  <conditionalFormatting sqref="U86:V86">
    <cfRule type="containsBlanks" dxfId="287" priority="412" stopIfTrue="1">
      <formula>LEN(TRIM(U86))=0</formula>
    </cfRule>
    <cfRule type="notContainsBlanks" dxfId="286" priority="411" stopIfTrue="1">
      <formula>LEN(TRIM(U86))&gt;0</formula>
    </cfRule>
  </conditionalFormatting>
  <conditionalFormatting sqref="U92:V92">
    <cfRule type="notContainsBlanks" dxfId="285" priority="443" stopIfTrue="1">
      <formula>LEN(TRIM(U92))&gt;0</formula>
    </cfRule>
    <cfRule type="containsBlanks" dxfId="284" priority="444" stopIfTrue="1">
      <formula>LEN(TRIM(U92))=0</formula>
    </cfRule>
  </conditionalFormatting>
  <conditionalFormatting sqref="U98:V98">
    <cfRule type="notContainsBlanks" dxfId="283" priority="475" stopIfTrue="1">
      <formula>LEN(TRIM(U98))&gt;0</formula>
    </cfRule>
    <cfRule type="containsBlanks" dxfId="282" priority="476" stopIfTrue="1">
      <formula>LEN(TRIM(U98))=0</formula>
    </cfRule>
  </conditionalFormatting>
  <conditionalFormatting sqref="U104:V104">
    <cfRule type="notContainsBlanks" dxfId="281" priority="507" stopIfTrue="1">
      <formula>LEN(TRIM(U104))&gt;0</formula>
    </cfRule>
    <cfRule type="containsBlanks" dxfId="280" priority="508" stopIfTrue="1">
      <formula>LEN(TRIM(U104))=0</formula>
    </cfRule>
  </conditionalFormatting>
  <conditionalFormatting sqref="U110:V110">
    <cfRule type="containsBlanks" dxfId="279" priority="540" stopIfTrue="1">
      <formula>LEN(TRIM(U110))=0</formula>
    </cfRule>
    <cfRule type="notContainsBlanks" dxfId="278" priority="539" stopIfTrue="1">
      <formula>LEN(TRIM(U110))&gt;0</formula>
    </cfRule>
  </conditionalFormatting>
  <conditionalFormatting sqref="U120:V120">
    <cfRule type="containsBlanks" dxfId="277" priority="572" stopIfTrue="1">
      <formula>LEN(TRIM(U120))=0</formula>
    </cfRule>
    <cfRule type="notContainsBlanks" dxfId="276" priority="571" stopIfTrue="1">
      <formula>LEN(TRIM(U120))&gt;0</formula>
    </cfRule>
  </conditionalFormatting>
  <conditionalFormatting sqref="U126:V126">
    <cfRule type="notContainsBlanks" dxfId="275" priority="603" stopIfTrue="1">
      <formula>LEN(TRIM(U126))&gt;0</formula>
    </cfRule>
    <cfRule type="containsBlanks" dxfId="274" priority="604" stopIfTrue="1">
      <formula>LEN(TRIM(U126))=0</formula>
    </cfRule>
  </conditionalFormatting>
  <conditionalFormatting sqref="U132:V132">
    <cfRule type="notContainsBlanks" dxfId="273" priority="635" stopIfTrue="1">
      <formula>LEN(TRIM(U132))&gt;0</formula>
    </cfRule>
    <cfRule type="containsBlanks" dxfId="272" priority="636" stopIfTrue="1">
      <formula>LEN(TRIM(U132))=0</formula>
    </cfRule>
  </conditionalFormatting>
  <conditionalFormatting sqref="U138:V138">
    <cfRule type="containsBlanks" dxfId="271" priority="668" stopIfTrue="1">
      <formula>LEN(TRIM(U138))=0</formula>
    </cfRule>
    <cfRule type="notContainsBlanks" dxfId="270" priority="667" stopIfTrue="1">
      <formula>LEN(TRIM(U138))&gt;0</formula>
    </cfRule>
  </conditionalFormatting>
  <conditionalFormatting sqref="U144:V144">
    <cfRule type="containsBlanks" dxfId="269" priority="700" stopIfTrue="1">
      <formula>LEN(TRIM(U144))=0</formula>
    </cfRule>
    <cfRule type="notContainsBlanks" dxfId="268" priority="699" stopIfTrue="1">
      <formula>LEN(TRIM(U144))&gt;0</formula>
    </cfRule>
  </conditionalFormatting>
  <conditionalFormatting sqref="U150:V150">
    <cfRule type="notContainsBlanks" dxfId="267" priority="731" stopIfTrue="1">
      <formula>LEN(TRIM(U150))&gt;0</formula>
    </cfRule>
    <cfRule type="containsBlanks" dxfId="266" priority="732" stopIfTrue="1">
      <formula>LEN(TRIM(U150))=0</formula>
    </cfRule>
  </conditionalFormatting>
  <conditionalFormatting sqref="U156:V156">
    <cfRule type="notContainsBlanks" dxfId="265" priority="763" stopIfTrue="1">
      <formula>LEN(TRIM(U156))&gt;0</formula>
    </cfRule>
    <cfRule type="containsBlanks" dxfId="264" priority="764" stopIfTrue="1">
      <formula>LEN(TRIM(U156))=0</formula>
    </cfRule>
  </conditionalFormatting>
  <conditionalFormatting sqref="U162:V162">
    <cfRule type="notContainsBlanks" dxfId="263" priority="795" stopIfTrue="1">
      <formula>LEN(TRIM(U162))&gt;0</formula>
    </cfRule>
    <cfRule type="containsBlanks" dxfId="262" priority="796" stopIfTrue="1">
      <formula>LEN(TRIM(U162))=0</formula>
    </cfRule>
  </conditionalFormatting>
  <conditionalFormatting sqref="U168:V168">
    <cfRule type="containsBlanks" dxfId="261" priority="828" stopIfTrue="1">
      <formula>LEN(TRIM(U168))=0</formula>
    </cfRule>
    <cfRule type="notContainsBlanks" dxfId="260" priority="827" stopIfTrue="1">
      <formula>LEN(TRIM(U168))&gt;0</formula>
    </cfRule>
  </conditionalFormatting>
  <conditionalFormatting sqref="V1:X175 A1:U271 Y2:AA57 Y60:AA115 Y118:AA173 V232:X271">
    <cfRule type="cellIs" dxfId="259" priority="2" stopIfTrue="1" operator="equal">
      <formula>"日"</formula>
    </cfRule>
    <cfRule type="cellIs" dxfId="258" priority="1" stopIfTrue="1" operator="equal">
      <formula>"土"</formula>
    </cfRule>
  </conditionalFormatting>
  <conditionalFormatting sqref="X4:Y4">
    <cfRule type="notContainsBlanks" dxfId="257" priority="31" stopIfTrue="1">
      <formula>LEN(TRIM(X4))&gt;0</formula>
    </cfRule>
    <cfRule type="containsBlanks" dxfId="256" priority="32" stopIfTrue="1">
      <formula>LEN(TRIM(X4))=0</formula>
    </cfRule>
  </conditionalFormatting>
  <conditionalFormatting sqref="X10:Y10">
    <cfRule type="containsBlanks" dxfId="255" priority="64" stopIfTrue="1">
      <formula>LEN(TRIM(X10))=0</formula>
    </cfRule>
    <cfRule type="notContainsBlanks" dxfId="254" priority="63" stopIfTrue="1">
      <formula>LEN(TRIM(X10))&gt;0</formula>
    </cfRule>
  </conditionalFormatting>
  <conditionalFormatting sqref="X16:Y16">
    <cfRule type="notContainsBlanks" dxfId="253" priority="1079" stopIfTrue="1">
      <formula>LEN(TRIM(X16))&gt;0</formula>
    </cfRule>
    <cfRule type="containsBlanks" dxfId="252" priority="1080" stopIfTrue="1">
      <formula>LEN(TRIM(X16))=0</formula>
    </cfRule>
  </conditionalFormatting>
  <conditionalFormatting sqref="X22:Y22">
    <cfRule type="containsBlanks" dxfId="251" priority="96" stopIfTrue="1">
      <formula>LEN(TRIM(X22))=0</formula>
    </cfRule>
    <cfRule type="notContainsBlanks" dxfId="250" priority="95" stopIfTrue="1">
      <formula>LEN(TRIM(X22))&gt;0</formula>
    </cfRule>
  </conditionalFormatting>
  <conditionalFormatting sqref="X28:Y28">
    <cfRule type="notContainsBlanks" dxfId="249" priority="127" stopIfTrue="1">
      <formula>LEN(TRIM(X28))&gt;0</formula>
    </cfRule>
    <cfRule type="containsBlanks" dxfId="248" priority="128" stopIfTrue="1">
      <formula>LEN(TRIM(X28))=0</formula>
    </cfRule>
  </conditionalFormatting>
  <conditionalFormatting sqref="X34:Y34">
    <cfRule type="containsBlanks" dxfId="247" priority="160" stopIfTrue="1">
      <formula>LEN(TRIM(X34))=0</formula>
    </cfRule>
    <cfRule type="notContainsBlanks" dxfId="246" priority="159" stopIfTrue="1">
      <formula>LEN(TRIM(X34))&gt;0</formula>
    </cfRule>
  </conditionalFormatting>
  <conditionalFormatting sqref="X40:Y40">
    <cfRule type="containsBlanks" dxfId="245" priority="192" stopIfTrue="1">
      <formula>LEN(TRIM(X40))=0</formula>
    </cfRule>
    <cfRule type="notContainsBlanks" dxfId="244" priority="191" stopIfTrue="1">
      <formula>LEN(TRIM(X40))&gt;0</formula>
    </cfRule>
  </conditionalFormatting>
  <conditionalFormatting sqref="X46:Y46">
    <cfRule type="notContainsBlanks" dxfId="243" priority="223" stopIfTrue="1">
      <formula>LEN(TRIM(X46))&gt;0</formula>
    </cfRule>
    <cfRule type="containsBlanks" dxfId="242" priority="224" stopIfTrue="1">
      <formula>LEN(TRIM(X46))=0</formula>
    </cfRule>
  </conditionalFormatting>
  <conditionalFormatting sqref="X52:Y52">
    <cfRule type="containsBlanks" dxfId="241" priority="256" stopIfTrue="1">
      <formula>LEN(TRIM(X52))=0</formula>
    </cfRule>
    <cfRule type="notContainsBlanks" dxfId="240" priority="255" stopIfTrue="1">
      <formula>LEN(TRIM(X52))&gt;0</formula>
    </cfRule>
  </conditionalFormatting>
  <conditionalFormatting sqref="X62:Y62">
    <cfRule type="notContainsBlanks" dxfId="239" priority="287" stopIfTrue="1">
      <formula>LEN(TRIM(X62))&gt;0</formula>
    </cfRule>
    <cfRule type="containsBlanks" dxfId="238" priority="288" stopIfTrue="1">
      <formula>LEN(TRIM(X62))=0</formula>
    </cfRule>
  </conditionalFormatting>
  <conditionalFormatting sqref="X68:Y68">
    <cfRule type="containsBlanks" dxfId="237" priority="320" stopIfTrue="1">
      <formula>LEN(TRIM(X68))=0</formula>
    </cfRule>
    <cfRule type="notContainsBlanks" dxfId="236" priority="319" stopIfTrue="1">
      <formula>LEN(TRIM(X68))&gt;0</formula>
    </cfRule>
  </conditionalFormatting>
  <conditionalFormatting sqref="X74:Y74">
    <cfRule type="containsBlanks" dxfId="235" priority="352" stopIfTrue="1">
      <formula>LEN(TRIM(X74))=0</formula>
    </cfRule>
    <cfRule type="notContainsBlanks" dxfId="234" priority="351" stopIfTrue="1">
      <formula>LEN(TRIM(X74))&gt;0</formula>
    </cfRule>
  </conditionalFormatting>
  <conditionalFormatting sqref="X80:Y80">
    <cfRule type="containsBlanks" dxfId="233" priority="384" stopIfTrue="1">
      <formula>LEN(TRIM(X80))=0</formula>
    </cfRule>
    <cfRule type="notContainsBlanks" dxfId="232" priority="383" stopIfTrue="1">
      <formula>LEN(TRIM(X80))&gt;0</formula>
    </cfRule>
  </conditionalFormatting>
  <conditionalFormatting sqref="X86:Y86">
    <cfRule type="notContainsBlanks" dxfId="231" priority="415" stopIfTrue="1">
      <formula>LEN(TRIM(X86))&gt;0</formula>
    </cfRule>
    <cfRule type="containsBlanks" dxfId="230" priority="416" stopIfTrue="1">
      <formula>LEN(TRIM(X86))=0</formula>
    </cfRule>
  </conditionalFormatting>
  <conditionalFormatting sqref="X92:Y92">
    <cfRule type="notContainsBlanks" dxfId="229" priority="447" stopIfTrue="1">
      <formula>LEN(TRIM(X92))&gt;0</formula>
    </cfRule>
    <cfRule type="containsBlanks" dxfId="228" priority="448" stopIfTrue="1">
      <formula>LEN(TRIM(X92))=0</formula>
    </cfRule>
  </conditionalFormatting>
  <conditionalFormatting sqref="X98:Y98">
    <cfRule type="notContainsBlanks" dxfId="227" priority="479" stopIfTrue="1">
      <formula>LEN(TRIM(X98))&gt;0</formula>
    </cfRule>
    <cfRule type="containsBlanks" dxfId="226" priority="480" stopIfTrue="1">
      <formula>LEN(TRIM(X98))=0</formula>
    </cfRule>
  </conditionalFormatting>
  <conditionalFormatting sqref="X104:Y104">
    <cfRule type="notContainsBlanks" dxfId="225" priority="511" stopIfTrue="1">
      <formula>LEN(TRIM(X104))&gt;0</formula>
    </cfRule>
    <cfRule type="containsBlanks" dxfId="224" priority="512" stopIfTrue="1">
      <formula>LEN(TRIM(X104))=0</formula>
    </cfRule>
  </conditionalFormatting>
  <conditionalFormatting sqref="X110:Y110">
    <cfRule type="containsBlanks" dxfId="223" priority="544" stopIfTrue="1">
      <formula>LEN(TRIM(X110))=0</formula>
    </cfRule>
    <cfRule type="notContainsBlanks" dxfId="222" priority="543" stopIfTrue="1">
      <formula>LEN(TRIM(X110))&gt;0</formula>
    </cfRule>
  </conditionalFormatting>
  <conditionalFormatting sqref="X120:Y120">
    <cfRule type="notContainsBlanks" dxfId="221" priority="575" stopIfTrue="1">
      <formula>LEN(TRIM(X120))&gt;0</formula>
    </cfRule>
    <cfRule type="containsBlanks" dxfId="220" priority="576" stopIfTrue="1">
      <formula>LEN(TRIM(X120))=0</formula>
    </cfRule>
  </conditionalFormatting>
  <conditionalFormatting sqref="X126:Y126">
    <cfRule type="notContainsBlanks" dxfId="219" priority="607" stopIfTrue="1">
      <formula>LEN(TRIM(X126))&gt;0</formula>
    </cfRule>
    <cfRule type="containsBlanks" dxfId="218" priority="608" stopIfTrue="1">
      <formula>LEN(TRIM(X126))=0</formula>
    </cfRule>
  </conditionalFormatting>
  <conditionalFormatting sqref="X132:Y132">
    <cfRule type="notContainsBlanks" dxfId="217" priority="639" stopIfTrue="1">
      <formula>LEN(TRIM(X132))&gt;0</formula>
    </cfRule>
    <cfRule type="containsBlanks" dxfId="216" priority="640" stopIfTrue="1">
      <formula>LEN(TRIM(X132))=0</formula>
    </cfRule>
  </conditionalFormatting>
  <conditionalFormatting sqref="X138:Y138">
    <cfRule type="containsBlanks" dxfId="215" priority="672" stopIfTrue="1">
      <formula>LEN(TRIM(X138))=0</formula>
    </cfRule>
    <cfRule type="notContainsBlanks" dxfId="214" priority="671" stopIfTrue="1">
      <formula>LEN(TRIM(X138))&gt;0</formula>
    </cfRule>
  </conditionalFormatting>
  <conditionalFormatting sqref="X144:Y144">
    <cfRule type="containsBlanks" dxfId="213" priority="704" stopIfTrue="1">
      <formula>LEN(TRIM(X144))=0</formula>
    </cfRule>
    <cfRule type="notContainsBlanks" dxfId="212" priority="703" stopIfTrue="1">
      <formula>LEN(TRIM(X144))&gt;0</formula>
    </cfRule>
  </conditionalFormatting>
  <conditionalFormatting sqref="X150:Y150">
    <cfRule type="notContainsBlanks" dxfId="211" priority="735" stopIfTrue="1">
      <formula>LEN(TRIM(X150))&gt;0</formula>
    </cfRule>
    <cfRule type="containsBlanks" dxfId="210" priority="736" stopIfTrue="1">
      <formula>LEN(TRIM(X150))=0</formula>
    </cfRule>
  </conditionalFormatting>
  <conditionalFormatting sqref="X156:Y156">
    <cfRule type="containsBlanks" dxfId="209" priority="768" stopIfTrue="1">
      <formula>LEN(TRIM(X156))=0</formula>
    </cfRule>
    <cfRule type="notContainsBlanks" dxfId="208" priority="767" stopIfTrue="1">
      <formula>LEN(TRIM(X156))&gt;0</formula>
    </cfRule>
  </conditionalFormatting>
  <conditionalFormatting sqref="X162:Y162">
    <cfRule type="notContainsBlanks" dxfId="207" priority="799" stopIfTrue="1">
      <formula>LEN(TRIM(X162))&gt;0</formula>
    </cfRule>
    <cfRule type="containsBlanks" dxfId="206" priority="800" stopIfTrue="1">
      <formula>LEN(TRIM(X162))=0</formula>
    </cfRule>
  </conditionalFormatting>
  <conditionalFormatting sqref="X168:Y168">
    <cfRule type="containsBlanks" dxfId="205" priority="832" stopIfTrue="1">
      <formula>LEN(TRIM(X168))=0</formula>
    </cfRule>
    <cfRule type="notContainsBlanks" dxfId="204" priority="831" stopIfTrue="1">
      <formula>LEN(TRIM(X168))&gt;0</formula>
    </cfRule>
  </conditionalFormatting>
  <conditionalFormatting sqref="Y2:AA57 V4:X175 S4:U181 C4:R231 B59:B231 Y60:AA115 Y118:AA173 S183:U187 S189:U193 S195:U199 S201:U205 S207:U211 S213:U217 S219:U223 S225:U229 S231:U231">
    <cfRule type="expression" dxfId="203" priority="3" stopIfTrue="1">
      <formula>ISERROR(Y2)=TRUE</formula>
    </cfRule>
  </conditionalFormatting>
  <conditionalFormatting sqref="AA4">
    <cfRule type="notContainsBlanks" dxfId="202" priority="35" stopIfTrue="1">
      <formula>LEN(TRIM(AA4))&gt;0</formula>
    </cfRule>
    <cfRule type="containsBlanks" dxfId="201" priority="36" stopIfTrue="1">
      <formula>LEN(TRIM(AA4))=0</formula>
    </cfRule>
  </conditionalFormatting>
  <conditionalFormatting sqref="AA10">
    <cfRule type="containsBlanks" dxfId="200" priority="68" stopIfTrue="1">
      <formula>LEN(TRIM(AA10))=0</formula>
    </cfRule>
    <cfRule type="notContainsBlanks" dxfId="199" priority="67" stopIfTrue="1">
      <formula>LEN(TRIM(AA10))&gt;0</formula>
    </cfRule>
  </conditionalFormatting>
  <conditionalFormatting sqref="AA16">
    <cfRule type="notContainsBlanks" dxfId="198" priority="1083" stopIfTrue="1">
      <formula>LEN(TRIM(AA16))&gt;0</formula>
    </cfRule>
    <cfRule type="containsBlanks" dxfId="197" priority="1084" stopIfTrue="1">
      <formula>LEN(TRIM(AA16))=0</formula>
    </cfRule>
  </conditionalFormatting>
  <conditionalFormatting sqref="AA22">
    <cfRule type="notContainsBlanks" dxfId="196" priority="99" stopIfTrue="1">
      <formula>LEN(TRIM(AA22))&gt;0</formula>
    </cfRule>
    <cfRule type="containsBlanks" dxfId="195" priority="100" stopIfTrue="1">
      <formula>LEN(TRIM(AA22))=0</formula>
    </cfRule>
  </conditionalFormatting>
  <conditionalFormatting sqref="AA28">
    <cfRule type="notContainsBlanks" dxfId="194" priority="131" stopIfTrue="1">
      <formula>LEN(TRIM(AA28))&gt;0</formula>
    </cfRule>
    <cfRule type="containsBlanks" dxfId="193" priority="132" stopIfTrue="1">
      <formula>LEN(TRIM(AA28))=0</formula>
    </cfRule>
  </conditionalFormatting>
  <conditionalFormatting sqref="AA34">
    <cfRule type="notContainsBlanks" dxfId="192" priority="163" stopIfTrue="1">
      <formula>LEN(TRIM(AA34))&gt;0</formula>
    </cfRule>
    <cfRule type="containsBlanks" dxfId="191" priority="164" stopIfTrue="1">
      <formula>LEN(TRIM(AA34))=0</formula>
    </cfRule>
  </conditionalFormatting>
  <conditionalFormatting sqref="AA40">
    <cfRule type="containsBlanks" dxfId="190" priority="196" stopIfTrue="1">
      <formula>LEN(TRIM(AA40))=0</formula>
    </cfRule>
    <cfRule type="notContainsBlanks" dxfId="189" priority="195" stopIfTrue="1">
      <formula>LEN(TRIM(AA40))&gt;0</formula>
    </cfRule>
  </conditionalFormatting>
  <conditionalFormatting sqref="AA46">
    <cfRule type="containsBlanks" dxfId="188" priority="228" stopIfTrue="1">
      <formula>LEN(TRIM(AA46))=0</formula>
    </cfRule>
    <cfRule type="notContainsBlanks" dxfId="187" priority="227" stopIfTrue="1">
      <formula>LEN(TRIM(AA46))&gt;0</formula>
    </cfRule>
  </conditionalFormatting>
  <conditionalFormatting sqref="AA52">
    <cfRule type="notContainsBlanks" dxfId="186" priority="259" stopIfTrue="1">
      <formula>LEN(TRIM(AA52))&gt;0</formula>
    </cfRule>
    <cfRule type="containsBlanks" dxfId="185" priority="260" stopIfTrue="1">
      <formula>LEN(TRIM(AA52))=0</formula>
    </cfRule>
  </conditionalFormatting>
  <conditionalFormatting sqref="AA62">
    <cfRule type="containsBlanks" dxfId="184" priority="292" stopIfTrue="1">
      <formula>LEN(TRIM(AA62))=0</formula>
    </cfRule>
    <cfRule type="notContainsBlanks" dxfId="183" priority="291" stopIfTrue="1">
      <formula>LEN(TRIM(AA62))&gt;0</formula>
    </cfRule>
  </conditionalFormatting>
  <conditionalFormatting sqref="AA68">
    <cfRule type="containsBlanks" dxfId="182" priority="324" stopIfTrue="1">
      <formula>LEN(TRIM(AA68))=0</formula>
    </cfRule>
    <cfRule type="notContainsBlanks" dxfId="181" priority="323" stopIfTrue="1">
      <formula>LEN(TRIM(AA68))&gt;0</formula>
    </cfRule>
  </conditionalFormatting>
  <conditionalFormatting sqref="AA74">
    <cfRule type="containsBlanks" dxfId="180" priority="356" stopIfTrue="1">
      <formula>LEN(TRIM(AA74))=0</formula>
    </cfRule>
    <cfRule type="notContainsBlanks" dxfId="179" priority="355" stopIfTrue="1">
      <formula>LEN(TRIM(AA74))&gt;0</formula>
    </cfRule>
  </conditionalFormatting>
  <conditionalFormatting sqref="AA80">
    <cfRule type="notContainsBlanks" dxfId="178" priority="387" stopIfTrue="1">
      <formula>LEN(TRIM(AA80))&gt;0</formula>
    </cfRule>
    <cfRule type="containsBlanks" dxfId="177" priority="388" stopIfTrue="1">
      <formula>LEN(TRIM(AA80))=0</formula>
    </cfRule>
  </conditionalFormatting>
  <conditionalFormatting sqref="AA86">
    <cfRule type="notContainsBlanks" dxfId="176" priority="419" stopIfTrue="1">
      <formula>LEN(TRIM(AA86))&gt;0</formula>
    </cfRule>
    <cfRule type="containsBlanks" dxfId="175" priority="420" stopIfTrue="1">
      <formula>LEN(TRIM(AA86))=0</formula>
    </cfRule>
  </conditionalFormatting>
  <conditionalFormatting sqref="AA92">
    <cfRule type="notContainsBlanks" dxfId="174" priority="451" stopIfTrue="1">
      <formula>LEN(TRIM(AA92))&gt;0</formula>
    </cfRule>
    <cfRule type="containsBlanks" dxfId="173" priority="452" stopIfTrue="1">
      <formula>LEN(TRIM(AA92))=0</formula>
    </cfRule>
  </conditionalFormatting>
  <conditionalFormatting sqref="AA98">
    <cfRule type="notContainsBlanks" dxfId="172" priority="483" stopIfTrue="1">
      <formula>LEN(TRIM(AA98))&gt;0</formula>
    </cfRule>
    <cfRule type="containsBlanks" dxfId="171" priority="484" stopIfTrue="1">
      <formula>LEN(TRIM(AA98))=0</formula>
    </cfRule>
  </conditionalFormatting>
  <conditionalFormatting sqref="AA104">
    <cfRule type="containsBlanks" dxfId="170" priority="516" stopIfTrue="1">
      <formula>LEN(TRIM(AA104))=0</formula>
    </cfRule>
    <cfRule type="notContainsBlanks" dxfId="169" priority="515" stopIfTrue="1">
      <formula>LEN(TRIM(AA104))&gt;0</formula>
    </cfRule>
  </conditionalFormatting>
  <conditionalFormatting sqref="AA110">
    <cfRule type="containsBlanks" dxfId="168" priority="548" stopIfTrue="1">
      <formula>LEN(TRIM(AA110))=0</formula>
    </cfRule>
    <cfRule type="notContainsBlanks" dxfId="167" priority="547" stopIfTrue="1">
      <formula>LEN(TRIM(AA110))&gt;0</formula>
    </cfRule>
  </conditionalFormatting>
  <conditionalFormatting sqref="AA120">
    <cfRule type="containsBlanks" dxfId="166" priority="580" stopIfTrue="1">
      <formula>LEN(TRIM(AA120))=0</formula>
    </cfRule>
    <cfRule type="notContainsBlanks" dxfId="165" priority="579" stopIfTrue="1">
      <formula>LEN(TRIM(AA120))&gt;0</formula>
    </cfRule>
  </conditionalFormatting>
  <conditionalFormatting sqref="AA126">
    <cfRule type="containsBlanks" dxfId="164" priority="612" stopIfTrue="1">
      <formula>LEN(TRIM(AA126))=0</formula>
    </cfRule>
    <cfRule type="notContainsBlanks" dxfId="163" priority="611" stopIfTrue="1">
      <formula>LEN(TRIM(AA126))&gt;0</formula>
    </cfRule>
  </conditionalFormatting>
  <conditionalFormatting sqref="AA132">
    <cfRule type="notContainsBlanks" dxfId="162" priority="643" stopIfTrue="1">
      <formula>LEN(TRIM(AA132))&gt;0</formula>
    </cfRule>
    <cfRule type="containsBlanks" dxfId="161" priority="644" stopIfTrue="1">
      <formula>LEN(TRIM(AA132))=0</formula>
    </cfRule>
  </conditionalFormatting>
  <conditionalFormatting sqref="AA138">
    <cfRule type="containsBlanks" dxfId="160" priority="676" stopIfTrue="1">
      <formula>LEN(TRIM(AA138))=0</formula>
    </cfRule>
    <cfRule type="notContainsBlanks" dxfId="159" priority="675" stopIfTrue="1">
      <formula>LEN(TRIM(AA138))&gt;0</formula>
    </cfRule>
  </conditionalFormatting>
  <conditionalFormatting sqref="AA144">
    <cfRule type="notContainsBlanks" dxfId="158" priority="707" stopIfTrue="1">
      <formula>LEN(TRIM(AA144))&gt;0</formula>
    </cfRule>
    <cfRule type="containsBlanks" dxfId="157" priority="708" stopIfTrue="1">
      <formula>LEN(TRIM(AA144))=0</formula>
    </cfRule>
  </conditionalFormatting>
  <conditionalFormatting sqref="AA150">
    <cfRule type="containsBlanks" dxfId="156" priority="740" stopIfTrue="1">
      <formula>LEN(TRIM(AA150))=0</formula>
    </cfRule>
    <cfRule type="notContainsBlanks" dxfId="155" priority="739" stopIfTrue="1">
      <formula>LEN(TRIM(AA150))&gt;0</formula>
    </cfRule>
  </conditionalFormatting>
  <conditionalFormatting sqref="AA156">
    <cfRule type="notContainsBlanks" dxfId="154" priority="771" stopIfTrue="1">
      <formula>LEN(TRIM(AA156))&gt;0</formula>
    </cfRule>
    <cfRule type="containsBlanks" dxfId="153" priority="772" stopIfTrue="1">
      <formula>LEN(TRIM(AA156))=0</formula>
    </cfRule>
  </conditionalFormatting>
  <conditionalFormatting sqref="AA162">
    <cfRule type="notContainsBlanks" dxfId="152" priority="803" stopIfTrue="1">
      <formula>LEN(TRIM(AA162))&gt;0</formula>
    </cfRule>
    <cfRule type="containsBlanks" dxfId="151" priority="804" stopIfTrue="1">
      <formula>LEN(TRIM(AA162))=0</formula>
    </cfRule>
  </conditionalFormatting>
  <conditionalFormatting sqref="AA168">
    <cfRule type="containsBlanks" dxfId="150" priority="836" stopIfTrue="1">
      <formula>LEN(TRIM(AA168))=0</formula>
    </cfRule>
    <cfRule type="notContainsBlanks" dxfId="149" priority="835" stopIfTrue="1">
      <formula>LEN(TRIM(AA168))&gt;0</formula>
    </cfRule>
  </conditionalFormatting>
  <printOptions horizontalCentered="1"/>
  <pageMargins left="0.7" right="0.7" top="0.75" bottom="0.75" header="0" footer="0"/>
  <pageSetup paperSize="9"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AA84F"/>
    <outlinePr summaryBelow="0" summaryRight="0"/>
  </sheetPr>
  <dimension ref="A1:G932"/>
  <sheetViews>
    <sheetView workbookViewId="0"/>
  </sheetViews>
  <sheetFormatPr defaultColWidth="12.6640625" defaultRowHeight="15.75" customHeight="1"/>
  <cols>
    <col min="1" max="1" width="10.21875" customWidth="1"/>
    <col min="2" max="2" width="22.21875" customWidth="1"/>
    <col min="3" max="3" width="22" customWidth="1"/>
  </cols>
  <sheetData>
    <row r="1" spans="1:7">
      <c r="A1" s="184"/>
      <c r="B1" s="184"/>
      <c r="C1" s="186"/>
    </row>
    <row r="2" spans="1:7">
      <c r="A2" s="184"/>
      <c r="B2" s="184"/>
      <c r="C2" s="186"/>
    </row>
    <row r="3" spans="1:7">
      <c r="A3" s="746" t="s">
        <v>244</v>
      </c>
      <c r="B3" s="747" t="s">
        <v>245</v>
      </c>
      <c r="C3" s="748" t="s">
        <v>246</v>
      </c>
    </row>
    <row r="4" spans="1:7">
      <c r="A4" s="734"/>
      <c r="B4" s="734"/>
      <c r="C4" s="734"/>
      <c r="D4" s="297"/>
      <c r="G4" s="297"/>
    </row>
    <row r="5" spans="1:7">
      <c r="A5" s="298">
        <v>301</v>
      </c>
      <c r="B5" s="144" t="s">
        <v>247</v>
      </c>
      <c r="C5" s="299">
        <v>7301</v>
      </c>
      <c r="D5" s="297"/>
      <c r="G5" s="297"/>
    </row>
    <row r="6" spans="1:7">
      <c r="A6" s="298">
        <v>302</v>
      </c>
      <c r="B6" s="144" t="s">
        <v>248</v>
      </c>
      <c r="C6" s="299">
        <v>7302</v>
      </c>
      <c r="D6" s="297"/>
      <c r="G6" s="297"/>
    </row>
    <row r="7" spans="1:7">
      <c r="A7" s="298">
        <v>303</v>
      </c>
      <c r="B7" s="144" t="s">
        <v>249</v>
      </c>
      <c r="C7" s="299">
        <v>7303</v>
      </c>
      <c r="D7" s="297"/>
      <c r="G7" s="297"/>
    </row>
    <row r="8" spans="1:7">
      <c r="A8" s="298">
        <v>304</v>
      </c>
      <c r="B8" s="144" t="s">
        <v>250</v>
      </c>
      <c r="C8" s="299">
        <v>7304</v>
      </c>
      <c r="D8" s="297"/>
      <c r="G8" s="297"/>
    </row>
    <row r="9" spans="1:7">
      <c r="A9" s="298">
        <v>305</v>
      </c>
      <c r="B9" s="144" t="s">
        <v>251</v>
      </c>
      <c r="C9" s="299">
        <v>7305</v>
      </c>
      <c r="D9" s="297"/>
      <c r="G9" s="297"/>
    </row>
    <row r="10" spans="1:7">
      <c r="A10" s="298">
        <v>306</v>
      </c>
      <c r="B10" s="144" t="s">
        <v>252</v>
      </c>
      <c r="C10" s="299">
        <v>7306</v>
      </c>
      <c r="D10" s="297"/>
      <c r="G10" s="297"/>
    </row>
    <row r="11" spans="1:7">
      <c r="A11" s="298">
        <v>307</v>
      </c>
      <c r="B11" s="144" t="s">
        <v>253</v>
      </c>
      <c r="C11" s="299">
        <v>7307</v>
      </c>
      <c r="D11" s="297"/>
      <c r="G11" s="297"/>
    </row>
    <row r="12" spans="1:7">
      <c r="A12" s="298">
        <v>308</v>
      </c>
      <c r="B12" s="144" t="s">
        <v>254</v>
      </c>
      <c r="C12" s="299">
        <v>7308</v>
      </c>
      <c r="D12" s="297"/>
      <c r="G12" s="297"/>
    </row>
    <row r="13" spans="1:7">
      <c r="A13" s="298">
        <v>309</v>
      </c>
      <c r="B13" s="144" t="s">
        <v>255</v>
      </c>
      <c r="C13" s="299">
        <v>7309</v>
      </c>
      <c r="D13" s="297"/>
      <c r="G13" s="297"/>
    </row>
    <row r="14" spans="1:7">
      <c r="A14" s="298">
        <v>310</v>
      </c>
      <c r="B14" s="144" t="s">
        <v>256</v>
      </c>
      <c r="C14" s="299">
        <v>7310</v>
      </c>
      <c r="D14" s="297"/>
      <c r="G14" s="297"/>
    </row>
    <row r="15" spans="1:7">
      <c r="A15" s="298">
        <v>311</v>
      </c>
      <c r="B15" s="144" t="s">
        <v>257</v>
      </c>
      <c r="C15" s="299">
        <v>7311</v>
      </c>
      <c r="D15" s="297"/>
      <c r="G15" s="297"/>
    </row>
    <row r="16" spans="1:7">
      <c r="A16" s="298">
        <v>312</v>
      </c>
      <c r="B16" s="144" t="s">
        <v>258</v>
      </c>
      <c r="C16" s="299">
        <v>7312</v>
      </c>
    </row>
    <row r="17" spans="1:3">
      <c r="A17" s="298">
        <v>313</v>
      </c>
      <c r="B17" s="144" t="s">
        <v>259</v>
      </c>
      <c r="C17" s="299">
        <v>7313</v>
      </c>
    </row>
    <row r="18" spans="1:3">
      <c r="A18" s="298">
        <v>314</v>
      </c>
      <c r="B18" s="144" t="s">
        <v>260</v>
      </c>
      <c r="C18" s="299">
        <v>7314</v>
      </c>
    </row>
    <row r="19" spans="1:3">
      <c r="A19" s="298">
        <v>315</v>
      </c>
      <c r="B19" s="144" t="s">
        <v>261</v>
      </c>
      <c r="C19" s="299">
        <v>7315</v>
      </c>
    </row>
    <row r="20" spans="1:3">
      <c r="A20" s="298">
        <v>316</v>
      </c>
      <c r="B20" s="144" t="s">
        <v>262</v>
      </c>
      <c r="C20" s="299">
        <v>7316</v>
      </c>
    </row>
    <row r="21" spans="1:3">
      <c r="A21" s="298">
        <v>317</v>
      </c>
      <c r="B21" s="144" t="s">
        <v>263</v>
      </c>
      <c r="C21" s="299">
        <v>7317</v>
      </c>
    </row>
    <row r="22" spans="1:3">
      <c r="A22" s="298">
        <v>318</v>
      </c>
      <c r="B22" s="144" t="s">
        <v>264</v>
      </c>
      <c r="C22" s="299">
        <v>7318</v>
      </c>
    </row>
    <row r="23" spans="1:3">
      <c r="A23" s="298">
        <v>319</v>
      </c>
      <c r="B23" s="144" t="s">
        <v>265</v>
      </c>
      <c r="C23" s="299">
        <v>7319</v>
      </c>
    </row>
    <row r="24" spans="1:3">
      <c r="A24" s="298">
        <v>320</v>
      </c>
      <c r="B24" s="144" t="s">
        <v>266</v>
      </c>
      <c r="C24" s="299">
        <v>7320</v>
      </c>
    </row>
    <row r="25" spans="1:3">
      <c r="A25" s="298">
        <v>321</v>
      </c>
      <c r="B25" s="144" t="s">
        <v>267</v>
      </c>
      <c r="C25" s="299">
        <v>7321</v>
      </c>
    </row>
    <row r="26" spans="1:3">
      <c r="A26" s="298">
        <v>322</v>
      </c>
      <c r="B26" s="144" t="s">
        <v>268</v>
      </c>
      <c r="C26" s="299">
        <v>7322</v>
      </c>
    </row>
    <row r="27" spans="1:3">
      <c r="A27" s="298">
        <v>323</v>
      </c>
      <c r="B27" s="144" t="s">
        <v>269</v>
      </c>
      <c r="C27" s="299">
        <v>7323</v>
      </c>
    </row>
    <row r="28" spans="1:3">
      <c r="A28" s="298">
        <v>324</v>
      </c>
      <c r="B28" s="144" t="s">
        <v>270</v>
      </c>
      <c r="C28" s="299">
        <v>7324</v>
      </c>
    </row>
    <row r="29" spans="1:3">
      <c r="A29" s="298">
        <v>325</v>
      </c>
      <c r="B29" s="144" t="s">
        <v>271</v>
      </c>
      <c r="C29" s="299">
        <v>7325</v>
      </c>
    </row>
    <row r="30" spans="1:3">
      <c r="A30" s="298">
        <v>326</v>
      </c>
      <c r="B30" s="144" t="s">
        <v>272</v>
      </c>
      <c r="C30" s="299">
        <v>7326</v>
      </c>
    </row>
    <row r="31" spans="1:3">
      <c r="A31" s="298">
        <v>327</v>
      </c>
      <c r="B31" s="144" t="s">
        <v>273</v>
      </c>
      <c r="C31" s="299">
        <v>7327</v>
      </c>
    </row>
    <row r="32" spans="1:3">
      <c r="A32" s="298">
        <v>328</v>
      </c>
      <c r="B32" s="144" t="s">
        <v>274</v>
      </c>
      <c r="C32" s="299">
        <v>7328</v>
      </c>
    </row>
    <row r="33" spans="1:3">
      <c r="A33" s="298">
        <v>329</v>
      </c>
      <c r="B33" s="144" t="s">
        <v>275</v>
      </c>
      <c r="C33" s="299">
        <v>7329</v>
      </c>
    </row>
    <row r="34" spans="1:3">
      <c r="A34" s="298">
        <v>330</v>
      </c>
      <c r="B34" s="144" t="s">
        <v>276</v>
      </c>
      <c r="C34" s="299">
        <v>7330</v>
      </c>
    </row>
    <row r="35" spans="1:3">
      <c r="A35" s="298">
        <v>331</v>
      </c>
      <c r="B35" s="144" t="s">
        <v>277</v>
      </c>
      <c r="C35" s="299">
        <v>7331</v>
      </c>
    </row>
    <row r="36" spans="1:3">
      <c r="A36" s="298">
        <v>332</v>
      </c>
      <c r="B36" s="144" t="s">
        <v>278</v>
      </c>
      <c r="C36" s="299">
        <v>7332</v>
      </c>
    </row>
    <row r="37" spans="1:3">
      <c r="A37" s="298">
        <v>333</v>
      </c>
      <c r="B37" s="144" t="s">
        <v>279</v>
      </c>
      <c r="C37" s="299">
        <v>7333</v>
      </c>
    </row>
    <row r="38" spans="1:3">
      <c r="A38" s="298">
        <v>334</v>
      </c>
      <c r="B38" s="144" t="s">
        <v>280</v>
      </c>
      <c r="C38" s="299">
        <v>7334</v>
      </c>
    </row>
    <row r="39" spans="1:3">
      <c r="A39" s="298">
        <v>335</v>
      </c>
      <c r="B39" s="144" t="s">
        <v>281</v>
      </c>
      <c r="C39" s="299">
        <v>7335</v>
      </c>
    </row>
    <row r="40" spans="1:3">
      <c r="A40" s="298">
        <v>336</v>
      </c>
      <c r="B40" s="144" t="s">
        <v>282</v>
      </c>
      <c r="C40" s="299">
        <v>7336</v>
      </c>
    </row>
    <row r="41" spans="1:3">
      <c r="A41" s="298">
        <v>337</v>
      </c>
      <c r="B41" s="144" t="s">
        <v>283</v>
      </c>
      <c r="C41" s="299">
        <v>7337</v>
      </c>
    </row>
    <row r="42" spans="1:3">
      <c r="A42" s="298">
        <v>338</v>
      </c>
      <c r="B42" s="144" t="s">
        <v>284</v>
      </c>
      <c r="C42" s="299">
        <v>7338</v>
      </c>
    </row>
    <row r="43" spans="1:3">
      <c r="A43" s="298">
        <v>339</v>
      </c>
      <c r="B43" s="144" t="s">
        <v>285</v>
      </c>
      <c r="C43" s="299">
        <v>7339</v>
      </c>
    </row>
    <row r="44" spans="1:3">
      <c r="A44" s="298">
        <v>340</v>
      </c>
      <c r="B44" s="144" t="s">
        <v>286</v>
      </c>
      <c r="C44" s="299">
        <v>7340</v>
      </c>
    </row>
    <row r="45" spans="1:3">
      <c r="A45" s="298">
        <v>341</v>
      </c>
      <c r="B45" s="144" t="s">
        <v>287</v>
      </c>
      <c r="C45" s="299">
        <v>7341</v>
      </c>
    </row>
    <row r="46" spans="1:3">
      <c r="A46" s="298">
        <v>342</v>
      </c>
      <c r="B46" s="144" t="s">
        <v>288</v>
      </c>
      <c r="C46" s="299">
        <v>7342</v>
      </c>
    </row>
    <row r="47" spans="1:3">
      <c r="A47" s="298">
        <v>343</v>
      </c>
      <c r="B47" s="144" t="s">
        <v>289</v>
      </c>
      <c r="C47" s="299">
        <v>7343</v>
      </c>
    </row>
    <row r="48" spans="1:3">
      <c r="A48" s="298">
        <v>344</v>
      </c>
      <c r="B48" s="144" t="s">
        <v>290</v>
      </c>
      <c r="C48" s="299">
        <v>7344</v>
      </c>
    </row>
    <row r="49" spans="1:3">
      <c r="A49" s="298">
        <v>345</v>
      </c>
      <c r="B49" s="144" t="s">
        <v>291</v>
      </c>
      <c r="C49" s="299">
        <v>7345</v>
      </c>
    </row>
    <row r="50" spans="1:3">
      <c r="A50" s="298">
        <v>346</v>
      </c>
      <c r="B50" s="144" t="s">
        <v>292</v>
      </c>
      <c r="C50" s="299">
        <v>7346</v>
      </c>
    </row>
    <row r="51" spans="1:3">
      <c r="A51" s="298">
        <v>347</v>
      </c>
      <c r="B51" s="144" t="s">
        <v>293</v>
      </c>
      <c r="C51" s="299">
        <v>7347</v>
      </c>
    </row>
    <row r="52" spans="1:3">
      <c r="A52" s="298">
        <v>348</v>
      </c>
      <c r="B52" s="144" t="s">
        <v>294</v>
      </c>
      <c r="C52" s="299">
        <v>7348</v>
      </c>
    </row>
    <row r="53" spans="1:3">
      <c r="A53" s="298">
        <v>349</v>
      </c>
      <c r="B53" s="144" t="s">
        <v>295</v>
      </c>
      <c r="C53" s="299">
        <v>7349</v>
      </c>
    </row>
    <row r="54" spans="1:3">
      <c r="A54" s="298">
        <v>350</v>
      </c>
      <c r="B54" s="144" t="s">
        <v>296</v>
      </c>
      <c r="C54" s="299">
        <v>7350</v>
      </c>
    </row>
    <row r="55" spans="1:3">
      <c r="A55" s="298">
        <v>351</v>
      </c>
      <c r="B55" s="144" t="s">
        <v>297</v>
      </c>
      <c r="C55" s="299">
        <v>7351</v>
      </c>
    </row>
    <row r="56" spans="1:3">
      <c r="A56" s="298">
        <v>352</v>
      </c>
      <c r="B56" s="144" t="s">
        <v>298</v>
      </c>
      <c r="C56" s="299">
        <v>7352</v>
      </c>
    </row>
    <row r="57" spans="1:3">
      <c r="A57" s="298">
        <v>353</v>
      </c>
      <c r="B57" s="144" t="s">
        <v>299</v>
      </c>
      <c r="C57" s="299">
        <v>7353</v>
      </c>
    </row>
    <row r="58" spans="1:3">
      <c r="A58" s="298">
        <v>354</v>
      </c>
      <c r="B58" s="144" t="s">
        <v>300</v>
      </c>
      <c r="C58" s="299">
        <v>7354</v>
      </c>
    </row>
    <row r="59" spans="1:3">
      <c r="A59" s="298">
        <v>355</v>
      </c>
      <c r="B59" s="144" t="s">
        <v>301</v>
      </c>
      <c r="C59" s="299">
        <v>7355</v>
      </c>
    </row>
    <row r="60" spans="1:3">
      <c r="A60" s="298">
        <v>356</v>
      </c>
      <c r="B60" s="144" t="s">
        <v>302</v>
      </c>
      <c r="C60" s="299">
        <v>7356</v>
      </c>
    </row>
    <row r="61" spans="1:3">
      <c r="A61" s="298">
        <v>357</v>
      </c>
      <c r="B61" s="144" t="s">
        <v>303</v>
      </c>
      <c r="C61" s="299">
        <v>7357</v>
      </c>
    </row>
    <row r="62" spans="1:3">
      <c r="A62" s="298">
        <v>358</v>
      </c>
      <c r="B62" s="144" t="s">
        <v>304</v>
      </c>
      <c r="C62" s="299">
        <v>7358</v>
      </c>
    </row>
    <row r="63" spans="1:3">
      <c r="A63" s="298">
        <v>359</v>
      </c>
      <c r="B63" s="144" t="s">
        <v>305</v>
      </c>
      <c r="C63" s="299">
        <v>7359</v>
      </c>
    </row>
    <row r="64" spans="1:3">
      <c r="A64" s="298">
        <v>360</v>
      </c>
      <c r="B64" s="144" t="s">
        <v>306</v>
      </c>
      <c r="C64" s="299">
        <v>7360</v>
      </c>
    </row>
    <row r="65" spans="1:3">
      <c r="A65" s="298">
        <v>361</v>
      </c>
      <c r="B65" s="144" t="s">
        <v>307</v>
      </c>
      <c r="C65" s="299">
        <v>7361</v>
      </c>
    </row>
    <row r="66" spans="1:3">
      <c r="A66" s="298">
        <v>362</v>
      </c>
      <c r="B66" s="144" t="s">
        <v>308</v>
      </c>
      <c r="C66" s="299">
        <v>7362</v>
      </c>
    </row>
    <row r="67" spans="1:3">
      <c r="A67" s="298">
        <v>363</v>
      </c>
      <c r="B67" s="144" t="s">
        <v>309</v>
      </c>
      <c r="C67" s="299">
        <v>7363</v>
      </c>
    </row>
    <row r="68" spans="1:3">
      <c r="A68" s="298">
        <v>364</v>
      </c>
      <c r="B68" s="144" t="s">
        <v>310</v>
      </c>
      <c r="C68" s="299">
        <v>7364</v>
      </c>
    </row>
    <row r="69" spans="1:3">
      <c r="A69" s="298">
        <v>365</v>
      </c>
      <c r="B69" s="144" t="s">
        <v>311</v>
      </c>
      <c r="C69" s="299">
        <v>7365</v>
      </c>
    </row>
    <row r="70" spans="1:3">
      <c r="A70" s="298">
        <v>366</v>
      </c>
      <c r="B70" s="144" t="s">
        <v>312</v>
      </c>
      <c r="C70" s="299">
        <v>7366</v>
      </c>
    </row>
    <row r="71" spans="1:3">
      <c r="A71" s="298">
        <v>367</v>
      </c>
      <c r="B71" s="144" t="s">
        <v>313</v>
      </c>
      <c r="C71" s="299">
        <v>7367</v>
      </c>
    </row>
    <row r="72" spans="1:3">
      <c r="A72" s="298">
        <v>368</v>
      </c>
      <c r="B72" s="144" t="s">
        <v>189</v>
      </c>
      <c r="C72" s="299">
        <v>7368</v>
      </c>
    </row>
    <row r="73" spans="1:3">
      <c r="A73" s="298">
        <v>369</v>
      </c>
      <c r="B73" s="144" t="s">
        <v>314</v>
      </c>
      <c r="C73" s="299">
        <v>7369</v>
      </c>
    </row>
    <row r="74" spans="1:3">
      <c r="A74" s="298">
        <v>370</v>
      </c>
      <c r="B74" s="144" t="s">
        <v>315</v>
      </c>
      <c r="C74" s="299">
        <v>7370</v>
      </c>
    </row>
    <row r="75" spans="1:3">
      <c r="A75" s="298">
        <v>371</v>
      </c>
      <c r="B75" s="144" t="s">
        <v>316</v>
      </c>
      <c r="C75" s="299">
        <v>7371</v>
      </c>
    </row>
    <row r="76" spans="1:3">
      <c r="A76" s="298">
        <v>372</v>
      </c>
      <c r="B76" s="144" t="s">
        <v>317</v>
      </c>
      <c r="C76" s="299">
        <v>7372</v>
      </c>
    </row>
    <row r="77" spans="1:3">
      <c r="A77" s="298">
        <v>373</v>
      </c>
      <c r="B77" s="144" t="s">
        <v>318</v>
      </c>
      <c r="C77" s="299">
        <v>7373</v>
      </c>
    </row>
    <row r="78" spans="1:3">
      <c r="A78" s="298">
        <v>374</v>
      </c>
      <c r="B78" s="144" t="s">
        <v>319</v>
      </c>
      <c r="C78" s="299">
        <v>7374</v>
      </c>
    </row>
    <row r="79" spans="1:3">
      <c r="A79" s="298">
        <v>375</v>
      </c>
      <c r="B79" s="144" t="s">
        <v>320</v>
      </c>
      <c r="C79" s="299">
        <v>7375</v>
      </c>
    </row>
    <row r="80" spans="1:3">
      <c r="A80" s="298">
        <v>376</v>
      </c>
      <c r="B80" s="144" t="s">
        <v>321</v>
      </c>
      <c r="C80" s="299">
        <v>7376</v>
      </c>
    </row>
    <row r="81" spans="1:3">
      <c r="A81" s="298">
        <v>377</v>
      </c>
      <c r="B81" s="144" t="s">
        <v>322</v>
      </c>
      <c r="C81" s="299">
        <v>7377</v>
      </c>
    </row>
    <row r="82" spans="1:3">
      <c r="A82" s="298">
        <v>378</v>
      </c>
      <c r="B82" s="144" t="s">
        <v>323</v>
      </c>
      <c r="C82" s="299">
        <v>7378</v>
      </c>
    </row>
    <row r="83" spans="1:3">
      <c r="A83" s="298">
        <v>379</v>
      </c>
      <c r="B83" s="144" t="s">
        <v>324</v>
      </c>
      <c r="C83" s="299">
        <v>7379</v>
      </c>
    </row>
    <row r="84" spans="1:3">
      <c r="A84" s="298">
        <v>380</v>
      </c>
      <c r="B84" s="144" t="s">
        <v>325</v>
      </c>
      <c r="C84" s="299">
        <v>7380</v>
      </c>
    </row>
    <row r="85" spans="1:3">
      <c r="A85" s="298">
        <v>381</v>
      </c>
      <c r="B85" s="144" t="s">
        <v>326</v>
      </c>
      <c r="C85" s="299">
        <v>7381</v>
      </c>
    </row>
    <row r="86" spans="1:3">
      <c r="A86" s="298">
        <v>382</v>
      </c>
      <c r="B86" s="144" t="s">
        <v>327</v>
      </c>
      <c r="C86" s="299">
        <v>7382</v>
      </c>
    </row>
    <row r="87" spans="1:3">
      <c r="A87" s="298">
        <v>383</v>
      </c>
      <c r="B87" s="144" t="s">
        <v>328</v>
      </c>
      <c r="C87" s="299">
        <v>7383</v>
      </c>
    </row>
    <row r="88" spans="1:3">
      <c r="A88" s="298">
        <v>384</v>
      </c>
      <c r="B88" s="144" t="s">
        <v>329</v>
      </c>
      <c r="C88" s="299">
        <v>7384</v>
      </c>
    </row>
    <row r="89" spans="1:3">
      <c r="A89" s="298">
        <v>385</v>
      </c>
      <c r="B89" s="144" t="s">
        <v>330</v>
      </c>
      <c r="C89" s="299">
        <v>7385</v>
      </c>
    </row>
    <row r="90" spans="1:3">
      <c r="A90" s="298">
        <v>386</v>
      </c>
      <c r="B90" s="144" t="s">
        <v>331</v>
      </c>
      <c r="C90" s="299">
        <v>7386</v>
      </c>
    </row>
    <row r="91" spans="1:3">
      <c r="A91" s="298">
        <v>387</v>
      </c>
      <c r="B91" s="144" t="s">
        <v>332</v>
      </c>
      <c r="C91" s="299">
        <v>7387</v>
      </c>
    </row>
    <row r="92" spans="1:3">
      <c r="A92" s="298">
        <v>388</v>
      </c>
      <c r="B92" s="144" t="s">
        <v>333</v>
      </c>
      <c r="C92" s="299">
        <v>7388</v>
      </c>
    </row>
    <row r="93" spans="1:3">
      <c r="A93" s="298">
        <v>389</v>
      </c>
      <c r="B93" s="144" t="s">
        <v>334</v>
      </c>
      <c r="C93" s="299">
        <v>7389</v>
      </c>
    </row>
    <row r="94" spans="1:3">
      <c r="A94" s="298">
        <v>390</v>
      </c>
      <c r="B94" s="144" t="s">
        <v>335</v>
      </c>
      <c r="C94" s="299">
        <v>7390</v>
      </c>
    </row>
    <row r="95" spans="1:3">
      <c r="A95" s="298">
        <v>391</v>
      </c>
      <c r="B95" s="144" t="s">
        <v>336</v>
      </c>
      <c r="C95" s="299">
        <v>7391</v>
      </c>
    </row>
    <row r="96" spans="1:3">
      <c r="A96" s="298">
        <v>392</v>
      </c>
      <c r="B96" s="144" t="s">
        <v>337</v>
      </c>
      <c r="C96" s="299">
        <v>7392</v>
      </c>
    </row>
    <row r="97" spans="1:3">
      <c r="A97" s="298">
        <v>393</v>
      </c>
      <c r="B97" s="144" t="s">
        <v>338</v>
      </c>
      <c r="C97" s="299">
        <v>7393</v>
      </c>
    </row>
    <row r="98" spans="1:3">
      <c r="A98" s="298">
        <v>394</v>
      </c>
      <c r="B98" s="144" t="s">
        <v>339</v>
      </c>
      <c r="C98" s="299">
        <v>7394</v>
      </c>
    </row>
    <row r="99" spans="1:3">
      <c r="A99" s="298">
        <v>395</v>
      </c>
      <c r="B99" s="144" t="s">
        <v>340</v>
      </c>
      <c r="C99" s="299">
        <v>7395</v>
      </c>
    </row>
    <row r="100" spans="1:3">
      <c r="A100" s="298">
        <v>396</v>
      </c>
      <c r="B100" s="144" t="s">
        <v>341</v>
      </c>
      <c r="C100" s="299">
        <v>7396</v>
      </c>
    </row>
    <row r="101" spans="1:3">
      <c r="A101" s="298">
        <v>397</v>
      </c>
      <c r="B101" s="144" t="s">
        <v>342</v>
      </c>
      <c r="C101" s="299">
        <v>7397</v>
      </c>
    </row>
    <row r="102" spans="1:3">
      <c r="A102" s="298">
        <v>398</v>
      </c>
      <c r="B102" s="144" t="s">
        <v>343</v>
      </c>
      <c r="C102" s="299">
        <v>7398</v>
      </c>
    </row>
    <row r="103" spans="1:3">
      <c r="A103" s="298">
        <v>399</v>
      </c>
      <c r="B103" s="144" t="s">
        <v>344</v>
      </c>
      <c r="C103" s="299">
        <v>7399</v>
      </c>
    </row>
    <row r="104" spans="1:3">
      <c r="A104" s="298">
        <v>400</v>
      </c>
      <c r="B104" s="144" t="s">
        <v>345</v>
      </c>
      <c r="C104" s="299">
        <v>7400</v>
      </c>
    </row>
    <row r="105" spans="1:3">
      <c r="A105" s="298">
        <v>401</v>
      </c>
      <c r="B105" s="144" t="s">
        <v>346</v>
      </c>
      <c r="C105" s="299">
        <v>7401</v>
      </c>
    </row>
    <row r="106" spans="1:3">
      <c r="A106" s="298">
        <v>402</v>
      </c>
      <c r="B106" s="144" t="s">
        <v>347</v>
      </c>
      <c r="C106" s="299">
        <v>7402</v>
      </c>
    </row>
    <row r="107" spans="1:3">
      <c r="A107" s="298">
        <v>403</v>
      </c>
      <c r="B107" s="144" t="s">
        <v>348</v>
      </c>
      <c r="C107" s="299">
        <v>7403</v>
      </c>
    </row>
    <row r="108" spans="1:3">
      <c r="A108" s="298">
        <v>404</v>
      </c>
      <c r="B108" s="144" t="s">
        <v>349</v>
      </c>
      <c r="C108" s="299">
        <v>7404</v>
      </c>
    </row>
    <row r="109" spans="1:3">
      <c r="A109" s="298">
        <v>405</v>
      </c>
      <c r="B109" s="144" t="s">
        <v>350</v>
      </c>
      <c r="C109" s="299">
        <v>7405</v>
      </c>
    </row>
    <row r="110" spans="1:3">
      <c r="A110" s="298">
        <v>406</v>
      </c>
      <c r="B110" s="144" t="s">
        <v>351</v>
      </c>
      <c r="C110" s="299">
        <v>7406</v>
      </c>
    </row>
    <row r="111" spans="1:3">
      <c r="A111" s="298">
        <v>407</v>
      </c>
      <c r="B111" s="144" t="s">
        <v>352</v>
      </c>
      <c r="C111" s="299">
        <v>7407</v>
      </c>
    </row>
    <row r="112" spans="1:3">
      <c r="A112" s="144">
        <v>408</v>
      </c>
      <c r="B112" s="144" t="s">
        <v>353</v>
      </c>
      <c r="C112" s="300">
        <v>7408</v>
      </c>
    </row>
    <row r="113" spans="1:3">
      <c r="A113" s="144">
        <v>409</v>
      </c>
      <c r="B113" s="144" t="s">
        <v>354</v>
      </c>
      <c r="C113" s="300">
        <v>7409</v>
      </c>
    </row>
    <row r="114" spans="1:3">
      <c r="A114" s="184"/>
      <c r="B114" s="184"/>
      <c r="C114" s="186"/>
    </row>
    <row r="115" spans="1:3">
      <c r="A115" s="184"/>
      <c r="B115" s="184"/>
      <c r="C115" s="186"/>
    </row>
    <row r="116" spans="1:3">
      <c r="A116" s="184"/>
      <c r="B116" s="184"/>
      <c r="C116" s="186"/>
    </row>
    <row r="117" spans="1:3">
      <c r="A117" s="184"/>
      <c r="B117" s="184"/>
      <c r="C117" s="186"/>
    </row>
    <row r="118" spans="1:3">
      <c r="A118" s="184"/>
      <c r="B118" s="184"/>
      <c r="C118" s="186"/>
    </row>
    <row r="119" spans="1:3">
      <c r="A119" s="184"/>
      <c r="B119" s="184"/>
      <c r="C119" s="186"/>
    </row>
    <row r="120" spans="1:3">
      <c r="A120" s="184"/>
      <c r="B120" s="184"/>
      <c r="C120" s="186"/>
    </row>
    <row r="121" spans="1:3">
      <c r="A121" s="184"/>
      <c r="B121" s="184"/>
      <c r="C121" s="186"/>
    </row>
    <row r="122" spans="1:3">
      <c r="A122" s="184"/>
      <c r="B122" s="184"/>
      <c r="C122" s="186"/>
    </row>
    <row r="123" spans="1:3">
      <c r="A123" s="184"/>
      <c r="B123" s="184"/>
      <c r="C123" s="186"/>
    </row>
    <row r="124" spans="1:3">
      <c r="A124" s="184"/>
      <c r="B124" s="184"/>
      <c r="C124" s="186"/>
    </row>
    <row r="125" spans="1:3">
      <c r="A125" s="184"/>
      <c r="B125" s="184"/>
      <c r="C125" s="186"/>
    </row>
    <row r="126" spans="1:3">
      <c r="A126" s="184"/>
      <c r="B126" s="184"/>
      <c r="C126" s="186"/>
    </row>
    <row r="127" spans="1:3">
      <c r="A127" s="184"/>
      <c r="B127" s="184"/>
      <c r="C127" s="186"/>
    </row>
    <row r="128" spans="1:3">
      <c r="A128" s="184"/>
      <c r="B128" s="184"/>
      <c r="C128" s="186"/>
    </row>
    <row r="129" spans="1:3">
      <c r="A129" s="184"/>
      <c r="B129" s="184"/>
      <c r="C129" s="186"/>
    </row>
    <row r="130" spans="1:3">
      <c r="A130" s="184"/>
      <c r="B130" s="184"/>
      <c r="C130" s="186"/>
    </row>
    <row r="131" spans="1:3">
      <c r="A131" s="184"/>
      <c r="B131" s="184"/>
      <c r="C131" s="186"/>
    </row>
    <row r="132" spans="1:3">
      <c r="A132" s="184"/>
      <c r="B132" s="184"/>
      <c r="C132" s="186"/>
    </row>
    <row r="133" spans="1:3">
      <c r="A133" s="184"/>
      <c r="B133" s="184"/>
      <c r="C133" s="186"/>
    </row>
    <row r="134" spans="1:3">
      <c r="A134" s="184"/>
      <c r="B134" s="184"/>
      <c r="C134" s="186"/>
    </row>
    <row r="135" spans="1:3">
      <c r="A135" s="184"/>
      <c r="B135" s="184"/>
      <c r="C135" s="186"/>
    </row>
    <row r="136" spans="1:3">
      <c r="A136" s="184"/>
      <c r="B136" s="184"/>
      <c r="C136" s="186"/>
    </row>
    <row r="137" spans="1:3">
      <c r="A137" s="184"/>
      <c r="B137" s="184"/>
      <c r="C137" s="186"/>
    </row>
    <row r="138" spans="1:3">
      <c r="A138" s="184"/>
      <c r="B138" s="184"/>
      <c r="C138" s="186"/>
    </row>
    <row r="139" spans="1:3">
      <c r="A139" s="184"/>
      <c r="B139" s="184"/>
      <c r="C139" s="186"/>
    </row>
    <row r="140" spans="1:3">
      <c r="A140" s="184"/>
      <c r="B140" s="184"/>
      <c r="C140" s="186"/>
    </row>
    <row r="141" spans="1:3">
      <c r="A141" s="184"/>
      <c r="B141" s="184"/>
      <c r="C141" s="186"/>
    </row>
    <row r="142" spans="1:3">
      <c r="A142" s="184"/>
      <c r="B142" s="184"/>
      <c r="C142" s="186"/>
    </row>
    <row r="143" spans="1:3">
      <c r="A143" s="184"/>
      <c r="B143" s="184"/>
      <c r="C143" s="186"/>
    </row>
    <row r="144" spans="1:3">
      <c r="A144" s="184"/>
      <c r="B144" s="184"/>
      <c r="C144" s="186"/>
    </row>
    <row r="145" spans="1:3">
      <c r="A145" s="184"/>
      <c r="B145" s="184"/>
      <c r="C145" s="186"/>
    </row>
    <row r="146" spans="1:3">
      <c r="A146" s="184"/>
      <c r="B146" s="184"/>
      <c r="C146" s="186"/>
    </row>
    <row r="147" spans="1:3">
      <c r="A147" s="184"/>
      <c r="B147" s="184"/>
      <c r="C147" s="186"/>
    </row>
    <row r="148" spans="1:3">
      <c r="A148" s="184"/>
      <c r="B148" s="184"/>
      <c r="C148" s="186"/>
    </row>
    <row r="149" spans="1:3">
      <c r="A149" s="184"/>
      <c r="B149" s="184"/>
      <c r="C149" s="186"/>
    </row>
    <row r="150" spans="1:3">
      <c r="A150" s="184"/>
      <c r="B150" s="184"/>
      <c r="C150" s="186"/>
    </row>
    <row r="151" spans="1:3">
      <c r="A151" s="184"/>
      <c r="B151" s="184"/>
      <c r="C151" s="186"/>
    </row>
    <row r="152" spans="1:3">
      <c r="A152" s="184"/>
      <c r="B152" s="184"/>
      <c r="C152" s="186"/>
    </row>
    <row r="153" spans="1:3">
      <c r="A153" s="184"/>
      <c r="B153" s="184"/>
      <c r="C153" s="186"/>
    </row>
    <row r="154" spans="1:3">
      <c r="A154" s="184"/>
      <c r="B154" s="184"/>
      <c r="C154" s="186"/>
    </row>
    <row r="155" spans="1:3">
      <c r="A155" s="184"/>
      <c r="B155" s="184"/>
      <c r="C155" s="186"/>
    </row>
    <row r="156" spans="1:3">
      <c r="A156" s="184"/>
      <c r="B156" s="184"/>
      <c r="C156" s="186"/>
    </row>
    <row r="157" spans="1:3">
      <c r="A157" s="184"/>
      <c r="B157" s="184"/>
      <c r="C157" s="186"/>
    </row>
    <row r="158" spans="1:3">
      <c r="A158" s="184"/>
      <c r="B158" s="184"/>
      <c r="C158" s="186"/>
    </row>
    <row r="159" spans="1:3">
      <c r="A159" s="184"/>
      <c r="B159" s="184"/>
      <c r="C159" s="186"/>
    </row>
    <row r="160" spans="1:3">
      <c r="A160" s="184"/>
      <c r="B160" s="184"/>
      <c r="C160" s="186"/>
    </row>
    <row r="161" spans="1:3">
      <c r="A161" s="184"/>
      <c r="B161" s="184"/>
      <c r="C161" s="186"/>
    </row>
    <row r="162" spans="1:3">
      <c r="A162" s="184"/>
      <c r="B162" s="184"/>
      <c r="C162" s="186"/>
    </row>
    <row r="163" spans="1:3">
      <c r="A163" s="184"/>
      <c r="B163" s="184"/>
      <c r="C163" s="186"/>
    </row>
    <row r="164" spans="1:3">
      <c r="A164" s="184"/>
      <c r="B164" s="184"/>
      <c r="C164" s="186"/>
    </row>
    <row r="165" spans="1:3">
      <c r="A165" s="184"/>
      <c r="B165" s="184"/>
      <c r="C165" s="186"/>
    </row>
    <row r="166" spans="1:3">
      <c r="A166" s="184"/>
      <c r="B166" s="184"/>
      <c r="C166" s="186"/>
    </row>
    <row r="167" spans="1:3">
      <c r="A167" s="184"/>
      <c r="B167" s="184"/>
      <c r="C167" s="186"/>
    </row>
    <row r="168" spans="1:3">
      <c r="A168" s="184"/>
      <c r="B168" s="184"/>
      <c r="C168" s="186"/>
    </row>
    <row r="169" spans="1:3">
      <c r="A169" s="184"/>
      <c r="B169" s="184"/>
      <c r="C169" s="186"/>
    </row>
    <row r="170" spans="1:3">
      <c r="A170" s="184"/>
      <c r="B170" s="184"/>
      <c r="C170" s="186"/>
    </row>
    <row r="171" spans="1:3">
      <c r="A171" s="184"/>
      <c r="B171" s="184"/>
      <c r="C171" s="186"/>
    </row>
    <row r="172" spans="1:3">
      <c r="A172" s="184"/>
      <c r="B172" s="184"/>
      <c r="C172" s="186"/>
    </row>
    <row r="173" spans="1:3">
      <c r="A173" s="184"/>
      <c r="B173" s="184"/>
      <c r="C173" s="186"/>
    </row>
    <row r="174" spans="1:3">
      <c r="A174" s="184"/>
      <c r="B174" s="184"/>
      <c r="C174" s="186"/>
    </row>
    <row r="175" spans="1:3">
      <c r="A175" s="184"/>
      <c r="B175" s="184"/>
      <c r="C175" s="186"/>
    </row>
    <row r="176" spans="1:3">
      <c r="A176" s="184"/>
      <c r="B176" s="184"/>
      <c r="C176" s="186"/>
    </row>
    <row r="177" spans="1:3">
      <c r="A177" s="184"/>
      <c r="B177" s="184"/>
      <c r="C177" s="186"/>
    </row>
    <row r="178" spans="1:3">
      <c r="A178" s="184"/>
      <c r="B178" s="184"/>
      <c r="C178" s="186"/>
    </row>
    <row r="179" spans="1:3">
      <c r="A179" s="184"/>
      <c r="B179" s="184"/>
      <c r="C179" s="186"/>
    </row>
    <row r="180" spans="1:3">
      <c r="A180" s="184"/>
      <c r="B180" s="184"/>
      <c r="C180" s="186"/>
    </row>
    <row r="181" spans="1:3">
      <c r="A181" s="184"/>
      <c r="B181" s="184"/>
      <c r="C181" s="186"/>
    </row>
    <row r="182" spans="1:3">
      <c r="A182" s="184"/>
      <c r="B182" s="184"/>
      <c r="C182" s="186"/>
    </row>
    <row r="183" spans="1:3">
      <c r="A183" s="184"/>
      <c r="B183" s="184"/>
      <c r="C183" s="186"/>
    </row>
    <row r="184" spans="1:3">
      <c r="A184" s="184"/>
      <c r="B184" s="184"/>
      <c r="C184" s="186"/>
    </row>
    <row r="185" spans="1:3">
      <c r="A185" s="184"/>
      <c r="B185" s="184"/>
      <c r="C185" s="186"/>
    </row>
    <row r="186" spans="1:3">
      <c r="A186" s="184"/>
      <c r="B186" s="184"/>
      <c r="C186" s="186"/>
    </row>
    <row r="187" spans="1:3">
      <c r="A187" s="184"/>
      <c r="B187" s="184"/>
      <c r="C187" s="186"/>
    </row>
    <row r="188" spans="1:3">
      <c r="A188" s="184"/>
      <c r="B188" s="184"/>
      <c r="C188" s="186"/>
    </row>
    <row r="189" spans="1:3">
      <c r="A189" s="184"/>
      <c r="B189" s="184"/>
      <c r="C189" s="186"/>
    </row>
    <row r="190" spans="1:3">
      <c r="A190" s="184"/>
      <c r="B190" s="184"/>
      <c r="C190" s="186"/>
    </row>
    <row r="191" spans="1:3">
      <c r="A191" s="184"/>
      <c r="B191" s="184"/>
      <c r="C191" s="186"/>
    </row>
    <row r="192" spans="1:3">
      <c r="A192" s="184"/>
      <c r="B192" s="184"/>
      <c r="C192" s="186"/>
    </row>
    <row r="193" spans="1:3">
      <c r="A193" s="184"/>
      <c r="B193" s="184"/>
      <c r="C193" s="186"/>
    </row>
    <row r="194" spans="1:3">
      <c r="A194" s="184"/>
      <c r="B194" s="184"/>
      <c r="C194" s="186"/>
    </row>
    <row r="195" spans="1:3">
      <c r="A195" s="184"/>
      <c r="B195" s="184"/>
      <c r="C195" s="186"/>
    </row>
    <row r="196" spans="1:3">
      <c r="A196" s="184"/>
      <c r="B196" s="184"/>
      <c r="C196" s="186"/>
    </row>
    <row r="197" spans="1:3">
      <c r="A197" s="184"/>
      <c r="B197" s="184"/>
      <c r="C197" s="186"/>
    </row>
    <row r="198" spans="1:3">
      <c r="A198" s="184"/>
      <c r="B198" s="184"/>
      <c r="C198" s="186"/>
    </row>
    <row r="199" spans="1:3">
      <c r="A199" s="184"/>
      <c r="B199" s="184"/>
      <c r="C199" s="186"/>
    </row>
    <row r="200" spans="1:3">
      <c r="A200" s="184"/>
      <c r="B200" s="184"/>
      <c r="C200" s="186"/>
    </row>
    <row r="201" spans="1:3">
      <c r="A201" s="184"/>
      <c r="B201" s="184"/>
      <c r="C201" s="186"/>
    </row>
    <row r="202" spans="1:3">
      <c r="A202" s="184"/>
      <c r="B202" s="184"/>
      <c r="C202" s="186"/>
    </row>
    <row r="203" spans="1:3">
      <c r="A203" s="184"/>
      <c r="B203" s="184"/>
      <c r="C203" s="186"/>
    </row>
    <row r="204" spans="1:3">
      <c r="A204" s="184"/>
      <c r="B204" s="184"/>
      <c r="C204" s="186"/>
    </row>
    <row r="205" spans="1:3">
      <c r="A205" s="184"/>
      <c r="B205" s="184"/>
      <c r="C205" s="186"/>
    </row>
    <row r="206" spans="1:3">
      <c r="A206" s="184"/>
      <c r="B206" s="184"/>
      <c r="C206" s="186"/>
    </row>
    <row r="207" spans="1:3">
      <c r="A207" s="184"/>
      <c r="B207" s="184"/>
      <c r="C207" s="186"/>
    </row>
    <row r="208" spans="1:3">
      <c r="A208" s="184"/>
      <c r="B208" s="184"/>
      <c r="C208" s="186"/>
    </row>
    <row r="209" spans="1:3">
      <c r="A209" s="184"/>
      <c r="B209" s="184"/>
      <c r="C209" s="186"/>
    </row>
    <row r="210" spans="1:3">
      <c r="A210" s="184"/>
      <c r="B210" s="184"/>
      <c r="C210" s="186"/>
    </row>
    <row r="211" spans="1:3">
      <c r="A211" s="184"/>
      <c r="B211" s="184"/>
      <c r="C211" s="186"/>
    </row>
    <row r="212" spans="1:3">
      <c r="A212" s="184"/>
      <c r="B212" s="184"/>
      <c r="C212" s="186"/>
    </row>
    <row r="213" spans="1:3">
      <c r="A213" s="184"/>
      <c r="B213" s="184"/>
      <c r="C213" s="186"/>
    </row>
    <row r="214" spans="1:3">
      <c r="A214" s="184"/>
      <c r="B214" s="184"/>
      <c r="C214" s="186"/>
    </row>
    <row r="215" spans="1:3">
      <c r="A215" s="184"/>
      <c r="B215" s="184"/>
      <c r="C215" s="186"/>
    </row>
    <row r="216" spans="1:3">
      <c r="A216" s="184"/>
      <c r="B216" s="184"/>
      <c r="C216" s="186"/>
    </row>
    <row r="217" spans="1:3">
      <c r="A217" s="184"/>
      <c r="B217" s="184"/>
      <c r="C217" s="186"/>
    </row>
    <row r="218" spans="1:3">
      <c r="A218" s="184"/>
      <c r="B218" s="184"/>
      <c r="C218" s="186"/>
    </row>
    <row r="219" spans="1:3">
      <c r="A219" s="184"/>
      <c r="B219" s="184"/>
      <c r="C219" s="186"/>
    </row>
    <row r="220" spans="1:3">
      <c r="A220" s="184"/>
      <c r="B220" s="184"/>
      <c r="C220" s="186"/>
    </row>
    <row r="221" spans="1:3">
      <c r="A221" s="184"/>
      <c r="B221" s="184"/>
      <c r="C221" s="186"/>
    </row>
    <row r="222" spans="1:3">
      <c r="A222" s="184"/>
      <c r="B222" s="184"/>
      <c r="C222" s="186"/>
    </row>
    <row r="223" spans="1:3">
      <c r="A223" s="184"/>
      <c r="B223" s="184"/>
      <c r="C223" s="186"/>
    </row>
    <row r="224" spans="1:3">
      <c r="A224" s="184"/>
      <c r="B224" s="184"/>
      <c r="C224" s="186"/>
    </row>
    <row r="225" spans="1:3">
      <c r="A225" s="184"/>
      <c r="B225" s="184"/>
      <c r="C225" s="186"/>
    </row>
    <row r="226" spans="1:3">
      <c r="A226" s="184"/>
      <c r="B226" s="184"/>
      <c r="C226" s="186"/>
    </row>
    <row r="227" spans="1:3">
      <c r="A227" s="184"/>
      <c r="B227" s="184"/>
      <c r="C227" s="186"/>
    </row>
    <row r="228" spans="1:3">
      <c r="A228" s="184"/>
      <c r="B228" s="184"/>
      <c r="C228" s="186"/>
    </row>
    <row r="229" spans="1:3">
      <c r="A229" s="184"/>
      <c r="B229" s="184"/>
      <c r="C229" s="186"/>
    </row>
    <row r="230" spans="1:3">
      <c r="A230" s="184"/>
      <c r="B230" s="184"/>
      <c r="C230" s="186"/>
    </row>
    <row r="231" spans="1:3">
      <c r="A231" s="184"/>
      <c r="B231" s="184"/>
      <c r="C231" s="186"/>
    </row>
    <row r="232" spans="1:3">
      <c r="A232" s="184"/>
      <c r="B232" s="184"/>
      <c r="C232" s="186"/>
    </row>
    <row r="233" spans="1:3">
      <c r="A233" s="184"/>
      <c r="B233" s="184"/>
      <c r="C233" s="186"/>
    </row>
    <row r="234" spans="1:3">
      <c r="A234" s="184"/>
      <c r="B234" s="184"/>
      <c r="C234" s="186"/>
    </row>
    <row r="235" spans="1:3">
      <c r="A235" s="184"/>
      <c r="B235" s="184"/>
      <c r="C235" s="186"/>
    </row>
    <row r="236" spans="1:3">
      <c r="A236" s="184"/>
      <c r="B236" s="184"/>
      <c r="C236" s="186"/>
    </row>
    <row r="237" spans="1:3">
      <c r="A237" s="184"/>
      <c r="B237" s="184"/>
      <c r="C237" s="186"/>
    </row>
    <row r="238" spans="1:3">
      <c r="A238" s="184"/>
      <c r="B238" s="184"/>
      <c r="C238" s="186"/>
    </row>
    <row r="239" spans="1:3">
      <c r="A239" s="184"/>
      <c r="B239" s="184"/>
      <c r="C239" s="186"/>
    </row>
    <row r="240" spans="1:3">
      <c r="A240" s="184"/>
      <c r="B240" s="184"/>
      <c r="C240" s="186"/>
    </row>
    <row r="241" spans="1:3">
      <c r="A241" s="184"/>
      <c r="B241" s="184"/>
      <c r="C241" s="186"/>
    </row>
    <row r="242" spans="1:3">
      <c r="A242" s="184"/>
      <c r="B242" s="184"/>
      <c r="C242" s="186"/>
    </row>
    <row r="243" spans="1:3">
      <c r="A243" s="184"/>
      <c r="B243" s="184"/>
      <c r="C243" s="186"/>
    </row>
    <row r="244" spans="1:3">
      <c r="A244" s="184"/>
      <c r="B244" s="184"/>
      <c r="C244" s="186"/>
    </row>
    <row r="245" spans="1:3">
      <c r="A245" s="184"/>
      <c r="B245" s="184"/>
      <c r="C245" s="186"/>
    </row>
    <row r="246" spans="1:3">
      <c r="A246" s="184"/>
      <c r="B246" s="184"/>
      <c r="C246" s="186"/>
    </row>
    <row r="247" spans="1:3">
      <c r="A247" s="184"/>
      <c r="B247" s="184"/>
      <c r="C247" s="186"/>
    </row>
    <row r="248" spans="1:3">
      <c r="A248" s="184"/>
      <c r="B248" s="184"/>
      <c r="C248" s="186"/>
    </row>
    <row r="249" spans="1:3">
      <c r="A249" s="184"/>
      <c r="B249" s="184"/>
      <c r="C249" s="186"/>
    </row>
    <row r="250" spans="1:3">
      <c r="A250" s="184"/>
      <c r="B250" s="184"/>
      <c r="C250" s="186"/>
    </row>
    <row r="251" spans="1:3">
      <c r="A251" s="184"/>
      <c r="B251" s="184"/>
      <c r="C251" s="186"/>
    </row>
    <row r="252" spans="1:3">
      <c r="A252" s="184"/>
      <c r="B252" s="184"/>
      <c r="C252" s="186"/>
    </row>
    <row r="253" spans="1:3">
      <c r="A253" s="184"/>
      <c r="B253" s="184"/>
      <c r="C253" s="186"/>
    </row>
    <row r="254" spans="1:3">
      <c r="A254" s="184"/>
      <c r="B254" s="184"/>
      <c r="C254" s="186"/>
    </row>
    <row r="255" spans="1:3">
      <c r="A255" s="184"/>
      <c r="B255" s="184"/>
      <c r="C255" s="186"/>
    </row>
    <row r="256" spans="1:3">
      <c r="A256" s="184"/>
      <c r="B256" s="184"/>
      <c r="C256" s="186"/>
    </row>
    <row r="257" spans="1:3">
      <c r="A257" s="184"/>
      <c r="B257" s="184"/>
      <c r="C257" s="186"/>
    </row>
    <row r="258" spans="1:3">
      <c r="A258" s="184"/>
      <c r="B258" s="184"/>
      <c r="C258" s="186"/>
    </row>
    <row r="259" spans="1:3">
      <c r="A259" s="184"/>
      <c r="B259" s="184"/>
      <c r="C259" s="186"/>
    </row>
    <row r="260" spans="1:3">
      <c r="A260" s="184"/>
      <c r="B260" s="184"/>
      <c r="C260" s="186"/>
    </row>
    <row r="261" spans="1:3">
      <c r="A261" s="184"/>
      <c r="B261" s="184"/>
      <c r="C261" s="186"/>
    </row>
    <row r="262" spans="1:3">
      <c r="A262" s="184"/>
      <c r="B262" s="184"/>
      <c r="C262" s="186"/>
    </row>
    <row r="263" spans="1:3">
      <c r="A263" s="184"/>
      <c r="B263" s="184"/>
      <c r="C263" s="186"/>
    </row>
    <row r="264" spans="1:3">
      <c r="A264" s="184"/>
      <c r="B264" s="184"/>
      <c r="C264" s="186"/>
    </row>
    <row r="265" spans="1:3">
      <c r="A265" s="184"/>
      <c r="B265" s="184"/>
      <c r="C265" s="186"/>
    </row>
    <row r="266" spans="1:3">
      <c r="A266" s="184"/>
      <c r="B266" s="184"/>
      <c r="C266" s="186"/>
    </row>
    <row r="267" spans="1:3">
      <c r="A267" s="184"/>
      <c r="B267" s="184"/>
      <c r="C267" s="186"/>
    </row>
    <row r="268" spans="1:3">
      <c r="A268" s="184"/>
      <c r="B268" s="184"/>
      <c r="C268" s="186"/>
    </row>
    <row r="269" spans="1:3">
      <c r="A269" s="184"/>
      <c r="B269" s="184"/>
      <c r="C269" s="186"/>
    </row>
    <row r="270" spans="1:3">
      <c r="A270" s="184"/>
      <c r="B270" s="184"/>
      <c r="C270" s="186"/>
    </row>
    <row r="271" spans="1:3">
      <c r="A271" s="184"/>
      <c r="B271" s="184"/>
      <c r="C271" s="186"/>
    </row>
    <row r="272" spans="1:3">
      <c r="A272" s="184"/>
      <c r="B272" s="184"/>
      <c r="C272" s="186"/>
    </row>
    <row r="273" spans="1:3">
      <c r="A273" s="184"/>
      <c r="B273" s="184"/>
      <c r="C273" s="186"/>
    </row>
    <row r="274" spans="1:3">
      <c r="A274" s="184"/>
      <c r="B274" s="184"/>
      <c r="C274" s="186"/>
    </row>
    <row r="275" spans="1:3">
      <c r="A275" s="184"/>
      <c r="B275" s="184"/>
      <c r="C275" s="186"/>
    </row>
    <row r="276" spans="1:3">
      <c r="A276" s="184"/>
      <c r="B276" s="184"/>
      <c r="C276" s="186"/>
    </row>
    <row r="277" spans="1:3">
      <c r="A277" s="184"/>
      <c r="B277" s="184"/>
      <c r="C277" s="186"/>
    </row>
    <row r="278" spans="1:3">
      <c r="A278" s="184"/>
      <c r="B278" s="184"/>
      <c r="C278" s="186"/>
    </row>
    <row r="279" spans="1:3">
      <c r="A279" s="184"/>
      <c r="B279" s="184"/>
      <c r="C279" s="186"/>
    </row>
    <row r="280" spans="1:3">
      <c r="A280" s="184"/>
      <c r="B280" s="184"/>
      <c r="C280" s="186"/>
    </row>
    <row r="281" spans="1:3">
      <c r="A281" s="184"/>
      <c r="B281" s="184"/>
      <c r="C281" s="186"/>
    </row>
    <row r="282" spans="1:3">
      <c r="A282" s="184"/>
      <c r="B282" s="184"/>
      <c r="C282" s="186"/>
    </row>
    <row r="283" spans="1:3">
      <c r="A283" s="184"/>
      <c r="B283" s="184"/>
      <c r="C283" s="186"/>
    </row>
    <row r="284" spans="1:3">
      <c r="A284" s="184"/>
      <c r="B284" s="184"/>
      <c r="C284" s="186"/>
    </row>
    <row r="285" spans="1:3">
      <c r="A285" s="184"/>
      <c r="B285" s="184"/>
      <c r="C285" s="186"/>
    </row>
    <row r="286" spans="1:3">
      <c r="A286" s="184"/>
      <c r="B286" s="184"/>
      <c r="C286" s="186"/>
    </row>
    <row r="287" spans="1:3">
      <c r="A287" s="184"/>
      <c r="B287" s="184"/>
      <c r="C287" s="186"/>
    </row>
    <row r="288" spans="1:3">
      <c r="A288" s="184"/>
      <c r="B288" s="184"/>
      <c r="C288" s="186"/>
    </row>
    <row r="289" spans="1:3">
      <c r="A289" s="184"/>
      <c r="B289" s="184"/>
      <c r="C289" s="186"/>
    </row>
    <row r="290" spans="1:3">
      <c r="A290" s="184"/>
      <c r="B290" s="184"/>
      <c r="C290" s="186"/>
    </row>
    <row r="291" spans="1:3">
      <c r="A291" s="184"/>
      <c r="B291" s="184"/>
      <c r="C291" s="186"/>
    </row>
    <row r="292" spans="1:3">
      <c r="A292" s="184"/>
      <c r="B292" s="184"/>
      <c r="C292" s="186"/>
    </row>
    <row r="293" spans="1:3">
      <c r="A293" s="184"/>
      <c r="B293" s="184"/>
      <c r="C293" s="186"/>
    </row>
    <row r="294" spans="1:3">
      <c r="A294" s="184"/>
      <c r="B294" s="184"/>
      <c r="C294" s="186"/>
    </row>
    <row r="295" spans="1:3">
      <c r="A295" s="184"/>
      <c r="B295" s="184"/>
      <c r="C295" s="186"/>
    </row>
    <row r="296" spans="1:3">
      <c r="A296" s="184"/>
      <c r="B296" s="184"/>
      <c r="C296" s="186"/>
    </row>
    <row r="297" spans="1:3">
      <c r="A297" s="184"/>
      <c r="B297" s="184"/>
      <c r="C297" s="186"/>
    </row>
    <row r="298" spans="1:3">
      <c r="A298" s="184"/>
      <c r="B298" s="184"/>
      <c r="C298" s="186"/>
    </row>
    <row r="299" spans="1:3">
      <c r="A299" s="184"/>
      <c r="B299" s="184"/>
      <c r="C299" s="186"/>
    </row>
    <row r="300" spans="1:3">
      <c r="A300" s="184"/>
      <c r="B300" s="184"/>
      <c r="C300" s="186"/>
    </row>
    <row r="301" spans="1:3">
      <c r="A301" s="184"/>
      <c r="B301" s="184"/>
      <c r="C301" s="186"/>
    </row>
    <row r="302" spans="1:3">
      <c r="A302" s="184"/>
      <c r="B302" s="184"/>
      <c r="C302" s="186"/>
    </row>
    <row r="303" spans="1:3">
      <c r="A303" s="184"/>
      <c r="B303" s="184"/>
      <c r="C303" s="186"/>
    </row>
    <row r="304" spans="1:3">
      <c r="A304" s="184"/>
      <c r="B304" s="184"/>
      <c r="C304" s="186"/>
    </row>
    <row r="305" spans="1:3">
      <c r="A305" s="184"/>
      <c r="B305" s="184"/>
      <c r="C305" s="186"/>
    </row>
    <row r="306" spans="1:3">
      <c r="A306" s="184"/>
      <c r="B306" s="184"/>
      <c r="C306" s="186"/>
    </row>
    <row r="307" spans="1:3">
      <c r="A307" s="184"/>
      <c r="B307" s="184"/>
      <c r="C307" s="186"/>
    </row>
    <row r="308" spans="1:3">
      <c r="A308" s="184"/>
      <c r="B308" s="184"/>
      <c r="C308" s="186"/>
    </row>
    <row r="309" spans="1:3">
      <c r="A309" s="184"/>
      <c r="B309" s="184"/>
      <c r="C309" s="186"/>
    </row>
    <row r="310" spans="1:3">
      <c r="A310" s="184"/>
      <c r="B310" s="184"/>
      <c r="C310" s="186"/>
    </row>
    <row r="311" spans="1:3">
      <c r="A311" s="184"/>
      <c r="B311" s="184"/>
      <c r="C311" s="186"/>
    </row>
    <row r="312" spans="1:3">
      <c r="A312" s="184"/>
      <c r="B312" s="184"/>
      <c r="C312" s="186"/>
    </row>
    <row r="313" spans="1:3">
      <c r="A313" s="184"/>
      <c r="B313" s="184"/>
      <c r="C313" s="186"/>
    </row>
    <row r="314" spans="1:3">
      <c r="A314" s="184"/>
      <c r="B314" s="184"/>
      <c r="C314" s="186"/>
    </row>
    <row r="315" spans="1:3">
      <c r="A315" s="184"/>
      <c r="B315" s="184"/>
      <c r="C315" s="186"/>
    </row>
    <row r="316" spans="1:3">
      <c r="A316" s="184"/>
      <c r="B316" s="184"/>
      <c r="C316" s="186"/>
    </row>
    <row r="317" spans="1:3">
      <c r="A317" s="184"/>
      <c r="B317" s="184"/>
      <c r="C317" s="186"/>
    </row>
    <row r="318" spans="1:3">
      <c r="A318" s="184"/>
      <c r="B318" s="184"/>
      <c r="C318" s="186"/>
    </row>
    <row r="319" spans="1:3">
      <c r="A319" s="184"/>
      <c r="B319" s="184"/>
      <c r="C319" s="186"/>
    </row>
    <row r="320" spans="1:3">
      <c r="A320" s="184"/>
      <c r="B320" s="184"/>
      <c r="C320" s="186"/>
    </row>
    <row r="321" spans="1:3">
      <c r="A321" s="184"/>
      <c r="B321" s="184"/>
      <c r="C321" s="186"/>
    </row>
    <row r="322" spans="1:3">
      <c r="A322" s="184"/>
      <c r="B322" s="184"/>
      <c r="C322" s="186"/>
    </row>
    <row r="323" spans="1:3">
      <c r="A323" s="184"/>
      <c r="B323" s="184"/>
      <c r="C323" s="186"/>
    </row>
    <row r="324" spans="1:3">
      <c r="A324" s="184"/>
      <c r="B324" s="184"/>
      <c r="C324" s="186"/>
    </row>
    <row r="325" spans="1:3">
      <c r="A325" s="184"/>
      <c r="B325" s="184"/>
      <c r="C325" s="186"/>
    </row>
    <row r="326" spans="1:3">
      <c r="A326" s="184"/>
      <c r="B326" s="184"/>
      <c r="C326" s="186"/>
    </row>
    <row r="327" spans="1:3">
      <c r="A327" s="184"/>
      <c r="B327" s="184"/>
      <c r="C327" s="186"/>
    </row>
    <row r="328" spans="1:3">
      <c r="A328" s="184"/>
      <c r="B328" s="184"/>
      <c r="C328" s="186"/>
    </row>
    <row r="329" spans="1:3">
      <c r="A329" s="184"/>
      <c r="B329" s="184"/>
      <c r="C329" s="186"/>
    </row>
    <row r="330" spans="1:3">
      <c r="A330" s="184"/>
      <c r="B330" s="184"/>
      <c r="C330" s="186"/>
    </row>
    <row r="331" spans="1:3">
      <c r="A331" s="184"/>
      <c r="B331" s="184"/>
      <c r="C331" s="186"/>
    </row>
    <row r="332" spans="1:3">
      <c r="A332" s="184"/>
      <c r="B332" s="184"/>
      <c r="C332" s="186"/>
    </row>
    <row r="333" spans="1:3">
      <c r="A333" s="184"/>
      <c r="B333" s="184"/>
      <c r="C333" s="186"/>
    </row>
    <row r="334" spans="1:3">
      <c r="A334" s="184"/>
      <c r="B334" s="184"/>
      <c r="C334" s="186"/>
    </row>
    <row r="335" spans="1:3">
      <c r="A335" s="184"/>
      <c r="B335" s="184"/>
      <c r="C335" s="186"/>
    </row>
    <row r="336" spans="1:3">
      <c r="A336" s="184"/>
      <c r="B336" s="184"/>
      <c r="C336" s="186"/>
    </row>
    <row r="337" spans="1:3">
      <c r="A337" s="184"/>
      <c r="B337" s="184"/>
      <c r="C337" s="186"/>
    </row>
    <row r="338" spans="1:3">
      <c r="A338" s="184"/>
      <c r="B338" s="184"/>
      <c r="C338" s="186"/>
    </row>
    <row r="339" spans="1:3">
      <c r="A339" s="184"/>
      <c r="B339" s="184"/>
      <c r="C339" s="186"/>
    </row>
    <row r="340" spans="1:3">
      <c r="A340" s="184"/>
      <c r="B340" s="184"/>
      <c r="C340" s="186"/>
    </row>
    <row r="341" spans="1:3">
      <c r="A341" s="184"/>
      <c r="B341" s="184"/>
      <c r="C341" s="186"/>
    </row>
    <row r="342" spans="1:3">
      <c r="A342" s="184"/>
      <c r="B342" s="184"/>
      <c r="C342" s="186"/>
    </row>
    <row r="343" spans="1:3">
      <c r="A343" s="184"/>
      <c r="B343" s="184"/>
      <c r="C343" s="186"/>
    </row>
    <row r="344" spans="1:3">
      <c r="A344" s="184"/>
      <c r="B344" s="184"/>
      <c r="C344" s="186"/>
    </row>
    <row r="345" spans="1:3">
      <c r="A345" s="184"/>
      <c r="B345" s="184"/>
      <c r="C345" s="186"/>
    </row>
    <row r="346" spans="1:3">
      <c r="A346" s="184"/>
      <c r="B346" s="184"/>
      <c r="C346" s="186"/>
    </row>
    <row r="347" spans="1:3">
      <c r="A347" s="184"/>
      <c r="B347" s="184"/>
      <c r="C347" s="186"/>
    </row>
    <row r="348" spans="1:3">
      <c r="A348" s="184"/>
      <c r="B348" s="184"/>
      <c r="C348" s="186"/>
    </row>
    <row r="349" spans="1:3">
      <c r="A349" s="184"/>
      <c r="B349" s="184"/>
      <c r="C349" s="186"/>
    </row>
    <row r="350" spans="1:3">
      <c r="A350" s="184"/>
      <c r="B350" s="184"/>
      <c r="C350" s="186"/>
    </row>
    <row r="351" spans="1:3">
      <c r="A351" s="184"/>
      <c r="B351" s="184"/>
      <c r="C351" s="186"/>
    </row>
    <row r="352" spans="1:3">
      <c r="A352" s="184"/>
      <c r="B352" s="184"/>
      <c r="C352" s="186"/>
    </row>
    <row r="353" spans="1:3">
      <c r="A353" s="184"/>
      <c r="B353" s="184"/>
      <c r="C353" s="186"/>
    </row>
    <row r="354" spans="1:3">
      <c r="A354" s="184"/>
      <c r="B354" s="184"/>
      <c r="C354" s="186"/>
    </row>
    <row r="355" spans="1:3">
      <c r="A355" s="184"/>
      <c r="B355" s="184"/>
      <c r="C355" s="186"/>
    </row>
    <row r="356" spans="1:3">
      <c r="A356" s="184"/>
      <c r="B356" s="184"/>
      <c r="C356" s="186"/>
    </row>
    <row r="357" spans="1:3">
      <c r="A357" s="184"/>
      <c r="B357" s="184"/>
      <c r="C357" s="186"/>
    </row>
    <row r="358" spans="1:3">
      <c r="A358" s="184"/>
      <c r="B358" s="184"/>
      <c r="C358" s="186"/>
    </row>
    <row r="359" spans="1:3">
      <c r="A359" s="184"/>
      <c r="B359" s="184"/>
      <c r="C359" s="186"/>
    </row>
    <row r="360" spans="1:3">
      <c r="A360" s="184"/>
      <c r="B360" s="184"/>
      <c r="C360" s="186"/>
    </row>
    <row r="361" spans="1:3">
      <c r="A361" s="184"/>
      <c r="B361" s="184"/>
      <c r="C361" s="186"/>
    </row>
    <row r="362" spans="1:3">
      <c r="A362" s="184"/>
      <c r="B362" s="184"/>
      <c r="C362" s="186"/>
    </row>
    <row r="363" spans="1:3">
      <c r="A363" s="184"/>
      <c r="B363" s="184"/>
      <c r="C363" s="186"/>
    </row>
    <row r="364" spans="1:3">
      <c r="A364" s="184"/>
      <c r="B364" s="184"/>
      <c r="C364" s="186"/>
    </row>
    <row r="365" spans="1:3">
      <c r="A365" s="184"/>
      <c r="B365" s="184"/>
      <c r="C365" s="186"/>
    </row>
    <row r="366" spans="1:3">
      <c r="A366" s="184"/>
      <c r="B366" s="184"/>
      <c r="C366" s="186"/>
    </row>
    <row r="367" spans="1:3">
      <c r="A367" s="184"/>
      <c r="B367" s="184"/>
      <c r="C367" s="186"/>
    </row>
    <row r="368" spans="1:3">
      <c r="A368" s="184"/>
      <c r="B368" s="184"/>
      <c r="C368" s="186"/>
    </row>
    <row r="369" spans="1:3">
      <c r="A369" s="184"/>
      <c r="B369" s="184"/>
      <c r="C369" s="186"/>
    </row>
    <row r="370" spans="1:3">
      <c r="A370" s="184"/>
      <c r="B370" s="184"/>
      <c r="C370" s="186"/>
    </row>
    <row r="371" spans="1:3">
      <c r="A371" s="184"/>
      <c r="B371" s="184"/>
      <c r="C371" s="186"/>
    </row>
    <row r="372" spans="1:3">
      <c r="A372" s="184"/>
      <c r="B372" s="184"/>
      <c r="C372" s="186"/>
    </row>
    <row r="373" spans="1:3">
      <c r="A373" s="184"/>
      <c r="B373" s="184"/>
      <c r="C373" s="186"/>
    </row>
    <row r="374" spans="1:3">
      <c r="A374" s="184"/>
      <c r="B374" s="184"/>
      <c r="C374" s="186"/>
    </row>
    <row r="375" spans="1:3">
      <c r="A375" s="184"/>
      <c r="B375" s="184"/>
      <c r="C375" s="186"/>
    </row>
    <row r="376" spans="1:3">
      <c r="A376" s="184"/>
      <c r="B376" s="184"/>
      <c r="C376" s="186"/>
    </row>
    <row r="377" spans="1:3">
      <c r="A377" s="184"/>
      <c r="B377" s="184"/>
      <c r="C377" s="186"/>
    </row>
    <row r="378" spans="1:3">
      <c r="A378" s="184"/>
      <c r="B378" s="184"/>
      <c r="C378" s="186"/>
    </row>
    <row r="379" spans="1:3">
      <c r="A379" s="184"/>
      <c r="B379" s="184"/>
      <c r="C379" s="186"/>
    </row>
    <row r="380" spans="1:3">
      <c r="A380" s="184"/>
      <c r="B380" s="184"/>
      <c r="C380" s="186"/>
    </row>
    <row r="381" spans="1:3">
      <c r="A381" s="184"/>
      <c r="B381" s="184"/>
      <c r="C381" s="186"/>
    </row>
    <row r="382" spans="1:3">
      <c r="A382" s="184"/>
      <c r="B382" s="184"/>
      <c r="C382" s="186"/>
    </row>
    <row r="383" spans="1:3">
      <c r="A383" s="184"/>
      <c r="B383" s="184"/>
      <c r="C383" s="186"/>
    </row>
    <row r="384" spans="1:3">
      <c r="A384" s="184"/>
      <c r="B384" s="184"/>
      <c r="C384" s="186"/>
    </row>
    <row r="385" spans="1:3">
      <c r="A385" s="184"/>
      <c r="B385" s="184"/>
      <c r="C385" s="186"/>
    </row>
    <row r="386" spans="1:3">
      <c r="A386" s="184"/>
      <c r="B386" s="184"/>
      <c r="C386" s="186"/>
    </row>
    <row r="387" spans="1:3">
      <c r="A387" s="184"/>
      <c r="B387" s="184"/>
      <c r="C387" s="186"/>
    </row>
    <row r="388" spans="1:3">
      <c r="A388" s="184"/>
      <c r="B388" s="184"/>
      <c r="C388" s="186"/>
    </row>
    <row r="389" spans="1:3">
      <c r="A389" s="184"/>
      <c r="B389" s="184"/>
      <c r="C389" s="186"/>
    </row>
    <row r="390" spans="1:3">
      <c r="A390" s="184"/>
      <c r="B390" s="184"/>
      <c r="C390" s="186"/>
    </row>
    <row r="391" spans="1:3">
      <c r="A391" s="184"/>
      <c r="B391" s="184"/>
      <c r="C391" s="186"/>
    </row>
    <row r="392" spans="1:3">
      <c r="A392" s="184"/>
      <c r="B392" s="184"/>
      <c r="C392" s="186"/>
    </row>
    <row r="393" spans="1:3">
      <c r="A393" s="184"/>
      <c r="B393" s="184"/>
      <c r="C393" s="186"/>
    </row>
    <row r="394" spans="1:3">
      <c r="A394" s="184"/>
      <c r="B394" s="184"/>
      <c r="C394" s="186"/>
    </row>
    <row r="395" spans="1:3">
      <c r="A395" s="184"/>
      <c r="B395" s="184"/>
      <c r="C395" s="186"/>
    </row>
    <row r="396" spans="1:3">
      <c r="A396" s="184"/>
      <c r="B396" s="184"/>
      <c r="C396" s="186"/>
    </row>
    <row r="397" spans="1:3">
      <c r="A397" s="184"/>
      <c r="B397" s="184"/>
      <c r="C397" s="186"/>
    </row>
    <row r="398" spans="1:3">
      <c r="A398" s="184"/>
      <c r="B398" s="184"/>
      <c r="C398" s="186"/>
    </row>
    <row r="399" spans="1:3">
      <c r="A399" s="184"/>
      <c r="B399" s="184"/>
      <c r="C399" s="186"/>
    </row>
    <row r="400" spans="1:3">
      <c r="A400" s="184"/>
      <c r="B400" s="184"/>
      <c r="C400" s="186"/>
    </row>
    <row r="401" spans="1:3">
      <c r="A401" s="184"/>
      <c r="B401" s="184"/>
      <c r="C401" s="186"/>
    </row>
    <row r="402" spans="1:3">
      <c r="A402" s="184"/>
      <c r="B402" s="184"/>
      <c r="C402" s="186"/>
    </row>
    <row r="403" spans="1:3">
      <c r="A403" s="184"/>
      <c r="B403" s="184"/>
      <c r="C403" s="186"/>
    </row>
    <row r="404" spans="1:3">
      <c r="A404" s="184"/>
      <c r="B404" s="184"/>
      <c r="C404" s="186"/>
    </row>
    <row r="405" spans="1:3">
      <c r="A405" s="184"/>
      <c r="B405" s="184"/>
      <c r="C405" s="186"/>
    </row>
    <row r="406" spans="1:3">
      <c r="A406" s="184"/>
      <c r="B406" s="184"/>
      <c r="C406" s="186"/>
    </row>
    <row r="407" spans="1:3">
      <c r="A407" s="184"/>
      <c r="B407" s="184"/>
      <c r="C407" s="186"/>
    </row>
    <row r="408" spans="1:3">
      <c r="A408" s="184"/>
      <c r="B408" s="184"/>
      <c r="C408" s="186"/>
    </row>
    <row r="409" spans="1:3">
      <c r="A409" s="184"/>
      <c r="B409" s="184"/>
      <c r="C409" s="186"/>
    </row>
    <row r="410" spans="1:3">
      <c r="A410" s="184"/>
      <c r="B410" s="184"/>
      <c r="C410" s="186"/>
    </row>
    <row r="411" spans="1:3">
      <c r="A411" s="184"/>
      <c r="B411" s="184"/>
      <c r="C411" s="186"/>
    </row>
    <row r="412" spans="1:3">
      <c r="A412" s="184"/>
      <c r="B412" s="184"/>
      <c r="C412" s="186"/>
    </row>
    <row r="413" spans="1:3">
      <c r="A413" s="184"/>
      <c r="B413" s="184"/>
      <c r="C413" s="186"/>
    </row>
    <row r="414" spans="1:3">
      <c r="A414" s="184"/>
      <c r="B414" s="184"/>
      <c r="C414" s="186"/>
    </row>
    <row r="415" spans="1:3">
      <c r="A415" s="184"/>
      <c r="B415" s="184"/>
      <c r="C415" s="186"/>
    </row>
    <row r="416" spans="1:3">
      <c r="A416" s="184"/>
      <c r="B416" s="184"/>
      <c r="C416" s="186"/>
    </row>
    <row r="417" spans="1:3">
      <c r="A417" s="184"/>
      <c r="B417" s="184"/>
      <c r="C417" s="186"/>
    </row>
    <row r="418" spans="1:3">
      <c r="A418" s="184"/>
      <c r="B418" s="184"/>
      <c r="C418" s="186"/>
    </row>
    <row r="419" spans="1:3">
      <c r="A419" s="184"/>
      <c r="B419" s="184"/>
      <c r="C419" s="186"/>
    </row>
    <row r="420" spans="1:3">
      <c r="A420" s="184"/>
      <c r="B420" s="184"/>
      <c r="C420" s="186"/>
    </row>
    <row r="421" spans="1:3">
      <c r="A421" s="184"/>
      <c r="B421" s="184"/>
      <c r="C421" s="186"/>
    </row>
    <row r="422" spans="1:3">
      <c r="A422" s="184"/>
      <c r="B422" s="184"/>
      <c r="C422" s="186"/>
    </row>
    <row r="423" spans="1:3">
      <c r="A423" s="184"/>
      <c r="B423" s="184"/>
      <c r="C423" s="186"/>
    </row>
    <row r="424" spans="1:3">
      <c r="A424" s="184"/>
      <c r="B424" s="184"/>
      <c r="C424" s="186"/>
    </row>
    <row r="425" spans="1:3">
      <c r="A425" s="184"/>
      <c r="B425" s="184"/>
      <c r="C425" s="186"/>
    </row>
    <row r="426" spans="1:3">
      <c r="A426" s="184"/>
      <c r="B426" s="184"/>
      <c r="C426" s="186"/>
    </row>
    <row r="427" spans="1:3">
      <c r="A427" s="184"/>
      <c r="B427" s="184"/>
      <c r="C427" s="186"/>
    </row>
    <row r="428" spans="1:3">
      <c r="A428" s="184"/>
      <c r="B428" s="184"/>
      <c r="C428" s="186"/>
    </row>
    <row r="429" spans="1:3">
      <c r="A429" s="184"/>
      <c r="B429" s="184"/>
      <c r="C429" s="186"/>
    </row>
    <row r="430" spans="1:3">
      <c r="A430" s="184"/>
      <c r="B430" s="184"/>
      <c r="C430" s="186"/>
    </row>
    <row r="431" spans="1:3">
      <c r="A431" s="184"/>
      <c r="B431" s="184"/>
      <c r="C431" s="186"/>
    </row>
    <row r="432" spans="1:3">
      <c r="A432" s="184"/>
      <c r="B432" s="184"/>
      <c r="C432" s="186"/>
    </row>
    <row r="433" spans="1:3">
      <c r="A433" s="184"/>
      <c r="B433" s="184"/>
      <c r="C433" s="186"/>
    </row>
    <row r="434" spans="1:3">
      <c r="A434" s="184"/>
      <c r="B434" s="184"/>
      <c r="C434" s="186"/>
    </row>
    <row r="435" spans="1:3">
      <c r="A435" s="184"/>
      <c r="B435" s="184"/>
      <c r="C435" s="186"/>
    </row>
    <row r="436" spans="1:3">
      <c r="A436" s="184"/>
      <c r="B436" s="184"/>
      <c r="C436" s="186"/>
    </row>
    <row r="437" spans="1:3">
      <c r="A437" s="184"/>
      <c r="B437" s="184"/>
      <c r="C437" s="186"/>
    </row>
    <row r="438" spans="1:3">
      <c r="A438" s="184"/>
      <c r="B438" s="184"/>
      <c r="C438" s="186"/>
    </row>
    <row r="439" spans="1:3">
      <c r="A439" s="184"/>
      <c r="B439" s="184"/>
      <c r="C439" s="186"/>
    </row>
    <row r="440" spans="1:3">
      <c r="A440" s="184"/>
      <c r="B440" s="184"/>
      <c r="C440" s="186"/>
    </row>
    <row r="441" spans="1:3">
      <c r="A441" s="184"/>
      <c r="B441" s="184"/>
      <c r="C441" s="186"/>
    </row>
    <row r="442" spans="1:3">
      <c r="A442" s="184"/>
      <c r="B442" s="184"/>
      <c r="C442" s="186"/>
    </row>
    <row r="443" spans="1:3">
      <c r="A443" s="184"/>
      <c r="B443" s="184"/>
      <c r="C443" s="186"/>
    </row>
    <row r="444" spans="1:3">
      <c r="A444" s="184"/>
      <c r="B444" s="184"/>
      <c r="C444" s="186"/>
    </row>
    <row r="445" spans="1:3">
      <c r="A445" s="184"/>
      <c r="B445" s="184"/>
      <c r="C445" s="186"/>
    </row>
    <row r="446" spans="1:3">
      <c r="A446" s="184"/>
      <c r="B446" s="184"/>
      <c r="C446" s="186"/>
    </row>
    <row r="447" spans="1:3">
      <c r="A447" s="184"/>
      <c r="B447" s="184"/>
      <c r="C447" s="186"/>
    </row>
    <row r="448" spans="1:3">
      <c r="A448" s="184"/>
      <c r="B448" s="184"/>
      <c r="C448" s="186"/>
    </row>
    <row r="449" spans="1:3">
      <c r="A449" s="184"/>
      <c r="B449" s="184"/>
      <c r="C449" s="186"/>
    </row>
    <row r="450" spans="1:3">
      <c r="A450" s="184"/>
      <c r="B450" s="184"/>
      <c r="C450" s="186"/>
    </row>
    <row r="451" spans="1:3">
      <c r="A451" s="184"/>
      <c r="B451" s="184"/>
      <c r="C451" s="186"/>
    </row>
    <row r="452" spans="1:3">
      <c r="A452" s="184"/>
      <c r="B452" s="184"/>
      <c r="C452" s="186"/>
    </row>
    <row r="453" spans="1:3">
      <c r="A453" s="184"/>
      <c r="B453" s="184"/>
      <c r="C453" s="186"/>
    </row>
    <row r="454" spans="1:3">
      <c r="A454" s="184"/>
      <c r="B454" s="184"/>
      <c r="C454" s="186"/>
    </row>
    <row r="455" spans="1:3">
      <c r="A455" s="184"/>
      <c r="B455" s="184"/>
      <c r="C455" s="186"/>
    </row>
    <row r="456" spans="1:3">
      <c r="A456" s="184"/>
      <c r="B456" s="184"/>
      <c r="C456" s="186"/>
    </row>
    <row r="457" spans="1:3">
      <c r="A457" s="184"/>
      <c r="B457" s="184"/>
      <c r="C457" s="186"/>
    </row>
    <row r="458" spans="1:3">
      <c r="A458" s="184"/>
      <c r="B458" s="184"/>
      <c r="C458" s="186"/>
    </row>
    <row r="459" spans="1:3">
      <c r="A459" s="184"/>
      <c r="B459" s="184"/>
      <c r="C459" s="186"/>
    </row>
    <row r="460" spans="1:3">
      <c r="A460" s="184"/>
      <c r="B460" s="184"/>
      <c r="C460" s="186"/>
    </row>
    <row r="461" spans="1:3">
      <c r="A461" s="184"/>
      <c r="B461" s="184"/>
      <c r="C461" s="186"/>
    </row>
    <row r="462" spans="1:3">
      <c r="A462" s="184"/>
      <c r="B462" s="184"/>
      <c r="C462" s="186"/>
    </row>
    <row r="463" spans="1:3">
      <c r="A463" s="184"/>
      <c r="B463" s="184"/>
      <c r="C463" s="186"/>
    </row>
    <row r="464" spans="1:3">
      <c r="A464" s="184"/>
      <c r="B464" s="184"/>
      <c r="C464" s="186"/>
    </row>
    <row r="465" spans="1:3">
      <c r="A465" s="184"/>
      <c r="B465" s="184"/>
      <c r="C465" s="186"/>
    </row>
    <row r="466" spans="1:3">
      <c r="A466" s="184"/>
      <c r="B466" s="184"/>
      <c r="C466" s="186"/>
    </row>
    <row r="467" spans="1:3">
      <c r="A467" s="184"/>
      <c r="B467" s="184"/>
      <c r="C467" s="186"/>
    </row>
    <row r="468" spans="1:3">
      <c r="A468" s="184"/>
      <c r="B468" s="184"/>
      <c r="C468" s="186"/>
    </row>
    <row r="469" spans="1:3">
      <c r="A469" s="184"/>
      <c r="B469" s="184"/>
      <c r="C469" s="186"/>
    </row>
    <row r="470" spans="1:3">
      <c r="A470" s="184"/>
      <c r="B470" s="184"/>
      <c r="C470" s="186"/>
    </row>
    <row r="471" spans="1:3">
      <c r="A471" s="184"/>
      <c r="B471" s="184"/>
      <c r="C471" s="186"/>
    </row>
    <row r="472" spans="1:3">
      <c r="A472" s="184"/>
      <c r="B472" s="184"/>
      <c r="C472" s="186"/>
    </row>
    <row r="473" spans="1:3">
      <c r="A473" s="184"/>
      <c r="B473" s="184"/>
      <c r="C473" s="186"/>
    </row>
    <row r="474" spans="1:3">
      <c r="A474" s="184"/>
      <c r="B474" s="184"/>
      <c r="C474" s="186"/>
    </row>
    <row r="475" spans="1:3">
      <c r="A475" s="184"/>
      <c r="B475" s="184"/>
      <c r="C475" s="186"/>
    </row>
    <row r="476" spans="1:3">
      <c r="A476" s="184"/>
      <c r="B476" s="184"/>
      <c r="C476" s="186"/>
    </row>
    <row r="477" spans="1:3">
      <c r="A477" s="184"/>
      <c r="B477" s="184"/>
      <c r="C477" s="186"/>
    </row>
    <row r="478" spans="1:3">
      <c r="A478" s="184"/>
      <c r="B478" s="184"/>
      <c r="C478" s="186"/>
    </row>
    <row r="479" spans="1:3">
      <c r="A479" s="184"/>
      <c r="B479" s="184"/>
      <c r="C479" s="186"/>
    </row>
    <row r="480" spans="1:3">
      <c r="A480" s="184"/>
      <c r="B480" s="184"/>
      <c r="C480" s="186"/>
    </row>
    <row r="481" spans="1:3">
      <c r="A481" s="184"/>
      <c r="B481" s="184"/>
      <c r="C481" s="186"/>
    </row>
    <row r="482" spans="1:3">
      <c r="A482" s="184"/>
      <c r="B482" s="184"/>
      <c r="C482" s="186"/>
    </row>
    <row r="483" spans="1:3">
      <c r="A483" s="184"/>
      <c r="B483" s="184"/>
      <c r="C483" s="186"/>
    </row>
    <row r="484" spans="1:3">
      <c r="A484" s="184"/>
      <c r="B484" s="184"/>
      <c r="C484" s="186"/>
    </row>
    <row r="485" spans="1:3">
      <c r="A485" s="184"/>
      <c r="B485" s="184"/>
      <c r="C485" s="186"/>
    </row>
    <row r="486" spans="1:3">
      <c r="A486" s="184"/>
      <c r="B486" s="184"/>
      <c r="C486" s="186"/>
    </row>
    <row r="487" spans="1:3">
      <c r="A487" s="184"/>
      <c r="B487" s="184"/>
      <c r="C487" s="186"/>
    </row>
    <row r="488" spans="1:3">
      <c r="A488" s="184"/>
      <c r="B488" s="184"/>
      <c r="C488" s="186"/>
    </row>
    <row r="489" spans="1:3">
      <c r="A489" s="184"/>
      <c r="B489" s="184"/>
      <c r="C489" s="186"/>
    </row>
    <row r="490" spans="1:3">
      <c r="A490" s="184"/>
      <c r="B490" s="184"/>
      <c r="C490" s="186"/>
    </row>
    <row r="491" spans="1:3">
      <c r="A491" s="184"/>
      <c r="B491" s="184"/>
      <c r="C491" s="186"/>
    </row>
    <row r="492" spans="1:3">
      <c r="A492" s="184"/>
      <c r="B492" s="184"/>
      <c r="C492" s="186"/>
    </row>
    <row r="493" spans="1:3">
      <c r="A493" s="184"/>
      <c r="B493" s="184"/>
      <c r="C493" s="186"/>
    </row>
    <row r="494" spans="1:3">
      <c r="A494" s="184"/>
      <c r="B494" s="184"/>
      <c r="C494" s="186"/>
    </row>
    <row r="495" spans="1:3">
      <c r="A495" s="184"/>
      <c r="B495" s="184"/>
      <c r="C495" s="186"/>
    </row>
    <row r="496" spans="1:3">
      <c r="A496" s="184"/>
      <c r="B496" s="184"/>
      <c r="C496" s="186"/>
    </row>
    <row r="497" spans="1:3">
      <c r="A497" s="184"/>
      <c r="B497" s="184"/>
      <c r="C497" s="186"/>
    </row>
    <row r="498" spans="1:3">
      <c r="A498" s="184"/>
      <c r="B498" s="184"/>
      <c r="C498" s="186"/>
    </row>
    <row r="499" spans="1:3">
      <c r="A499" s="184"/>
      <c r="B499" s="184"/>
      <c r="C499" s="186"/>
    </row>
    <row r="500" spans="1:3">
      <c r="A500" s="184"/>
      <c r="B500" s="184"/>
      <c r="C500" s="186"/>
    </row>
    <row r="501" spans="1:3">
      <c r="A501" s="184"/>
      <c r="B501" s="184"/>
      <c r="C501" s="186"/>
    </row>
    <row r="502" spans="1:3">
      <c r="A502" s="184"/>
      <c r="B502" s="184"/>
      <c r="C502" s="186"/>
    </row>
    <row r="503" spans="1:3">
      <c r="A503" s="184"/>
      <c r="B503" s="184"/>
      <c r="C503" s="186"/>
    </row>
    <row r="504" spans="1:3">
      <c r="A504" s="184"/>
      <c r="B504" s="184"/>
      <c r="C504" s="186"/>
    </row>
    <row r="505" spans="1:3">
      <c r="A505" s="184"/>
      <c r="B505" s="184"/>
      <c r="C505" s="186"/>
    </row>
    <row r="506" spans="1:3">
      <c r="A506" s="184"/>
      <c r="B506" s="184"/>
      <c r="C506" s="186"/>
    </row>
    <row r="507" spans="1:3">
      <c r="A507" s="184"/>
      <c r="B507" s="184"/>
      <c r="C507" s="186"/>
    </row>
    <row r="508" spans="1:3">
      <c r="A508" s="184"/>
      <c r="B508" s="184"/>
      <c r="C508" s="186"/>
    </row>
    <row r="509" spans="1:3">
      <c r="A509" s="184"/>
      <c r="B509" s="184"/>
      <c r="C509" s="186"/>
    </row>
    <row r="510" spans="1:3">
      <c r="A510" s="184"/>
      <c r="B510" s="184"/>
      <c r="C510" s="186"/>
    </row>
    <row r="511" spans="1:3">
      <c r="A511" s="184"/>
      <c r="B511" s="184"/>
      <c r="C511" s="186"/>
    </row>
    <row r="512" spans="1:3">
      <c r="A512" s="184"/>
      <c r="B512" s="184"/>
      <c r="C512" s="186"/>
    </row>
    <row r="513" spans="1:3">
      <c r="A513" s="184"/>
      <c r="B513" s="184"/>
      <c r="C513" s="186"/>
    </row>
    <row r="514" spans="1:3">
      <c r="A514" s="184"/>
      <c r="B514" s="184"/>
      <c r="C514" s="186"/>
    </row>
    <row r="515" spans="1:3">
      <c r="A515" s="184"/>
      <c r="B515" s="184"/>
      <c r="C515" s="186"/>
    </row>
    <row r="516" spans="1:3">
      <c r="A516" s="184"/>
      <c r="B516" s="184"/>
      <c r="C516" s="186"/>
    </row>
    <row r="517" spans="1:3">
      <c r="A517" s="184"/>
      <c r="B517" s="184"/>
      <c r="C517" s="186"/>
    </row>
    <row r="518" spans="1:3">
      <c r="A518" s="184"/>
      <c r="B518" s="184"/>
      <c r="C518" s="186"/>
    </row>
    <row r="519" spans="1:3">
      <c r="A519" s="184"/>
      <c r="B519" s="184"/>
      <c r="C519" s="186"/>
    </row>
    <row r="520" spans="1:3">
      <c r="A520" s="184"/>
      <c r="B520" s="184"/>
      <c r="C520" s="186"/>
    </row>
    <row r="521" spans="1:3">
      <c r="A521" s="184"/>
      <c r="B521" s="184"/>
      <c r="C521" s="186"/>
    </row>
    <row r="522" spans="1:3">
      <c r="A522" s="184"/>
      <c r="B522" s="184"/>
      <c r="C522" s="186"/>
    </row>
    <row r="523" spans="1:3">
      <c r="A523" s="184"/>
      <c r="B523" s="184"/>
      <c r="C523" s="186"/>
    </row>
    <row r="524" spans="1:3">
      <c r="A524" s="184"/>
      <c r="B524" s="184"/>
      <c r="C524" s="186"/>
    </row>
    <row r="525" spans="1:3">
      <c r="A525" s="184"/>
      <c r="B525" s="184"/>
      <c r="C525" s="186"/>
    </row>
    <row r="526" spans="1:3">
      <c r="A526" s="184"/>
      <c r="B526" s="184"/>
      <c r="C526" s="186"/>
    </row>
    <row r="527" spans="1:3">
      <c r="A527" s="184"/>
      <c r="B527" s="184"/>
      <c r="C527" s="186"/>
    </row>
    <row r="528" spans="1:3">
      <c r="A528" s="184"/>
      <c r="B528" s="184"/>
      <c r="C528" s="186"/>
    </row>
    <row r="529" spans="1:3">
      <c r="A529" s="184"/>
      <c r="B529" s="184"/>
      <c r="C529" s="186"/>
    </row>
    <row r="530" spans="1:3">
      <c r="A530" s="184"/>
      <c r="B530" s="184"/>
      <c r="C530" s="186"/>
    </row>
    <row r="531" spans="1:3">
      <c r="A531" s="184"/>
      <c r="B531" s="184"/>
      <c r="C531" s="186"/>
    </row>
    <row r="532" spans="1:3">
      <c r="A532" s="184"/>
      <c r="B532" s="184"/>
      <c r="C532" s="186"/>
    </row>
    <row r="533" spans="1:3">
      <c r="A533" s="184"/>
      <c r="B533" s="184"/>
      <c r="C533" s="186"/>
    </row>
    <row r="534" spans="1:3">
      <c r="A534" s="184"/>
      <c r="B534" s="184"/>
      <c r="C534" s="186"/>
    </row>
    <row r="535" spans="1:3">
      <c r="A535" s="184"/>
      <c r="B535" s="184"/>
      <c r="C535" s="186"/>
    </row>
    <row r="536" spans="1:3">
      <c r="A536" s="184"/>
      <c r="B536" s="184"/>
      <c r="C536" s="186"/>
    </row>
    <row r="537" spans="1:3">
      <c r="A537" s="184"/>
      <c r="B537" s="184"/>
      <c r="C537" s="186"/>
    </row>
    <row r="538" spans="1:3">
      <c r="A538" s="184"/>
      <c r="B538" s="184"/>
      <c r="C538" s="186"/>
    </row>
    <row r="539" spans="1:3">
      <c r="A539" s="184"/>
      <c r="B539" s="184"/>
      <c r="C539" s="186"/>
    </row>
    <row r="540" spans="1:3">
      <c r="A540" s="184"/>
      <c r="B540" s="184"/>
      <c r="C540" s="186"/>
    </row>
    <row r="541" spans="1:3">
      <c r="A541" s="184"/>
      <c r="B541" s="184"/>
      <c r="C541" s="186"/>
    </row>
    <row r="542" spans="1:3">
      <c r="A542" s="184"/>
      <c r="B542" s="184"/>
      <c r="C542" s="186"/>
    </row>
    <row r="543" spans="1:3">
      <c r="A543" s="184"/>
      <c r="B543" s="184"/>
      <c r="C543" s="186"/>
    </row>
    <row r="544" spans="1:3">
      <c r="A544" s="184"/>
      <c r="B544" s="184"/>
      <c r="C544" s="186"/>
    </row>
    <row r="545" spans="1:3">
      <c r="A545" s="184"/>
      <c r="B545" s="184"/>
      <c r="C545" s="186"/>
    </row>
    <row r="546" spans="1:3">
      <c r="A546" s="184"/>
      <c r="B546" s="184"/>
      <c r="C546" s="186"/>
    </row>
    <row r="547" spans="1:3">
      <c r="A547" s="184"/>
      <c r="B547" s="184"/>
      <c r="C547" s="186"/>
    </row>
    <row r="548" spans="1:3">
      <c r="A548" s="184"/>
      <c r="B548" s="184"/>
      <c r="C548" s="186"/>
    </row>
    <row r="549" spans="1:3">
      <c r="A549" s="184"/>
      <c r="B549" s="184"/>
      <c r="C549" s="186"/>
    </row>
    <row r="550" spans="1:3">
      <c r="A550" s="184"/>
      <c r="B550" s="184"/>
      <c r="C550" s="186"/>
    </row>
    <row r="551" spans="1:3">
      <c r="A551" s="184"/>
      <c r="B551" s="184"/>
      <c r="C551" s="186"/>
    </row>
    <row r="552" spans="1:3">
      <c r="A552" s="184"/>
      <c r="B552" s="184"/>
      <c r="C552" s="186"/>
    </row>
    <row r="553" spans="1:3">
      <c r="A553" s="184"/>
      <c r="B553" s="184"/>
      <c r="C553" s="186"/>
    </row>
    <row r="554" spans="1:3">
      <c r="A554" s="184"/>
      <c r="B554" s="184"/>
      <c r="C554" s="186"/>
    </row>
    <row r="555" spans="1:3">
      <c r="A555" s="184"/>
      <c r="B555" s="184"/>
      <c r="C555" s="186"/>
    </row>
    <row r="556" spans="1:3">
      <c r="A556" s="184"/>
      <c r="B556" s="184"/>
      <c r="C556" s="186"/>
    </row>
    <row r="557" spans="1:3">
      <c r="A557" s="184"/>
      <c r="B557" s="184"/>
      <c r="C557" s="186"/>
    </row>
    <row r="558" spans="1:3">
      <c r="A558" s="184"/>
      <c r="B558" s="184"/>
      <c r="C558" s="186"/>
    </row>
    <row r="559" spans="1:3">
      <c r="A559" s="184"/>
      <c r="B559" s="184"/>
      <c r="C559" s="186"/>
    </row>
    <row r="560" spans="1:3">
      <c r="A560" s="184"/>
      <c r="B560" s="184"/>
      <c r="C560" s="186"/>
    </row>
    <row r="561" spans="1:3">
      <c r="A561" s="184"/>
      <c r="B561" s="184"/>
      <c r="C561" s="186"/>
    </row>
    <row r="562" spans="1:3">
      <c r="A562" s="184"/>
      <c r="B562" s="184"/>
      <c r="C562" s="186"/>
    </row>
    <row r="563" spans="1:3">
      <c r="A563" s="184"/>
      <c r="B563" s="184"/>
      <c r="C563" s="186"/>
    </row>
    <row r="564" spans="1:3">
      <c r="A564" s="184"/>
      <c r="B564" s="184"/>
      <c r="C564" s="186"/>
    </row>
    <row r="565" spans="1:3">
      <c r="A565" s="184"/>
      <c r="B565" s="184"/>
      <c r="C565" s="186"/>
    </row>
    <row r="566" spans="1:3">
      <c r="A566" s="184"/>
      <c r="B566" s="184"/>
      <c r="C566" s="186"/>
    </row>
    <row r="567" spans="1:3">
      <c r="A567" s="184"/>
      <c r="B567" s="184"/>
      <c r="C567" s="186"/>
    </row>
    <row r="568" spans="1:3">
      <c r="A568" s="184"/>
      <c r="B568" s="184"/>
      <c r="C568" s="186"/>
    </row>
    <row r="569" spans="1:3">
      <c r="A569" s="184"/>
      <c r="B569" s="184"/>
      <c r="C569" s="186"/>
    </row>
    <row r="570" spans="1:3">
      <c r="A570" s="184"/>
      <c r="B570" s="184"/>
      <c r="C570" s="186"/>
    </row>
    <row r="571" spans="1:3">
      <c r="A571" s="184"/>
      <c r="B571" s="184"/>
      <c r="C571" s="186"/>
    </row>
    <row r="572" spans="1:3">
      <c r="A572" s="184"/>
      <c r="B572" s="184"/>
      <c r="C572" s="186"/>
    </row>
    <row r="573" spans="1:3">
      <c r="A573" s="184"/>
      <c r="B573" s="184"/>
      <c r="C573" s="186"/>
    </row>
    <row r="574" spans="1:3">
      <c r="A574" s="184"/>
      <c r="B574" s="184"/>
      <c r="C574" s="186"/>
    </row>
    <row r="575" spans="1:3">
      <c r="A575" s="184"/>
      <c r="B575" s="184"/>
      <c r="C575" s="186"/>
    </row>
    <row r="576" spans="1:3">
      <c r="A576" s="184"/>
      <c r="B576" s="184"/>
      <c r="C576" s="186"/>
    </row>
    <row r="577" spans="1:3">
      <c r="A577" s="184"/>
      <c r="B577" s="184"/>
      <c r="C577" s="186"/>
    </row>
    <row r="578" spans="1:3">
      <c r="A578" s="184"/>
      <c r="B578" s="184"/>
      <c r="C578" s="186"/>
    </row>
    <row r="579" spans="1:3">
      <c r="A579" s="184"/>
      <c r="B579" s="184"/>
      <c r="C579" s="186"/>
    </row>
    <row r="580" spans="1:3">
      <c r="A580" s="184"/>
      <c r="B580" s="184"/>
      <c r="C580" s="186"/>
    </row>
    <row r="581" spans="1:3">
      <c r="A581" s="184"/>
      <c r="B581" s="184"/>
      <c r="C581" s="186"/>
    </row>
    <row r="582" spans="1:3">
      <c r="A582" s="184"/>
      <c r="B582" s="184"/>
      <c r="C582" s="186"/>
    </row>
    <row r="583" spans="1:3">
      <c r="A583" s="184"/>
      <c r="B583" s="184"/>
      <c r="C583" s="186"/>
    </row>
    <row r="584" spans="1:3">
      <c r="A584" s="184"/>
      <c r="B584" s="184"/>
      <c r="C584" s="186"/>
    </row>
    <row r="585" spans="1:3">
      <c r="A585" s="184"/>
      <c r="B585" s="184"/>
      <c r="C585" s="186"/>
    </row>
    <row r="586" spans="1:3">
      <c r="A586" s="184"/>
      <c r="B586" s="184"/>
      <c r="C586" s="186"/>
    </row>
    <row r="587" spans="1:3">
      <c r="A587" s="184"/>
      <c r="B587" s="184"/>
      <c r="C587" s="186"/>
    </row>
    <row r="588" spans="1:3">
      <c r="A588" s="184"/>
      <c r="B588" s="184"/>
      <c r="C588" s="186"/>
    </row>
    <row r="589" spans="1:3">
      <c r="A589" s="184"/>
      <c r="B589" s="184"/>
      <c r="C589" s="186"/>
    </row>
    <row r="590" spans="1:3">
      <c r="A590" s="184"/>
      <c r="B590" s="184"/>
      <c r="C590" s="186"/>
    </row>
    <row r="591" spans="1:3">
      <c r="A591" s="184"/>
      <c r="B591" s="184"/>
      <c r="C591" s="186"/>
    </row>
    <row r="592" spans="1:3">
      <c r="A592" s="184"/>
      <c r="B592" s="184"/>
      <c r="C592" s="186"/>
    </row>
    <row r="593" spans="1:3">
      <c r="A593" s="184"/>
      <c r="B593" s="184"/>
      <c r="C593" s="186"/>
    </row>
    <row r="594" spans="1:3">
      <c r="A594" s="184"/>
      <c r="B594" s="184"/>
      <c r="C594" s="186"/>
    </row>
    <row r="595" spans="1:3">
      <c r="A595" s="184"/>
      <c r="B595" s="184"/>
      <c r="C595" s="186"/>
    </row>
    <row r="596" spans="1:3">
      <c r="A596" s="184"/>
      <c r="B596" s="184"/>
      <c r="C596" s="186"/>
    </row>
    <row r="597" spans="1:3">
      <c r="A597" s="184"/>
      <c r="B597" s="184"/>
      <c r="C597" s="186"/>
    </row>
    <row r="598" spans="1:3">
      <c r="A598" s="184"/>
      <c r="B598" s="184"/>
      <c r="C598" s="186"/>
    </row>
    <row r="599" spans="1:3">
      <c r="A599" s="184"/>
      <c r="B599" s="184"/>
      <c r="C599" s="186"/>
    </row>
    <row r="600" spans="1:3">
      <c r="A600" s="184"/>
      <c r="B600" s="184"/>
      <c r="C600" s="186"/>
    </row>
    <row r="601" spans="1:3">
      <c r="A601" s="184"/>
      <c r="B601" s="184"/>
      <c r="C601" s="186"/>
    </row>
    <row r="602" spans="1:3">
      <c r="A602" s="184"/>
      <c r="B602" s="184"/>
      <c r="C602" s="186"/>
    </row>
    <row r="603" spans="1:3">
      <c r="A603" s="184"/>
      <c r="B603" s="184"/>
      <c r="C603" s="186"/>
    </row>
    <row r="604" spans="1:3">
      <c r="A604" s="184"/>
      <c r="B604" s="184"/>
      <c r="C604" s="186"/>
    </row>
    <row r="605" spans="1:3">
      <c r="A605" s="184"/>
      <c r="B605" s="184"/>
      <c r="C605" s="186"/>
    </row>
    <row r="606" spans="1:3">
      <c r="A606" s="184"/>
      <c r="B606" s="184"/>
      <c r="C606" s="186"/>
    </row>
    <row r="607" spans="1:3">
      <c r="A607" s="184"/>
      <c r="B607" s="184"/>
      <c r="C607" s="186"/>
    </row>
    <row r="608" spans="1:3">
      <c r="A608" s="184"/>
      <c r="B608" s="184"/>
      <c r="C608" s="186"/>
    </row>
    <row r="609" spans="1:3">
      <c r="A609" s="184"/>
      <c r="B609" s="184"/>
      <c r="C609" s="186"/>
    </row>
    <row r="610" spans="1:3">
      <c r="A610" s="184"/>
      <c r="B610" s="184"/>
      <c r="C610" s="186"/>
    </row>
    <row r="611" spans="1:3">
      <c r="A611" s="184"/>
      <c r="B611" s="184"/>
      <c r="C611" s="186"/>
    </row>
    <row r="612" spans="1:3">
      <c r="A612" s="184"/>
      <c r="B612" s="184"/>
      <c r="C612" s="186"/>
    </row>
    <row r="613" spans="1:3">
      <c r="A613" s="184"/>
      <c r="B613" s="184"/>
      <c r="C613" s="186"/>
    </row>
    <row r="614" spans="1:3">
      <c r="A614" s="184"/>
      <c r="B614" s="184"/>
      <c r="C614" s="186"/>
    </row>
    <row r="615" spans="1:3">
      <c r="A615" s="184"/>
      <c r="B615" s="184"/>
      <c r="C615" s="186"/>
    </row>
    <row r="616" spans="1:3">
      <c r="A616" s="184"/>
      <c r="B616" s="184"/>
      <c r="C616" s="186"/>
    </row>
    <row r="617" spans="1:3">
      <c r="A617" s="184"/>
      <c r="B617" s="184"/>
      <c r="C617" s="186"/>
    </row>
    <row r="618" spans="1:3">
      <c r="A618" s="184"/>
      <c r="B618" s="184"/>
      <c r="C618" s="186"/>
    </row>
    <row r="619" spans="1:3">
      <c r="A619" s="184"/>
      <c r="B619" s="184"/>
      <c r="C619" s="186"/>
    </row>
    <row r="620" spans="1:3">
      <c r="A620" s="184"/>
      <c r="B620" s="184"/>
      <c r="C620" s="186"/>
    </row>
    <row r="621" spans="1:3">
      <c r="A621" s="184"/>
      <c r="B621" s="184"/>
      <c r="C621" s="186"/>
    </row>
    <row r="622" spans="1:3">
      <c r="A622" s="184"/>
      <c r="B622" s="184"/>
      <c r="C622" s="186"/>
    </row>
    <row r="623" spans="1:3">
      <c r="A623" s="184"/>
      <c r="B623" s="184"/>
      <c r="C623" s="186"/>
    </row>
    <row r="624" spans="1:3">
      <c r="A624" s="184"/>
      <c r="B624" s="184"/>
      <c r="C624" s="186"/>
    </row>
    <row r="625" spans="1:3">
      <c r="A625" s="184"/>
      <c r="B625" s="184"/>
      <c r="C625" s="186"/>
    </row>
    <row r="626" spans="1:3">
      <c r="A626" s="184"/>
      <c r="B626" s="184"/>
      <c r="C626" s="186"/>
    </row>
    <row r="627" spans="1:3">
      <c r="A627" s="184"/>
      <c r="B627" s="184"/>
      <c r="C627" s="186"/>
    </row>
    <row r="628" spans="1:3">
      <c r="A628" s="184"/>
      <c r="B628" s="184"/>
      <c r="C628" s="186"/>
    </row>
    <row r="629" spans="1:3">
      <c r="A629" s="184"/>
      <c r="B629" s="184"/>
      <c r="C629" s="186"/>
    </row>
    <row r="630" spans="1:3">
      <c r="A630" s="184"/>
      <c r="B630" s="184"/>
      <c r="C630" s="186"/>
    </row>
    <row r="631" spans="1:3">
      <c r="A631" s="184"/>
      <c r="B631" s="184"/>
      <c r="C631" s="186"/>
    </row>
    <row r="632" spans="1:3">
      <c r="A632" s="184"/>
      <c r="B632" s="184"/>
      <c r="C632" s="186"/>
    </row>
    <row r="633" spans="1:3">
      <c r="A633" s="184"/>
      <c r="B633" s="184"/>
      <c r="C633" s="186"/>
    </row>
    <row r="634" spans="1:3">
      <c r="A634" s="184"/>
      <c r="B634" s="184"/>
      <c r="C634" s="186"/>
    </row>
    <row r="635" spans="1:3">
      <c r="A635" s="184"/>
      <c r="B635" s="184"/>
      <c r="C635" s="186"/>
    </row>
    <row r="636" spans="1:3">
      <c r="A636" s="184"/>
      <c r="B636" s="184"/>
      <c r="C636" s="186"/>
    </row>
    <row r="637" spans="1:3">
      <c r="A637" s="184"/>
      <c r="B637" s="184"/>
      <c r="C637" s="186"/>
    </row>
    <row r="638" spans="1:3">
      <c r="A638" s="184"/>
      <c r="B638" s="184"/>
      <c r="C638" s="186"/>
    </row>
    <row r="639" spans="1:3">
      <c r="A639" s="184"/>
      <c r="B639" s="184"/>
      <c r="C639" s="186"/>
    </row>
    <row r="640" spans="1:3">
      <c r="A640" s="184"/>
      <c r="B640" s="184"/>
      <c r="C640" s="186"/>
    </row>
    <row r="641" spans="1:3">
      <c r="A641" s="184"/>
      <c r="B641" s="184"/>
      <c r="C641" s="186"/>
    </row>
    <row r="642" spans="1:3">
      <c r="A642" s="184"/>
      <c r="B642" s="184"/>
      <c r="C642" s="186"/>
    </row>
    <row r="643" spans="1:3">
      <c r="A643" s="184"/>
      <c r="B643" s="184"/>
      <c r="C643" s="186"/>
    </row>
    <row r="644" spans="1:3">
      <c r="A644" s="184"/>
      <c r="B644" s="184"/>
      <c r="C644" s="186"/>
    </row>
    <row r="645" spans="1:3">
      <c r="A645" s="184"/>
      <c r="B645" s="184"/>
      <c r="C645" s="186"/>
    </row>
    <row r="646" spans="1:3">
      <c r="A646" s="184"/>
      <c r="B646" s="184"/>
      <c r="C646" s="186"/>
    </row>
    <row r="647" spans="1:3">
      <c r="A647" s="184"/>
      <c r="B647" s="184"/>
      <c r="C647" s="186"/>
    </row>
    <row r="648" spans="1:3">
      <c r="A648" s="184"/>
      <c r="B648" s="184"/>
      <c r="C648" s="186"/>
    </row>
    <row r="649" spans="1:3">
      <c r="A649" s="184"/>
      <c r="B649" s="184"/>
      <c r="C649" s="186"/>
    </row>
    <row r="650" spans="1:3">
      <c r="A650" s="184"/>
      <c r="B650" s="184"/>
      <c r="C650" s="186"/>
    </row>
    <row r="651" spans="1:3">
      <c r="A651" s="184"/>
      <c r="B651" s="184"/>
      <c r="C651" s="186"/>
    </row>
    <row r="652" spans="1:3">
      <c r="A652" s="184"/>
      <c r="B652" s="184"/>
      <c r="C652" s="186"/>
    </row>
    <row r="653" spans="1:3">
      <c r="A653" s="184"/>
      <c r="B653" s="184"/>
      <c r="C653" s="186"/>
    </row>
    <row r="654" spans="1:3">
      <c r="A654" s="184"/>
      <c r="B654" s="184"/>
      <c r="C654" s="186"/>
    </row>
    <row r="655" spans="1:3">
      <c r="A655" s="184"/>
      <c r="B655" s="184"/>
      <c r="C655" s="186"/>
    </row>
    <row r="656" spans="1:3">
      <c r="A656" s="184"/>
      <c r="B656" s="184"/>
      <c r="C656" s="186"/>
    </row>
    <row r="657" spans="1:3">
      <c r="A657" s="184"/>
      <c r="B657" s="184"/>
      <c r="C657" s="186"/>
    </row>
    <row r="658" spans="1:3">
      <c r="A658" s="184"/>
      <c r="B658" s="184"/>
      <c r="C658" s="186"/>
    </row>
    <row r="659" spans="1:3">
      <c r="A659" s="184"/>
      <c r="B659" s="184"/>
      <c r="C659" s="186"/>
    </row>
    <row r="660" spans="1:3">
      <c r="A660" s="184"/>
      <c r="B660" s="184"/>
      <c r="C660" s="186"/>
    </row>
    <row r="661" spans="1:3">
      <c r="A661" s="184"/>
      <c r="B661" s="184"/>
      <c r="C661" s="186"/>
    </row>
    <row r="662" spans="1:3">
      <c r="A662" s="184"/>
      <c r="B662" s="184"/>
      <c r="C662" s="186"/>
    </row>
    <row r="663" spans="1:3">
      <c r="A663" s="184"/>
      <c r="B663" s="184"/>
      <c r="C663" s="186"/>
    </row>
    <row r="664" spans="1:3">
      <c r="A664" s="184"/>
      <c r="B664" s="184"/>
      <c r="C664" s="186"/>
    </row>
    <row r="665" spans="1:3">
      <c r="A665" s="184"/>
      <c r="B665" s="184"/>
      <c r="C665" s="186"/>
    </row>
    <row r="666" spans="1:3">
      <c r="A666" s="184"/>
      <c r="B666" s="184"/>
      <c r="C666" s="186"/>
    </row>
    <row r="667" spans="1:3">
      <c r="A667" s="184"/>
      <c r="B667" s="184"/>
      <c r="C667" s="186"/>
    </row>
    <row r="668" spans="1:3">
      <c r="A668" s="184"/>
      <c r="B668" s="184"/>
      <c r="C668" s="186"/>
    </row>
    <row r="669" spans="1:3">
      <c r="A669" s="184"/>
      <c r="B669" s="184"/>
      <c r="C669" s="186"/>
    </row>
    <row r="670" spans="1:3">
      <c r="A670" s="184"/>
      <c r="B670" s="184"/>
      <c r="C670" s="186"/>
    </row>
    <row r="671" spans="1:3">
      <c r="A671" s="184"/>
      <c r="B671" s="184"/>
      <c r="C671" s="186"/>
    </row>
    <row r="672" spans="1:3">
      <c r="A672" s="184"/>
      <c r="B672" s="184"/>
      <c r="C672" s="186"/>
    </row>
    <row r="673" spans="1:3">
      <c r="A673" s="184"/>
      <c r="B673" s="184"/>
      <c r="C673" s="186"/>
    </row>
    <row r="674" spans="1:3">
      <c r="A674" s="184"/>
      <c r="B674" s="184"/>
      <c r="C674" s="186"/>
    </row>
    <row r="675" spans="1:3">
      <c r="A675" s="184"/>
      <c r="B675" s="184"/>
      <c r="C675" s="186"/>
    </row>
    <row r="676" spans="1:3">
      <c r="A676" s="184"/>
      <c r="B676" s="184"/>
      <c r="C676" s="186"/>
    </row>
    <row r="677" spans="1:3">
      <c r="A677" s="184"/>
      <c r="B677" s="184"/>
      <c r="C677" s="186"/>
    </row>
    <row r="678" spans="1:3">
      <c r="A678" s="184"/>
      <c r="B678" s="184"/>
      <c r="C678" s="186"/>
    </row>
    <row r="679" spans="1:3">
      <c r="A679" s="184"/>
      <c r="B679" s="184"/>
      <c r="C679" s="186"/>
    </row>
    <row r="680" spans="1:3">
      <c r="A680" s="184"/>
      <c r="B680" s="184"/>
      <c r="C680" s="186"/>
    </row>
    <row r="681" spans="1:3">
      <c r="A681" s="184"/>
      <c r="B681" s="184"/>
      <c r="C681" s="186"/>
    </row>
    <row r="682" spans="1:3">
      <c r="A682" s="184"/>
      <c r="B682" s="184"/>
      <c r="C682" s="186"/>
    </row>
    <row r="683" spans="1:3">
      <c r="A683" s="184"/>
      <c r="B683" s="184"/>
      <c r="C683" s="186"/>
    </row>
    <row r="684" spans="1:3">
      <c r="A684" s="184"/>
      <c r="B684" s="184"/>
      <c r="C684" s="186"/>
    </row>
    <row r="685" spans="1:3">
      <c r="A685" s="184"/>
      <c r="B685" s="184"/>
      <c r="C685" s="186"/>
    </row>
    <row r="686" spans="1:3">
      <c r="A686" s="184"/>
      <c r="B686" s="184"/>
      <c r="C686" s="186"/>
    </row>
    <row r="687" spans="1:3">
      <c r="A687" s="184"/>
      <c r="B687" s="184"/>
      <c r="C687" s="186"/>
    </row>
    <row r="688" spans="1:3">
      <c r="A688" s="184"/>
      <c r="B688" s="184"/>
      <c r="C688" s="186"/>
    </row>
    <row r="689" spans="1:3">
      <c r="A689" s="184"/>
      <c r="B689" s="184"/>
      <c r="C689" s="186"/>
    </row>
    <row r="690" spans="1:3">
      <c r="A690" s="184"/>
      <c r="B690" s="184"/>
      <c r="C690" s="186"/>
    </row>
    <row r="691" spans="1:3">
      <c r="A691" s="184"/>
      <c r="B691" s="184"/>
      <c r="C691" s="186"/>
    </row>
    <row r="692" spans="1:3">
      <c r="A692" s="184"/>
      <c r="B692" s="184"/>
      <c r="C692" s="186"/>
    </row>
    <row r="693" spans="1:3">
      <c r="A693" s="184"/>
      <c r="B693" s="184"/>
      <c r="C693" s="186"/>
    </row>
    <row r="694" spans="1:3">
      <c r="A694" s="184"/>
      <c r="B694" s="184"/>
      <c r="C694" s="186"/>
    </row>
    <row r="695" spans="1:3">
      <c r="A695" s="184"/>
      <c r="B695" s="184"/>
      <c r="C695" s="186"/>
    </row>
    <row r="696" spans="1:3">
      <c r="A696" s="184"/>
      <c r="B696" s="184"/>
      <c r="C696" s="186"/>
    </row>
    <row r="697" spans="1:3">
      <c r="A697" s="184"/>
      <c r="B697" s="184"/>
      <c r="C697" s="186"/>
    </row>
    <row r="698" spans="1:3">
      <c r="A698" s="184"/>
      <c r="B698" s="184"/>
      <c r="C698" s="186"/>
    </row>
    <row r="699" spans="1:3">
      <c r="A699" s="184"/>
      <c r="B699" s="184"/>
      <c r="C699" s="186"/>
    </row>
    <row r="700" spans="1:3">
      <c r="A700" s="184"/>
      <c r="B700" s="184"/>
      <c r="C700" s="186"/>
    </row>
    <row r="701" spans="1:3">
      <c r="A701" s="184"/>
      <c r="B701" s="184"/>
      <c r="C701" s="186"/>
    </row>
    <row r="702" spans="1:3">
      <c r="A702" s="184"/>
      <c r="B702" s="184"/>
      <c r="C702" s="186"/>
    </row>
    <row r="703" spans="1:3">
      <c r="A703" s="184"/>
      <c r="B703" s="184"/>
      <c r="C703" s="186"/>
    </row>
    <row r="704" spans="1:3">
      <c r="A704" s="184"/>
      <c r="B704" s="184"/>
      <c r="C704" s="186"/>
    </row>
    <row r="705" spans="1:3">
      <c r="A705" s="184"/>
      <c r="B705" s="184"/>
      <c r="C705" s="186"/>
    </row>
    <row r="706" spans="1:3">
      <c r="A706" s="184"/>
      <c r="B706" s="184"/>
      <c r="C706" s="186"/>
    </row>
    <row r="707" spans="1:3">
      <c r="A707" s="184"/>
      <c r="B707" s="184"/>
      <c r="C707" s="186"/>
    </row>
    <row r="708" spans="1:3">
      <c r="A708" s="184"/>
      <c r="B708" s="184"/>
      <c r="C708" s="186"/>
    </row>
    <row r="709" spans="1:3">
      <c r="A709" s="184"/>
      <c r="B709" s="184"/>
      <c r="C709" s="186"/>
    </row>
    <row r="710" spans="1:3">
      <c r="A710" s="184"/>
      <c r="B710" s="184"/>
      <c r="C710" s="186"/>
    </row>
    <row r="711" spans="1:3">
      <c r="A711" s="184"/>
      <c r="B711" s="184"/>
      <c r="C711" s="186"/>
    </row>
    <row r="712" spans="1:3">
      <c r="A712" s="184"/>
      <c r="B712" s="184"/>
      <c r="C712" s="186"/>
    </row>
    <row r="713" spans="1:3">
      <c r="A713" s="184"/>
      <c r="B713" s="184"/>
      <c r="C713" s="186"/>
    </row>
    <row r="714" spans="1:3">
      <c r="A714" s="184"/>
      <c r="B714" s="184"/>
      <c r="C714" s="186"/>
    </row>
    <row r="715" spans="1:3">
      <c r="A715" s="184"/>
      <c r="B715" s="184"/>
      <c r="C715" s="186"/>
    </row>
    <row r="716" spans="1:3">
      <c r="A716" s="184"/>
      <c r="B716" s="184"/>
      <c r="C716" s="186"/>
    </row>
    <row r="717" spans="1:3">
      <c r="A717" s="184"/>
      <c r="B717" s="184"/>
      <c r="C717" s="186"/>
    </row>
    <row r="718" spans="1:3">
      <c r="A718" s="184"/>
      <c r="B718" s="184"/>
      <c r="C718" s="186"/>
    </row>
    <row r="719" spans="1:3">
      <c r="A719" s="184"/>
      <c r="B719" s="184"/>
      <c r="C719" s="186"/>
    </row>
    <row r="720" spans="1:3">
      <c r="A720" s="184"/>
      <c r="B720" s="184"/>
      <c r="C720" s="186"/>
    </row>
    <row r="721" spans="1:3">
      <c r="A721" s="184"/>
      <c r="B721" s="184"/>
      <c r="C721" s="186"/>
    </row>
    <row r="722" spans="1:3">
      <c r="A722" s="184"/>
      <c r="B722" s="184"/>
      <c r="C722" s="186"/>
    </row>
    <row r="723" spans="1:3">
      <c r="A723" s="184"/>
      <c r="B723" s="184"/>
      <c r="C723" s="186"/>
    </row>
    <row r="724" spans="1:3">
      <c r="A724" s="184"/>
      <c r="B724" s="184"/>
      <c r="C724" s="186"/>
    </row>
    <row r="725" spans="1:3">
      <c r="A725" s="184"/>
      <c r="B725" s="184"/>
      <c r="C725" s="186"/>
    </row>
    <row r="726" spans="1:3">
      <c r="A726" s="184"/>
      <c r="B726" s="184"/>
      <c r="C726" s="186"/>
    </row>
    <row r="727" spans="1:3">
      <c r="A727" s="184"/>
      <c r="B727" s="184"/>
      <c r="C727" s="186"/>
    </row>
    <row r="728" spans="1:3">
      <c r="A728" s="184"/>
      <c r="B728" s="184"/>
      <c r="C728" s="186"/>
    </row>
    <row r="729" spans="1:3">
      <c r="A729" s="184"/>
      <c r="B729" s="184"/>
      <c r="C729" s="186"/>
    </row>
    <row r="730" spans="1:3">
      <c r="A730" s="184"/>
      <c r="B730" s="184"/>
      <c r="C730" s="186"/>
    </row>
    <row r="731" spans="1:3">
      <c r="A731" s="184"/>
      <c r="B731" s="184"/>
      <c r="C731" s="186"/>
    </row>
    <row r="732" spans="1:3">
      <c r="A732" s="184"/>
      <c r="B732" s="184"/>
      <c r="C732" s="186"/>
    </row>
    <row r="733" spans="1:3">
      <c r="A733" s="184"/>
      <c r="B733" s="184"/>
      <c r="C733" s="186"/>
    </row>
    <row r="734" spans="1:3">
      <c r="A734" s="184"/>
      <c r="B734" s="184"/>
      <c r="C734" s="186"/>
    </row>
    <row r="735" spans="1:3">
      <c r="A735" s="184"/>
      <c r="B735" s="184"/>
      <c r="C735" s="186"/>
    </row>
    <row r="736" spans="1:3">
      <c r="A736" s="184"/>
      <c r="B736" s="184"/>
      <c r="C736" s="186"/>
    </row>
    <row r="737" spans="1:3">
      <c r="A737" s="184"/>
      <c r="B737" s="184"/>
      <c r="C737" s="186"/>
    </row>
    <row r="738" spans="1:3">
      <c r="A738" s="184"/>
      <c r="B738" s="184"/>
      <c r="C738" s="186"/>
    </row>
    <row r="739" spans="1:3">
      <c r="A739" s="184"/>
      <c r="B739" s="184"/>
      <c r="C739" s="186"/>
    </row>
    <row r="740" spans="1:3">
      <c r="A740" s="184"/>
      <c r="B740" s="184"/>
      <c r="C740" s="186"/>
    </row>
    <row r="741" spans="1:3">
      <c r="A741" s="184"/>
      <c r="B741" s="184"/>
      <c r="C741" s="186"/>
    </row>
    <row r="742" spans="1:3">
      <c r="A742" s="184"/>
      <c r="B742" s="184"/>
      <c r="C742" s="186"/>
    </row>
    <row r="743" spans="1:3">
      <c r="A743" s="184"/>
      <c r="B743" s="184"/>
      <c r="C743" s="186"/>
    </row>
    <row r="744" spans="1:3">
      <c r="A744" s="184"/>
      <c r="B744" s="184"/>
      <c r="C744" s="186"/>
    </row>
    <row r="745" spans="1:3">
      <c r="A745" s="184"/>
      <c r="B745" s="184"/>
      <c r="C745" s="186"/>
    </row>
    <row r="746" spans="1:3">
      <c r="A746" s="184"/>
      <c r="B746" s="184"/>
      <c r="C746" s="186"/>
    </row>
    <row r="747" spans="1:3">
      <c r="A747" s="184"/>
      <c r="B747" s="184"/>
      <c r="C747" s="186"/>
    </row>
    <row r="748" spans="1:3">
      <c r="A748" s="184"/>
      <c r="B748" s="184"/>
      <c r="C748" s="186"/>
    </row>
    <row r="749" spans="1:3">
      <c r="A749" s="184"/>
      <c r="B749" s="184"/>
      <c r="C749" s="186"/>
    </row>
    <row r="750" spans="1:3">
      <c r="A750" s="184"/>
      <c r="B750" s="184"/>
      <c r="C750" s="186"/>
    </row>
    <row r="751" spans="1:3">
      <c r="A751" s="184"/>
      <c r="B751" s="184"/>
      <c r="C751" s="186"/>
    </row>
    <row r="752" spans="1:3">
      <c r="A752" s="184"/>
      <c r="B752" s="184"/>
      <c r="C752" s="186"/>
    </row>
    <row r="753" spans="1:3">
      <c r="A753" s="184"/>
      <c r="B753" s="184"/>
      <c r="C753" s="186"/>
    </row>
    <row r="754" spans="1:3">
      <c r="A754" s="184"/>
      <c r="B754" s="184"/>
      <c r="C754" s="186"/>
    </row>
    <row r="755" spans="1:3">
      <c r="A755" s="184"/>
      <c r="B755" s="184"/>
      <c r="C755" s="186"/>
    </row>
    <row r="756" spans="1:3">
      <c r="A756" s="184"/>
      <c r="B756" s="184"/>
      <c r="C756" s="186"/>
    </row>
    <row r="757" spans="1:3">
      <c r="A757" s="184"/>
      <c r="B757" s="184"/>
      <c r="C757" s="186"/>
    </row>
    <row r="758" spans="1:3">
      <c r="A758" s="184"/>
      <c r="B758" s="184"/>
      <c r="C758" s="186"/>
    </row>
    <row r="759" spans="1:3">
      <c r="A759" s="184"/>
      <c r="B759" s="184"/>
      <c r="C759" s="186"/>
    </row>
    <row r="760" spans="1:3">
      <c r="A760" s="184"/>
      <c r="B760" s="184"/>
      <c r="C760" s="186"/>
    </row>
    <row r="761" spans="1:3">
      <c r="A761" s="184"/>
      <c r="B761" s="184"/>
      <c r="C761" s="186"/>
    </row>
    <row r="762" spans="1:3">
      <c r="A762" s="184"/>
      <c r="B762" s="184"/>
      <c r="C762" s="186"/>
    </row>
    <row r="763" spans="1:3">
      <c r="A763" s="184"/>
      <c r="B763" s="184"/>
      <c r="C763" s="186"/>
    </row>
    <row r="764" spans="1:3">
      <c r="A764" s="184"/>
      <c r="B764" s="184"/>
      <c r="C764" s="186"/>
    </row>
    <row r="765" spans="1:3">
      <c r="A765" s="184"/>
      <c r="B765" s="184"/>
      <c r="C765" s="186"/>
    </row>
    <row r="766" spans="1:3">
      <c r="A766" s="184"/>
      <c r="B766" s="184"/>
      <c r="C766" s="186"/>
    </row>
    <row r="767" spans="1:3">
      <c r="A767" s="184"/>
      <c r="B767" s="184"/>
      <c r="C767" s="186"/>
    </row>
    <row r="768" spans="1:3">
      <c r="A768" s="184"/>
      <c r="B768" s="184"/>
      <c r="C768" s="186"/>
    </row>
    <row r="769" spans="1:3">
      <c r="A769" s="184"/>
      <c r="B769" s="184"/>
      <c r="C769" s="186"/>
    </row>
    <row r="770" spans="1:3">
      <c r="A770" s="184"/>
      <c r="B770" s="184"/>
      <c r="C770" s="186"/>
    </row>
    <row r="771" spans="1:3">
      <c r="A771" s="184"/>
      <c r="B771" s="184"/>
      <c r="C771" s="186"/>
    </row>
    <row r="772" spans="1:3">
      <c r="A772" s="184"/>
      <c r="B772" s="184"/>
      <c r="C772" s="186"/>
    </row>
    <row r="773" spans="1:3">
      <c r="A773" s="184"/>
      <c r="B773" s="184"/>
      <c r="C773" s="186"/>
    </row>
    <row r="774" spans="1:3">
      <c r="A774" s="184"/>
      <c r="B774" s="184"/>
      <c r="C774" s="186"/>
    </row>
    <row r="775" spans="1:3">
      <c r="A775" s="184"/>
      <c r="B775" s="184"/>
      <c r="C775" s="186"/>
    </row>
    <row r="776" spans="1:3">
      <c r="A776" s="184"/>
      <c r="B776" s="184"/>
      <c r="C776" s="186"/>
    </row>
    <row r="777" spans="1:3">
      <c r="A777" s="184"/>
      <c r="B777" s="184"/>
      <c r="C777" s="186"/>
    </row>
    <row r="778" spans="1:3">
      <c r="A778" s="184"/>
      <c r="B778" s="184"/>
      <c r="C778" s="186"/>
    </row>
    <row r="779" spans="1:3">
      <c r="A779" s="184"/>
      <c r="B779" s="184"/>
      <c r="C779" s="186"/>
    </row>
    <row r="780" spans="1:3">
      <c r="A780" s="184"/>
      <c r="B780" s="184"/>
      <c r="C780" s="186"/>
    </row>
    <row r="781" spans="1:3">
      <c r="A781" s="184"/>
      <c r="B781" s="184"/>
      <c r="C781" s="186"/>
    </row>
    <row r="782" spans="1:3">
      <c r="A782" s="184"/>
      <c r="B782" s="184"/>
      <c r="C782" s="186"/>
    </row>
    <row r="783" spans="1:3">
      <c r="A783" s="184"/>
      <c r="B783" s="184"/>
      <c r="C783" s="186"/>
    </row>
    <row r="784" spans="1:3">
      <c r="A784" s="184"/>
      <c r="B784" s="184"/>
      <c r="C784" s="186"/>
    </row>
    <row r="785" spans="1:3">
      <c r="A785" s="184"/>
      <c r="B785" s="184"/>
      <c r="C785" s="186"/>
    </row>
    <row r="786" spans="1:3">
      <c r="A786" s="184"/>
      <c r="B786" s="184"/>
      <c r="C786" s="186"/>
    </row>
    <row r="787" spans="1:3">
      <c r="A787" s="184"/>
      <c r="B787" s="184"/>
      <c r="C787" s="186"/>
    </row>
    <row r="788" spans="1:3">
      <c r="A788" s="184"/>
      <c r="B788" s="184"/>
      <c r="C788" s="186"/>
    </row>
    <row r="789" spans="1:3">
      <c r="A789" s="184"/>
      <c r="B789" s="184"/>
      <c r="C789" s="186"/>
    </row>
    <row r="790" spans="1:3">
      <c r="A790" s="184"/>
      <c r="B790" s="184"/>
      <c r="C790" s="186"/>
    </row>
    <row r="791" spans="1:3">
      <c r="A791" s="184"/>
      <c r="B791" s="184"/>
      <c r="C791" s="186"/>
    </row>
    <row r="792" spans="1:3">
      <c r="A792" s="184"/>
      <c r="B792" s="184"/>
      <c r="C792" s="186"/>
    </row>
    <row r="793" spans="1:3">
      <c r="A793" s="184"/>
      <c r="B793" s="184"/>
      <c r="C793" s="186"/>
    </row>
    <row r="794" spans="1:3">
      <c r="A794" s="184"/>
      <c r="B794" s="184"/>
      <c r="C794" s="186"/>
    </row>
    <row r="795" spans="1:3">
      <c r="A795" s="184"/>
      <c r="B795" s="184"/>
      <c r="C795" s="186"/>
    </row>
    <row r="796" spans="1:3">
      <c r="A796" s="184"/>
      <c r="B796" s="184"/>
      <c r="C796" s="186"/>
    </row>
    <row r="797" spans="1:3">
      <c r="A797" s="184"/>
      <c r="B797" s="184"/>
      <c r="C797" s="186"/>
    </row>
    <row r="798" spans="1:3">
      <c r="A798" s="184"/>
      <c r="B798" s="184"/>
      <c r="C798" s="186"/>
    </row>
    <row r="799" spans="1:3">
      <c r="A799" s="184"/>
      <c r="B799" s="184"/>
      <c r="C799" s="186"/>
    </row>
    <row r="800" spans="1:3">
      <c r="A800" s="184"/>
      <c r="B800" s="184"/>
      <c r="C800" s="186"/>
    </row>
    <row r="801" spans="1:3">
      <c r="A801" s="184"/>
      <c r="B801" s="184"/>
      <c r="C801" s="186"/>
    </row>
    <row r="802" spans="1:3">
      <c r="A802" s="184"/>
      <c r="B802" s="184"/>
      <c r="C802" s="186"/>
    </row>
    <row r="803" spans="1:3">
      <c r="A803" s="184"/>
      <c r="B803" s="184"/>
      <c r="C803" s="186"/>
    </row>
    <row r="804" spans="1:3">
      <c r="A804" s="184"/>
      <c r="B804" s="184"/>
      <c r="C804" s="186"/>
    </row>
    <row r="805" spans="1:3">
      <c r="A805" s="184"/>
      <c r="B805" s="184"/>
      <c r="C805" s="186"/>
    </row>
    <row r="806" spans="1:3">
      <c r="A806" s="184"/>
      <c r="B806" s="184"/>
      <c r="C806" s="186"/>
    </row>
    <row r="807" spans="1:3">
      <c r="A807" s="184"/>
      <c r="B807" s="184"/>
      <c r="C807" s="186"/>
    </row>
    <row r="808" spans="1:3">
      <c r="A808" s="184"/>
      <c r="B808" s="184"/>
      <c r="C808" s="186"/>
    </row>
    <row r="809" spans="1:3">
      <c r="A809" s="184"/>
      <c r="B809" s="184"/>
      <c r="C809" s="186"/>
    </row>
    <row r="810" spans="1:3">
      <c r="A810" s="184"/>
      <c r="B810" s="184"/>
      <c r="C810" s="186"/>
    </row>
    <row r="811" spans="1:3">
      <c r="A811" s="184"/>
      <c r="B811" s="184"/>
      <c r="C811" s="186"/>
    </row>
    <row r="812" spans="1:3">
      <c r="A812" s="184"/>
      <c r="B812" s="184"/>
      <c r="C812" s="186"/>
    </row>
    <row r="813" spans="1:3">
      <c r="A813" s="184"/>
      <c r="B813" s="184"/>
      <c r="C813" s="186"/>
    </row>
    <row r="814" spans="1:3">
      <c r="A814" s="184"/>
      <c r="B814" s="184"/>
      <c r="C814" s="186"/>
    </row>
    <row r="815" spans="1:3">
      <c r="A815" s="184"/>
      <c r="B815" s="184"/>
      <c r="C815" s="186"/>
    </row>
    <row r="816" spans="1:3">
      <c r="A816" s="184"/>
      <c r="B816" s="184"/>
      <c r="C816" s="186"/>
    </row>
    <row r="817" spans="1:3">
      <c r="A817" s="184"/>
      <c r="B817" s="184"/>
      <c r="C817" s="186"/>
    </row>
    <row r="818" spans="1:3">
      <c r="A818" s="184"/>
      <c r="B818" s="184"/>
      <c r="C818" s="186"/>
    </row>
    <row r="819" spans="1:3">
      <c r="A819" s="184"/>
      <c r="B819" s="184"/>
      <c r="C819" s="186"/>
    </row>
    <row r="820" spans="1:3">
      <c r="A820" s="184"/>
      <c r="B820" s="184"/>
      <c r="C820" s="186"/>
    </row>
    <row r="821" spans="1:3">
      <c r="A821" s="184"/>
      <c r="B821" s="184"/>
      <c r="C821" s="186"/>
    </row>
    <row r="822" spans="1:3">
      <c r="A822" s="184"/>
      <c r="B822" s="184"/>
      <c r="C822" s="186"/>
    </row>
    <row r="823" spans="1:3">
      <c r="A823" s="184"/>
      <c r="B823" s="184"/>
      <c r="C823" s="186"/>
    </row>
    <row r="824" spans="1:3">
      <c r="A824" s="184"/>
      <c r="B824" s="184"/>
      <c r="C824" s="186"/>
    </row>
    <row r="825" spans="1:3">
      <c r="A825" s="184"/>
      <c r="B825" s="184"/>
      <c r="C825" s="186"/>
    </row>
    <row r="826" spans="1:3">
      <c r="A826" s="184"/>
      <c r="B826" s="184"/>
      <c r="C826" s="186"/>
    </row>
    <row r="827" spans="1:3">
      <c r="A827" s="184"/>
      <c r="B827" s="184"/>
      <c r="C827" s="186"/>
    </row>
    <row r="828" spans="1:3">
      <c r="A828" s="184"/>
      <c r="B828" s="184"/>
      <c r="C828" s="186"/>
    </row>
    <row r="829" spans="1:3">
      <c r="A829" s="184"/>
      <c r="B829" s="184"/>
      <c r="C829" s="186"/>
    </row>
    <row r="830" spans="1:3">
      <c r="A830" s="184"/>
      <c r="B830" s="184"/>
      <c r="C830" s="186"/>
    </row>
    <row r="831" spans="1:3">
      <c r="A831" s="184"/>
      <c r="B831" s="184"/>
      <c r="C831" s="186"/>
    </row>
    <row r="832" spans="1:3">
      <c r="A832" s="184"/>
      <c r="B832" s="184"/>
      <c r="C832" s="186"/>
    </row>
    <row r="833" spans="1:3">
      <c r="A833" s="184"/>
      <c r="B833" s="184"/>
      <c r="C833" s="186"/>
    </row>
    <row r="834" spans="1:3">
      <c r="A834" s="184"/>
      <c r="B834" s="184"/>
      <c r="C834" s="186"/>
    </row>
    <row r="835" spans="1:3">
      <c r="A835" s="184"/>
      <c r="B835" s="184"/>
      <c r="C835" s="186"/>
    </row>
    <row r="836" spans="1:3">
      <c r="A836" s="184"/>
      <c r="B836" s="184"/>
      <c r="C836" s="186"/>
    </row>
    <row r="837" spans="1:3">
      <c r="A837" s="184"/>
      <c r="B837" s="184"/>
      <c r="C837" s="186"/>
    </row>
    <row r="838" spans="1:3">
      <c r="A838" s="184"/>
      <c r="B838" s="184"/>
      <c r="C838" s="186"/>
    </row>
    <row r="839" spans="1:3">
      <c r="A839" s="184"/>
      <c r="B839" s="184"/>
      <c r="C839" s="186"/>
    </row>
    <row r="840" spans="1:3">
      <c r="A840" s="184"/>
      <c r="B840" s="184"/>
      <c r="C840" s="186"/>
    </row>
    <row r="841" spans="1:3">
      <c r="A841" s="184"/>
      <c r="B841" s="184"/>
      <c r="C841" s="186"/>
    </row>
    <row r="842" spans="1:3">
      <c r="A842" s="184"/>
      <c r="B842" s="184"/>
      <c r="C842" s="186"/>
    </row>
    <row r="843" spans="1:3">
      <c r="A843" s="184"/>
      <c r="B843" s="184"/>
      <c r="C843" s="186"/>
    </row>
    <row r="844" spans="1:3">
      <c r="A844" s="184"/>
      <c r="B844" s="184"/>
      <c r="C844" s="186"/>
    </row>
    <row r="845" spans="1:3">
      <c r="A845" s="184"/>
      <c r="B845" s="184"/>
      <c r="C845" s="186"/>
    </row>
    <row r="846" spans="1:3">
      <c r="A846" s="184"/>
      <c r="B846" s="184"/>
      <c r="C846" s="186"/>
    </row>
    <row r="847" spans="1:3">
      <c r="A847" s="184"/>
      <c r="B847" s="184"/>
      <c r="C847" s="186"/>
    </row>
    <row r="848" spans="1:3">
      <c r="A848" s="184"/>
      <c r="B848" s="184"/>
      <c r="C848" s="186"/>
    </row>
    <row r="849" spans="1:3">
      <c r="A849" s="184"/>
      <c r="B849" s="184"/>
      <c r="C849" s="186"/>
    </row>
    <row r="850" spans="1:3">
      <c r="A850" s="184"/>
      <c r="B850" s="184"/>
      <c r="C850" s="186"/>
    </row>
    <row r="851" spans="1:3">
      <c r="A851" s="184"/>
      <c r="B851" s="184"/>
      <c r="C851" s="186"/>
    </row>
    <row r="852" spans="1:3">
      <c r="A852" s="184"/>
      <c r="B852" s="184"/>
      <c r="C852" s="186"/>
    </row>
    <row r="853" spans="1:3">
      <c r="A853" s="184"/>
      <c r="B853" s="184"/>
      <c r="C853" s="186"/>
    </row>
    <row r="854" spans="1:3">
      <c r="A854" s="184"/>
      <c r="B854" s="184"/>
      <c r="C854" s="186"/>
    </row>
    <row r="855" spans="1:3">
      <c r="A855" s="184"/>
      <c r="B855" s="184"/>
      <c r="C855" s="186"/>
    </row>
    <row r="856" spans="1:3">
      <c r="A856" s="184"/>
      <c r="B856" s="184"/>
      <c r="C856" s="186"/>
    </row>
    <row r="857" spans="1:3">
      <c r="A857" s="184"/>
      <c r="B857" s="184"/>
      <c r="C857" s="186"/>
    </row>
    <row r="858" spans="1:3">
      <c r="A858" s="184"/>
      <c r="B858" s="184"/>
      <c r="C858" s="186"/>
    </row>
    <row r="859" spans="1:3">
      <c r="A859" s="184"/>
      <c r="B859" s="184"/>
      <c r="C859" s="186"/>
    </row>
    <row r="860" spans="1:3">
      <c r="A860" s="184"/>
      <c r="B860" s="184"/>
      <c r="C860" s="186"/>
    </row>
    <row r="861" spans="1:3">
      <c r="A861" s="184"/>
      <c r="B861" s="184"/>
      <c r="C861" s="186"/>
    </row>
    <row r="862" spans="1:3">
      <c r="A862" s="184"/>
      <c r="B862" s="184"/>
      <c r="C862" s="186"/>
    </row>
    <row r="863" spans="1:3">
      <c r="A863" s="184"/>
      <c r="B863" s="184"/>
      <c r="C863" s="186"/>
    </row>
    <row r="864" spans="1:3">
      <c r="A864" s="184"/>
      <c r="B864" s="184"/>
      <c r="C864" s="186"/>
    </row>
    <row r="865" spans="1:3">
      <c r="A865" s="184"/>
      <c r="B865" s="184"/>
      <c r="C865" s="186"/>
    </row>
    <row r="866" spans="1:3">
      <c r="A866" s="184"/>
      <c r="B866" s="184"/>
      <c r="C866" s="186"/>
    </row>
    <row r="867" spans="1:3">
      <c r="A867" s="184"/>
      <c r="B867" s="184"/>
      <c r="C867" s="186"/>
    </row>
    <row r="868" spans="1:3">
      <c r="A868" s="184"/>
      <c r="B868" s="184"/>
      <c r="C868" s="186"/>
    </row>
    <row r="869" spans="1:3">
      <c r="A869" s="184"/>
      <c r="B869" s="184"/>
      <c r="C869" s="186"/>
    </row>
    <row r="870" spans="1:3">
      <c r="A870" s="184"/>
      <c r="B870" s="184"/>
      <c r="C870" s="186"/>
    </row>
    <row r="871" spans="1:3">
      <c r="A871" s="184"/>
      <c r="B871" s="184"/>
      <c r="C871" s="186"/>
    </row>
    <row r="872" spans="1:3">
      <c r="A872" s="184"/>
      <c r="B872" s="184"/>
      <c r="C872" s="186"/>
    </row>
    <row r="873" spans="1:3">
      <c r="A873" s="184"/>
      <c r="B873" s="184"/>
      <c r="C873" s="186"/>
    </row>
    <row r="874" spans="1:3">
      <c r="A874" s="184"/>
      <c r="B874" s="184"/>
      <c r="C874" s="186"/>
    </row>
    <row r="875" spans="1:3">
      <c r="A875" s="184"/>
      <c r="B875" s="184"/>
      <c r="C875" s="186"/>
    </row>
    <row r="876" spans="1:3">
      <c r="A876" s="184"/>
      <c r="B876" s="184"/>
      <c r="C876" s="186"/>
    </row>
    <row r="877" spans="1:3">
      <c r="A877" s="184"/>
      <c r="B877" s="184"/>
      <c r="C877" s="186"/>
    </row>
    <row r="878" spans="1:3">
      <c r="A878" s="184"/>
      <c r="B878" s="184"/>
      <c r="C878" s="186"/>
    </row>
    <row r="879" spans="1:3">
      <c r="A879" s="184"/>
      <c r="B879" s="184"/>
      <c r="C879" s="186"/>
    </row>
    <row r="880" spans="1:3">
      <c r="A880" s="184"/>
      <c r="B880" s="184"/>
      <c r="C880" s="186"/>
    </row>
    <row r="881" spans="1:3">
      <c r="A881" s="184"/>
      <c r="B881" s="184"/>
      <c r="C881" s="186"/>
    </row>
    <row r="882" spans="1:3">
      <c r="A882" s="184"/>
      <c r="B882" s="184"/>
      <c r="C882" s="186"/>
    </row>
    <row r="883" spans="1:3">
      <c r="A883" s="184"/>
      <c r="B883" s="184"/>
      <c r="C883" s="186"/>
    </row>
    <row r="884" spans="1:3">
      <c r="A884" s="184"/>
      <c r="B884" s="184"/>
      <c r="C884" s="186"/>
    </row>
    <row r="885" spans="1:3">
      <c r="A885" s="184"/>
      <c r="B885" s="184"/>
      <c r="C885" s="186"/>
    </row>
    <row r="886" spans="1:3">
      <c r="A886" s="184"/>
      <c r="B886" s="184"/>
      <c r="C886" s="186"/>
    </row>
    <row r="887" spans="1:3">
      <c r="A887" s="184"/>
      <c r="B887" s="184"/>
      <c r="C887" s="186"/>
    </row>
    <row r="888" spans="1:3">
      <c r="A888" s="184"/>
      <c r="B888" s="184"/>
      <c r="C888" s="186"/>
    </row>
    <row r="889" spans="1:3">
      <c r="A889" s="184"/>
      <c r="B889" s="184"/>
      <c r="C889" s="186"/>
    </row>
    <row r="890" spans="1:3">
      <c r="A890" s="184"/>
      <c r="B890" s="184"/>
      <c r="C890" s="186"/>
    </row>
    <row r="891" spans="1:3">
      <c r="A891" s="184"/>
      <c r="B891" s="184"/>
      <c r="C891" s="186"/>
    </row>
    <row r="892" spans="1:3">
      <c r="A892" s="184"/>
      <c r="B892" s="184"/>
      <c r="C892" s="186"/>
    </row>
    <row r="893" spans="1:3">
      <c r="A893" s="184"/>
      <c r="B893" s="184"/>
      <c r="C893" s="186"/>
    </row>
    <row r="894" spans="1:3">
      <c r="A894" s="184"/>
      <c r="B894" s="184"/>
      <c r="C894" s="186"/>
    </row>
    <row r="895" spans="1:3">
      <c r="A895" s="184"/>
      <c r="B895" s="184"/>
      <c r="C895" s="186"/>
    </row>
    <row r="896" spans="1:3">
      <c r="A896" s="184"/>
      <c r="B896" s="184"/>
      <c r="C896" s="186"/>
    </row>
    <row r="897" spans="1:3">
      <c r="A897" s="184"/>
      <c r="B897" s="184"/>
      <c r="C897" s="186"/>
    </row>
    <row r="898" spans="1:3">
      <c r="A898" s="184"/>
      <c r="B898" s="184"/>
      <c r="C898" s="186"/>
    </row>
    <row r="899" spans="1:3">
      <c r="A899" s="184"/>
      <c r="B899" s="184"/>
      <c r="C899" s="186"/>
    </row>
    <row r="900" spans="1:3">
      <c r="A900" s="184"/>
      <c r="B900" s="184"/>
      <c r="C900" s="186"/>
    </row>
    <row r="901" spans="1:3">
      <c r="A901" s="184"/>
      <c r="B901" s="184"/>
      <c r="C901" s="186"/>
    </row>
    <row r="902" spans="1:3">
      <c r="A902" s="184"/>
      <c r="B902" s="184"/>
      <c r="C902" s="186"/>
    </row>
    <row r="903" spans="1:3">
      <c r="A903" s="184"/>
      <c r="B903" s="184"/>
      <c r="C903" s="186"/>
    </row>
    <row r="904" spans="1:3">
      <c r="A904" s="184"/>
      <c r="B904" s="184"/>
      <c r="C904" s="186"/>
    </row>
    <row r="905" spans="1:3">
      <c r="A905" s="184"/>
      <c r="B905" s="184"/>
      <c r="C905" s="186"/>
    </row>
    <row r="906" spans="1:3">
      <c r="A906" s="184"/>
      <c r="B906" s="184"/>
      <c r="C906" s="186"/>
    </row>
    <row r="907" spans="1:3">
      <c r="A907" s="184"/>
      <c r="B907" s="184"/>
      <c r="C907" s="186"/>
    </row>
    <row r="908" spans="1:3">
      <c r="A908" s="184"/>
      <c r="B908" s="184"/>
      <c r="C908" s="186"/>
    </row>
    <row r="909" spans="1:3">
      <c r="A909" s="184"/>
      <c r="B909" s="184"/>
      <c r="C909" s="186"/>
    </row>
    <row r="910" spans="1:3">
      <c r="A910" s="184"/>
      <c r="B910" s="184"/>
      <c r="C910" s="186"/>
    </row>
    <row r="911" spans="1:3">
      <c r="A911" s="184"/>
      <c r="B911" s="184"/>
      <c r="C911" s="186"/>
    </row>
    <row r="912" spans="1:3">
      <c r="A912" s="184"/>
      <c r="B912" s="184"/>
      <c r="C912" s="186"/>
    </row>
    <row r="913" spans="1:3">
      <c r="A913" s="184"/>
      <c r="B913" s="184"/>
      <c r="C913" s="186"/>
    </row>
    <row r="914" spans="1:3">
      <c r="A914" s="184"/>
      <c r="B914" s="184"/>
      <c r="C914" s="186"/>
    </row>
    <row r="915" spans="1:3">
      <c r="A915" s="184"/>
      <c r="B915" s="184"/>
      <c r="C915" s="186"/>
    </row>
    <row r="916" spans="1:3">
      <c r="A916" s="184"/>
      <c r="B916" s="184"/>
      <c r="C916" s="186"/>
    </row>
    <row r="917" spans="1:3">
      <c r="A917" s="184"/>
      <c r="B917" s="184"/>
      <c r="C917" s="186"/>
    </row>
    <row r="918" spans="1:3">
      <c r="A918" s="184"/>
      <c r="B918" s="184"/>
      <c r="C918" s="186"/>
    </row>
    <row r="919" spans="1:3">
      <c r="A919" s="184"/>
      <c r="B919" s="184"/>
      <c r="C919" s="186"/>
    </row>
    <row r="920" spans="1:3">
      <c r="A920" s="184"/>
      <c r="B920" s="184"/>
      <c r="C920" s="186"/>
    </row>
    <row r="921" spans="1:3">
      <c r="A921" s="184"/>
      <c r="B921" s="184"/>
      <c r="C921" s="186"/>
    </row>
    <row r="922" spans="1:3">
      <c r="A922" s="184"/>
      <c r="B922" s="184"/>
      <c r="C922" s="186"/>
    </row>
    <row r="923" spans="1:3">
      <c r="A923" s="184"/>
      <c r="B923" s="184"/>
      <c r="C923" s="186"/>
    </row>
    <row r="924" spans="1:3">
      <c r="A924" s="184"/>
      <c r="B924" s="184"/>
      <c r="C924" s="186"/>
    </row>
    <row r="925" spans="1:3">
      <c r="A925" s="184"/>
      <c r="B925" s="184"/>
      <c r="C925" s="186"/>
    </row>
    <row r="926" spans="1:3">
      <c r="A926" s="184"/>
      <c r="B926" s="184"/>
      <c r="C926" s="186"/>
    </row>
    <row r="927" spans="1:3">
      <c r="A927" s="184"/>
      <c r="B927" s="184"/>
      <c r="C927" s="186"/>
    </row>
    <row r="928" spans="1:3">
      <c r="A928" s="184"/>
      <c r="B928" s="184"/>
      <c r="C928" s="186"/>
    </row>
    <row r="929" spans="1:3">
      <c r="A929" s="184"/>
      <c r="B929" s="184"/>
      <c r="C929" s="186"/>
    </row>
    <row r="930" spans="1:3">
      <c r="A930" s="184"/>
      <c r="B930" s="184"/>
      <c r="C930" s="186"/>
    </row>
    <row r="931" spans="1:3">
      <c r="A931" s="184"/>
      <c r="B931" s="184"/>
      <c r="C931" s="186"/>
    </row>
    <row r="932" spans="1:3">
      <c r="A932" s="184"/>
      <c r="B932" s="184"/>
      <c r="C932" s="186"/>
    </row>
  </sheetData>
  <mergeCells count="3">
    <mergeCell ref="A3:A4"/>
    <mergeCell ref="B3:B4"/>
    <mergeCell ref="C3:C4"/>
  </mergeCells>
  <phoneticPr fontId="14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110"/>
  <sheetViews>
    <sheetView workbookViewId="0"/>
  </sheetViews>
  <sheetFormatPr defaultColWidth="12.6640625" defaultRowHeight="15.75" customHeight="1"/>
  <cols>
    <col min="1" max="1" width="2.77734375" customWidth="1"/>
    <col min="2" max="2" width="15" customWidth="1"/>
    <col min="3" max="10" width="18.109375" customWidth="1"/>
  </cols>
  <sheetData>
    <row r="1" spans="1:27" ht="15">
      <c r="A1" s="301"/>
      <c r="B1" s="301"/>
      <c r="C1" s="302"/>
      <c r="D1" s="302"/>
      <c r="E1" s="302"/>
      <c r="F1" s="302"/>
      <c r="G1" s="302"/>
      <c r="H1" s="302"/>
      <c r="I1" s="302"/>
      <c r="J1" s="301"/>
      <c r="K1" s="301"/>
      <c r="L1" s="301"/>
      <c r="M1" s="301"/>
      <c r="N1" s="301"/>
      <c r="O1" s="301"/>
      <c r="P1" s="301"/>
      <c r="Q1" s="301"/>
      <c r="R1" s="301"/>
      <c r="S1" s="301"/>
      <c r="T1" s="301"/>
      <c r="U1" s="301"/>
      <c r="V1" s="301"/>
      <c r="W1" s="301"/>
      <c r="X1" s="301"/>
      <c r="Y1" s="301"/>
      <c r="Z1" s="301"/>
      <c r="AA1" s="301"/>
    </row>
    <row r="2" spans="1:27" ht="15">
      <c r="A2" s="301"/>
      <c r="B2" s="301"/>
      <c r="C2" s="303">
        <v>45505</v>
      </c>
      <c r="D2" s="304">
        <v>45506</v>
      </c>
      <c r="E2" s="304">
        <v>45507</v>
      </c>
      <c r="F2" s="304">
        <v>45508</v>
      </c>
      <c r="G2" s="304">
        <v>45509</v>
      </c>
      <c r="H2" s="304">
        <v>45510</v>
      </c>
      <c r="I2" s="304">
        <v>45511</v>
      </c>
      <c r="J2" s="303">
        <v>45512</v>
      </c>
      <c r="K2" s="301"/>
      <c r="L2" s="301"/>
      <c r="M2" s="301"/>
      <c r="N2" s="301"/>
      <c r="O2" s="301"/>
      <c r="P2" s="301"/>
      <c r="Q2" s="301"/>
      <c r="R2" s="301"/>
      <c r="S2" s="301"/>
      <c r="T2" s="301"/>
      <c r="U2" s="301"/>
      <c r="V2" s="301"/>
      <c r="W2" s="301"/>
      <c r="X2" s="301"/>
      <c r="Y2" s="301"/>
      <c r="Z2" s="301"/>
      <c r="AA2" s="301"/>
    </row>
    <row r="3" spans="1:27" ht="16.2">
      <c r="A3" s="301"/>
      <c r="B3" s="301"/>
      <c r="C3" s="305" t="s">
        <v>355</v>
      </c>
      <c r="D3" s="305" t="s">
        <v>356</v>
      </c>
      <c r="E3" s="306" t="s">
        <v>357</v>
      </c>
      <c r="F3" s="307" t="s">
        <v>358</v>
      </c>
      <c r="G3" s="305" t="s">
        <v>359</v>
      </c>
      <c r="H3" s="305" t="s">
        <v>360</v>
      </c>
      <c r="I3" s="305" t="s">
        <v>361</v>
      </c>
      <c r="J3" s="305" t="s">
        <v>355</v>
      </c>
      <c r="K3" s="301"/>
      <c r="L3" s="301"/>
      <c r="M3" s="301"/>
      <c r="N3" s="301"/>
      <c r="O3" s="301"/>
      <c r="P3" s="301"/>
      <c r="Q3" s="301"/>
      <c r="R3" s="301"/>
      <c r="S3" s="301"/>
      <c r="T3" s="301"/>
      <c r="U3" s="301"/>
      <c r="V3" s="301"/>
      <c r="W3" s="301"/>
      <c r="X3" s="301"/>
      <c r="Y3" s="301"/>
      <c r="Z3" s="301"/>
      <c r="AA3" s="301"/>
    </row>
    <row r="4" spans="1:27" ht="13.2">
      <c r="A4" s="301"/>
      <c r="B4" s="301"/>
      <c r="C4" s="308" t="str">
        <f>②PDF!C5</f>
        <v>～</v>
      </c>
      <c r="D4" s="308" t="str">
        <f>②PDF!F5</f>
        <v>～</v>
      </c>
      <c r="E4" s="309" t="str">
        <f>②PDF!I5</f>
        <v>～</v>
      </c>
      <c r="F4" s="309" t="str">
        <f>②PDF!L5</f>
        <v>～</v>
      </c>
      <c r="G4" s="310"/>
      <c r="H4" s="309" t="str">
        <f>②PDF!R5</f>
        <v>～</v>
      </c>
      <c r="I4" s="309" t="str">
        <f>②PDF!U5</f>
        <v>～</v>
      </c>
      <c r="J4" s="309" t="str">
        <f>②PDF!X5</f>
        <v>～</v>
      </c>
      <c r="K4" s="301"/>
      <c r="L4" s="301"/>
      <c r="M4" s="301"/>
      <c r="N4" s="301"/>
      <c r="O4" s="301"/>
      <c r="P4" s="301"/>
      <c r="Q4" s="301"/>
      <c r="R4" s="301"/>
      <c r="S4" s="301"/>
      <c r="T4" s="301"/>
      <c r="U4" s="301"/>
      <c r="V4" s="301"/>
      <c r="W4" s="301"/>
      <c r="X4" s="301"/>
      <c r="Y4" s="301"/>
      <c r="Z4" s="301"/>
      <c r="AA4" s="301"/>
    </row>
    <row r="5" spans="1:27" ht="13.2">
      <c r="A5" s="301"/>
      <c r="B5" s="301" t="s">
        <v>176</v>
      </c>
      <c r="C5" s="752" t="e">
        <f>VLOOKUP(①ひな形!G30,①ひな形!$A$34:$B$99,2,FALSE)</f>
        <v>#N/A</v>
      </c>
      <c r="D5" s="752" t="e">
        <f>VLOOKUP(#REF!,①ひな形!$A$34:$B$99,2,FALSE)</f>
        <v>#REF!</v>
      </c>
      <c r="E5" s="749" t="e">
        <f>VLOOKUP(①ひな形!I30,①ひな形!$A$34:$B$99,2,FALSE)</f>
        <v>#N/A</v>
      </c>
      <c r="F5" s="753">
        <f>VLOOKUP(①ひな形!J30,①ひな形!$A$34:$B$99,2,FALSE)</f>
        <v>0</v>
      </c>
      <c r="G5" s="752" t="e">
        <f>VLOOKUP(①ひな形!K30,①ひな形!$A$34:$B$99,2,FALSE)</f>
        <v>#N/A</v>
      </c>
      <c r="H5" s="749" t="e">
        <f>VLOOKUP(①ひな形!L30,①ひな形!$A$34:$B$99,2,FALSE)</f>
        <v>#N/A</v>
      </c>
      <c r="I5" s="749" t="e">
        <f>VLOOKUP(①ひな形!M30,①ひな形!$A$34:$B$99,2,FALSE)</f>
        <v>#N/A</v>
      </c>
      <c r="J5" s="751"/>
      <c r="K5" s="301"/>
      <c r="L5" s="301"/>
      <c r="M5" s="301"/>
      <c r="N5" s="301"/>
      <c r="O5" s="301"/>
      <c r="P5" s="301"/>
      <c r="Q5" s="301"/>
      <c r="R5" s="301"/>
      <c r="S5" s="301"/>
      <c r="T5" s="301"/>
      <c r="U5" s="301"/>
      <c r="V5" s="301"/>
      <c r="W5" s="301"/>
      <c r="X5" s="301"/>
      <c r="Y5" s="301"/>
      <c r="Z5" s="301"/>
      <c r="AA5" s="301"/>
    </row>
    <row r="6" spans="1:27" ht="13.2">
      <c r="A6" s="301"/>
      <c r="B6" s="301"/>
      <c r="C6" s="750"/>
      <c r="D6" s="750"/>
      <c r="E6" s="750"/>
      <c r="F6" s="750"/>
      <c r="G6" s="750"/>
      <c r="H6" s="750"/>
      <c r="I6" s="750"/>
      <c r="J6" s="750"/>
      <c r="K6" s="301"/>
      <c r="L6" s="301"/>
      <c r="M6" s="301"/>
      <c r="N6" s="301"/>
      <c r="O6" s="301"/>
      <c r="P6" s="301"/>
      <c r="Q6" s="301"/>
      <c r="R6" s="301"/>
      <c r="S6" s="301"/>
      <c r="T6" s="301"/>
      <c r="U6" s="301"/>
      <c r="V6" s="301"/>
      <c r="W6" s="301"/>
      <c r="X6" s="301"/>
      <c r="Y6" s="301"/>
      <c r="Z6" s="301"/>
      <c r="AA6" s="301"/>
    </row>
    <row r="7" spans="1:27" ht="13.2">
      <c r="A7" s="301"/>
      <c r="B7" s="301" t="s">
        <v>202</v>
      </c>
      <c r="C7" s="311" t="e">
        <f>VLOOKUP(C5,①ひな形!$B$34:$C$99,2,FALSE)</f>
        <v>#N/A</v>
      </c>
      <c r="D7" s="311" t="e">
        <f>VLOOKUP(D5,①ひな形!$B$34:$C$99,2,FALSE)</f>
        <v>#REF!</v>
      </c>
      <c r="E7" s="312" t="e">
        <f>VLOOKUP(E5,①ひな形!$B$34:$C$99,2,FALSE)</f>
        <v>#N/A</v>
      </c>
      <c r="F7" s="312" t="e">
        <f>VLOOKUP(F5,①ひな形!$B$34:$C$99,2,FALSE)</f>
        <v>#N/A</v>
      </c>
      <c r="G7" s="311" t="e">
        <f>VLOOKUP(G5,①ひな形!$B$34:$C$99,2,FALSE)</f>
        <v>#N/A</v>
      </c>
      <c r="H7" s="312" t="e">
        <f>VLOOKUP(H5,①ひな形!$B$34:$C$99,2,FALSE)</f>
        <v>#N/A</v>
      </c>
      <c r="I7" s="312" t="e">
        <f>VLOOKUP(I5,①ひな形!$B$34:$C$99,2,FALSE)</f>
        <v>#N/A</v>
      </c>
      <c r="J7" s="313" t="e">
        <f>VLOOKUP(J5,①ひな形!$B$34:$C$99,2,FALSE)</f>
        <v>#N/A</v>
      </c>
      <c r="K7" s="301"/>
      <c r="L7" s="301"/>
      <c r="M7" s="301"/>
      <c r="N7" s="301"/>
      <c r="O7" s="301"/>
      <c r="P7" s="301"/>
      <c r="Q7" s="301"/>
      <c r="R7" s="301"/>
      <c r="S7" s="301"/>
      <c r="T7" s="301"/>
      <c r="U7" s="301"/>
      <c r="V7" s="301"/>
      <c r="W7" s="301"/>
      <c r="X7" s="301"/>
      <c r="Y7" s="301"/>
      <c r="Z7" s="301"/>
      <c r="AA7" s="301"/>
    </row>
    <row r="8" spans="1:27" ht="13.2">
      <c r="A8" s="301"/>
      <c r="B8" s="301"/>
      <c r="C8" s="314" t="str">
        <f>①ひな形!G31</f>
        <v>Nami.M</v>
      </c>
      <c r="D8" s="315" t="str">
        <f>①ひな形!H30</f>
        <v>Basic1</v>
      </c>
      <c r="E8" s="316">
        <f>①ひな形!I31</f>
        <v>0</v>
      </c>
      <c r="F8" s="316" t="str">
        <f>①ひな形!J31</f>
        <v>nanami</v>
      </c>
      <c r="G8" s="317" t="str">
        <f>①ひな形!K31</f>
        <v>nanami</v>
      </c>
      <c r="H8" s="316">
        <f>①ひな形!L31</f>
        <v>0</v>
      </c>
      <c r="I8" s="318" t="str">
        <f>①ひな形!M31</f>
        <v>Rena.M</v>
      </c>
      <c r="J8" s="319" t="str">
        <f>①ひな形!N31</f>
        <v>nanami</v>
      </c>
      <c r="K8" s="301"/>
      <c r="L8" s="301"/>
      <c r="M8" s="301"/>
      <c r="N8" s="301"/>
      <c r="O8" s="301"/>
      <c r="P8" s="301"/>
      <c r="Q8" s="301"/>
      <c r="R8" s="301"/>
      <c r="S8" s="301"/>
      <c r="T8" s="301"/>
      <c r="U8" s="301"/>
      <c r="V8" s="301"/>
      <c r="W8" s="301"/>
      <c r="X8" s="301"/>
      <c r="Y8" s="301"/>
      <c r="Z8" s="301"/>
      <c r="AA8" s="301"/>
    </row>
    <row r="9" spans="1:27" ht="13.2">
      <c r="A9" s="301"/>
      <c r="B9" s="301" t="s">
        <v>234</v>
      </c>
      <c r="C9" s="320">
        <f>VLOOKUP(C8,①ひな形!$C$4:$E$12,2,FALSE)</f>
        <v>0</v>
      </c>
      <c r="D9" s="320" t="e">
        <f>VLOOKUP(D8,①ひな形!$C$4:$E$12,2,FALSE)</f>
        <v>#N/A</v>
      </c>
      <c r="E9" s="313" t="e">
        <f>VLOOKUP(E8,①ひな形!$C$4:$E$12,2,FALSE)</f>
        <v>#N/A</v>
      </c>
      <c r="F9" s="313">
        <f>VLOOKUP(F8,①ひな形!$C$4:$E$12,2,FALSE)</f>
        <v>0</v>
      </c>
      <c r="G9" s="321">
        <f>VLOOKUP(G8,①ひな形!$C$4:$E$12,2,FALSE)</f>
        <v>0</v>
      </c>
      <c r="H9" s="313" t="e">
        <f>VLOOKUP(H8,①ひな形!$C$4:$E$12,2,FALSE)</f>
        <v>#N/A</v>
      </c>
      <c r="I9" s="313">
        <f>VLOOKUP(I8,①ひな形!$C$4:$E$12,2,FALSE)</f>
        <v>0</v>
      </c>
      <c r="J9" s="313">
        <f>VLOOKUP(J8,①ひな形!$C$4:$E$12,2,FALSE)</f>
        <v>0</v>
      </c>
      <c r="K9" s="301"/>
      <c r="L9" s="301"/>
      <c r="M9" s="301"/>
      <c r="N9" s="301"/>
      <c r="O9" s="301"/>
      <c r="P9" s="301"/>
      <c r="Q9" s="301"/>
      <c r="R9" s="301"/>
      <c r="S9" s="301"/>
      <c r="T9" s="301"/>
      <c r="U9" s="301"/>
      <c r="V9" s="301"/>
      <c r="W9" s="301"/>
      <c r="X9" s="301"/>
      <c r="Y9" s="301"/>
      <c r="Z9" s="301"/>
      <c r="AA9" s="301"/>
    </row>
    <row r="10" spans="1:27" ht="13.2">
      <c r="A10" s="301"/>
      <c r="B10" s="301"/>
      <c r="C10" s="322" t="str">
        <f>②PDF!C9</f>
        <v>～</v>
      </c>
      <c r="D10" s="322" t="str">
        <f>②PDF!F9</f>
        <v>～</v>
      </c>
      <c r="E10" s="323" t="str">
        <f>②PDF!I9</f>
        <v>～</v>
      </c>
      <c r="F10" s="323" t="str">
        <f>②PDF!L9</f>
        <v>～</v>
      </c>
      <c r="G10" s="322" t="str">
        <f>②PDF!O9</f>
        <v>～</v>
      </c>
      <c r="H10" s="323" t="str">
        <f>②PDF!R9</f>
        <v>～</v>
      </c>
      <c r="I10" s="323" t="str">
        <f>②PDF!U9</f>
        <v>～</v>
      </c>
      <c r="J10" s="323" t="str">
        <f>②PDF!X9</f>
        <v>～</v>
      </c>
      <c r="K10" s="301"/>
      <c r="L10" s="301"/>
      <c r="M10" s="301"/>
      <c r="N10" s="301"/>
      <c r="O10" s="301"/>
      <c r="P10" s="301"/>
      <c r="Q10" s="301"/>
      <c r="R10" s="301"/>
      <c r="S10" s="301"/>
      <c r="T10" s="301"/>
      <c r="U10" s="301"/>
      <c r="V10" s="301"/>
      <c r="W10" s="301"/>
      <c r="X10" s="301"/>
      <c r="Y10" s="301"/>
      <c r="Z10" s="301"/>
      <c r="AA10" s="301"/>
    </row>
    <row r="11" spans="1:27" ht="13.2">
      <c r="A11" s="301"/>
      <c r="B11" s="301" t="s">
        <v>177</v>
      </c>
      <c r="C11" s="752">
        <f>VLOOKUP(①ひな形!G32,①ひな形!$A$34:$B$99,2,FALSE)</f>
        <v>0</v>
      </c>
      <c r="D11" s="752">
        <f>VLOOKUP(①ひな形!H32,①ひな形!$A$34:$B$99,2,FALSE)</f>
        <v>0</v>
      </c>
      <c r="E11" s="749" t="e">
        <f>VLOOKUP(①ひな形!I32,①ひな形!$A$34:$B$99,2,FALSE)</f>
        <v>#N/A</v>
      </c>
      <c r="F11" s="749" t="e">
        <f>VLOOKUP(①ひな形!J32,①ひな形!$A$34:$B$99,2,FALSE)</f>
        <v>#N/A</v>
      </c>
      <c r="G11" s="752">
        <f>VLOOKUP(①ひな形!K32,①ひな形!$A$34:$B$99,2,FALSE)</f>
        <v>0</v>
      </c>
      <c r="H11" s="749" t="e">
        <f>VLOOKUP(①ひな形!L32,①ひな形!$A$34:$B$99,2,FALSE)</f>
        <v>#N/A</v>
      </c>
      <c r="I11" s="749" t="e">
        <f>VLOOKUP(①ひな形!M32,①ひな形!$A$34:$B$99,2,FALSE)</f>
        <v>#N/A</v>
      </c>
      <c r="J11" s="751">
        <f>VLOOKUP(①ひな形!N32,①ひな形!$A$34:$B$99,2,FALSE)</f>
        <v>0</v>
      </c>
      <c r="K11" s="301"/>
      <c r="L11" s="301"/>
      <c r="M11" s="301"/>
      <c r="N11" s="301"/>
      <c r="O11" s="301"/>
      <c r="P11" s="301"/>
      <c r="Q11" s="301"/>
      <c r="R11" s="301"/>
      <c r="S11" s="301"/>
      <c r="T11" s="301"/>
      <c r="U11" s="301"/>
      <c r="V11" s="301"/>
      <c r="W11" s="301"/>
      <c r="X11" s="301"/>
      <c r="Y11" s="301"/>
      <c r="Z11" s="301"/>
      <c r="AA11" s="301"/>
    </row>
    <row r="12" spans="1:27" ht="13.2">
      <c r="A12" s="301"/>
      <c r="B12" s="301"/>
      <c r="C12" s="750"/>
      <c r="D12" s="750"/>
      <c r="E12" s="750"/>
      <c r="F12" s="750"/>
      <c r="G12" s="750"/>
      <c r="H12" s="750"/>
      <c r="I12" s="750"/>
      <c r="J12" s="750"/>
      <c r="K12" s="301"/>
      <c r="L12" s="301"/>
      <c r="M12" s="301"/>
      <c r="N12" s="301"/>
      <c r="O12" s="301"/>
      <c r="P12" s="301"/>
      <c r="Q12" s="301"/>
      <c r="R12" s="301"/>
      <c r="S12" s="301"/>
      <c r="T12" s="301"/>
      <c r="U12" s="301"/>
      <c r="V12" s="301"/>
      <c r="W12" s="301"/>
      <c r="X12" s="301"/>
      <c r="Y12" s="301"/>
      <c r="Z12" s="301"/>
      <c r="AA12" s="301"/>
    </row>
    <row r="13" spans="1:27" ht="13.2">
      <c r="A13" s="301"/>
      <c r="B13" s="301" t="s">
        <v>202</v>
      </c>
      <c r="C13" s="311" t="e">
        <f>VLOOKUP(C11,①ひな形!$B$34:$C$99,2,FALSE)</f>
        <v>#N/A</v>
      </c>
      <c r="D13" s="311" t="e">
        <f>VLOOKUP(D11,①ひな形!$B$34:$C$99,2,FALSE)</f>
        <v>#N/A</v>
      </c>
      <c r="E13" s="312" t="e">
        <f>VLOOKUP(E11,①ひな形!$B$34:$C$99,2,FALSE)</f>
        <v>#N/A</v>
      </c>
      <c r="F13" s="312" t="e">
        <f>VLOOKUP(F11,①ひな形!$B$34:$C$99,2,FALSE)</f>
        <v>#N/A</v>
      </c>
      <c r="G13" s="311" t="e">
        <f>VLOOKUP(G11,①ひな形!$B$34:$C$99,2,FALSE)</f>
        <v>#N/A</v>
      </c>
      <c r="H13" s="312" t="e">
        <f>VLOOKUP(H11,①ひな形!$B$34:$C$99,2,FALSE)</f>
        <v>#N/A</v>
      </c>
      <c r="I13" s="312" t="e">
        <f>VLOOKUP(I11,①ひな形!$B$34:$C$99,2,FALSE)</f>
        <v>#N/A</v>
      </c>
      <c r="J13" s="313" t="e">
        <f>VLOOKUP(J11,①ひな形!$B$34:$C$99,2,FALSE)</f>
        <v>#N/A</v>
      </c>
      <c r="K13" s="301"/>
      <c r="L13" s="301"/>
      <c r="M13" s="301"/>
      <c r="N13" s="301"/>
      <c r="O13" s="301"/>
      <c r="P13" s="301"/>
      <c r="Q13" s="301"/>
      <c r="R13" s="301"/>
      <c r="S13" s="301"/>
      <c r="T13" s="301"/>
      <c r="U13" s="301"/>
      <c r="V13" s="301"/>
      <c r="W13" s="301"/>
      <c r="X13" s="301"/>
      <c r="Y13" s="301"/>
      <c r="Z13" s="301"/>
      <c r="AA13" s="301"/>
    </row>
    <row r="14" spans="1:27" ht="13.2">
      <c r="A14" s="301"/>
      <c r="B14" s="301"/>
      <c r="C14" s="324" t="str">
        <f>①ひな形!G33</f>
        <v>Shiho.Y</v>
      </c>
      <c r="D14" s="317" t="str">
        <f>①ひな形!H33</f>
        <v>Shiho.Y</v>
      </c>
      <c r="E14" s="316">
        <f>①ひな形!I33</f>
        <v>0</v>
      </c>
      <c r="F14" s="316" t="str">
        <f>①ひな形!J31</f>
        <v>nanami</v>
      </c>
      <c r="G14" s="317" t="str">
        <f>①ひな形!K33</f>
        <v>nanami</v>
      </c>
      <c r="H14" s="316">
        <f>①ひな形!L33</f>
        <v>0</v>
      </c>
      <c r="I14" s="316" t="str">
        <f>①ひな形!M33</f>
        <v>Nami.M</v>
      </c>
      <c r="J14" s="319" t="str">
        <f>①ひな形!N33</f>
        <v>nanami</v>
      </c>
      <c r="K14" s="301"/>
      <c r="L14" s="301"/>
      <c r="M14" s="301"/>
      <c r="N14" s="301"/>
      <c r="O14" s="301"/>
      <c r="P14" s="301"/>
      <c r="Q14" s="301"/>
      <c r="R14" s="301"/>
      <c r="S14" s="301"/>
      <c r="T14" s="301"/>
      <c r="U14" s="301"/>
      <c r="V14" s="301"/>
      <c r="W14" s="301"/>
      <c r="X14" s="301"/>
      <c r="Y14" s="301"/>
      <c r="Z14" s="301"/>
      <c r="AA14" s="301"/>
    </row>
    <row r="15" spans="1:27" ht="13.2">
      <c r="A15" s="301"/>
      <c r="B15" s="301" t="s">
        <v>234</v>
      </c>
      <c r="C15" s="321">
        <f>VLOOKUP(C14,①ひな形!$C$4:$E$12,2,FALSE)</f>
        <v>0</v>
      </c>
      <c r="D15" s="321">
        <f>VLOOKUP(D14,①ひな形!$C$4:$E$12,2,FALSE)</f>
        <v>0</v>
      </c>
      <c r="E15" s="313" t="e">
        <f>VLOOKUP(E14,①ひな形!$C$4:$E$12,2,FALSE)</f>
        <v>#N/A</v>
      </c>
      <c r="F15" s="313">
        <f>VLOOKUP(F14,①ひな形!$C$4:$E$12,2,FALSE)</f>
        <v>0</v>
      </c>
      <c r="G15" s="321">
        <f>VLOOKUP(G14,①ひな形!$C$4:$E$12,2,FALSE)</f>
        <v>0</v>
      </c>
      <c r="H15" s="313" t="e">
        <f>VLOOKUP(H14,①ひな形!$C$4:$E$12,2,FALSE)</f>
        <v>#N/A</v>
      </c>
      <c r="I15" s="313">
        <f>VLOOKUP(I14,①ひな形!$C$4:$E$12,2,FALSE)</f>
        <v>0</v>
      </c>
      <c r="J15" s="313">
        <f>VLOOKUP(J14,①ひな形!$C$4:$E$12,2,FALSE)</f>
        <v>0</v>
      </c>
      <c r="K15" s="301"/>
      <c r="L15" s="301"/>
      <c r="M15" s="301"/>
      <c r="N15" s="301"/>
      <c r="O15" s="301"/>
      <c r="P15" s="301"/>
      <c r="Q15" s="301"/>
      <c r="R15" s="301"/>
      <c r="S15" s="301"/>
      <c r="T15" s="301"/>
      <c r="U15" s="301"/>
      <c r="V15" s="301"/>
      <c r="W15" s="301"/>
      <c r="X15" s="301"/>
      <c r="Y15" s="301"/>
      <c r="Z15" s="301"/>
      <c r="AA15" s="301"/>
    </row>
    <row r="16" spans="1:27" ht="13.2">
      <c r="A16" s="301"/>
      <c r="B16" s="301"/>
      <c r="C16" s="323">
        <f>②PDF!B13</f>
        <v>1330</v>
      </c>
      <c r="D16" s="323">
        <f>②PDF!E13</f>
        <v>1430</v>
      </c>
      <c r="E16" s="323">
        <f>②PDF!H13</f>
        <v>0</v>
      </c>
      <c r="F16" s="323">
        <f>②PDF!K13</f>
        <v>1330</v>
      </c>
      <c r="G16" s="323">
        <f>②PDF!N13</f>
        <v>0</v>
      </c>
      <c r="H16" s="323">
        <f>②PDF!Q13</f>
        <v>0</v>
      </c>
      <c r="I16" s="323">
        <f>②PDF!T13</f>
        <v>1330</v>
      </c>
      <c r="J16" s="323">
        <f>②PDF!W13</f>
        <v>1330</v>
      </c>
      <c r="K16" s="301"/>
      <c r="L16" s="301"/>
      <c r="M16" s="301"/>
      <c r="N16" s="301"/>
      <c r="O16" s="301"/>
      <c r="P16" s="301"/>
      <c r="Q16" s="301"/>
      <c r="R16" s="301"/>
      <c r="S16" s="301"/>
      <c r="T16" s="301"/>
      <c r="U16" s="301"/>
      <c r="V16" s="301"/>
      <c r="W16" s="301"/>
      <c r="X16" s="301"/>
      <c r="Y16" s="301"/>
      <c r="Z16" s="301"/>
      <c r="AA16" s="301"/>
    </row>
    <row r="17" spans="1:27" ht="13.2">
      <c r="A17" s="301"/>
      <c r="B17" s="301" t="s">
        <v>178</v>
      </c>
      <c r="C17" s="749" t="e">
        <f>VLOOKUP(①ひな形!G34,①ひな形!$A$34:$B$99,2,FALSE)</f>
        <v>#N/A</v>
      </c>
      <c r="D17" s="749" t="e">
        <f>VLOOKUP(①ひな形!H34,①ひな形!$A$34:$B$99,2,FALSE)</f>
        <v>#N/A</v>
      </c>
      <c r="E17" s="749" t="e">
        <f>VLOOKUP(①ひな形!I34,①ひな形!$A$34:$B$99,2,FALSE)</f>
        <v>#N/A</v>
      </c>
      <c r="F17" s="749">
        <f>VLOOKUP(①ひな形!J34,①ひな形!$A$34:$B$99,2,FALSE)</f>
        <v>0</v>
      </c>
      <c r="G17" s="749" t="e">
        <f>VLOOKUP(①ひな形!K34,①ひな形!$A$34:$B$99,2,FALSE)</f>
        <v>#N/A</v>
      </c>
      <c r="H17" s="749" t="e">
        <f>VLOOKUP(①ひな形!L34,①ひな形!$A$34:$B$99,2,FALSE)</f>
        <v>#N/A</v>
      </c>
      <c r="I17" s="749">
        <f>VLOOKUP(①ひな形!M34,①ひな形!$A$34:$B$99,2,FALSE)</f>
        <v>0</v>
      </c>
      <c r="J17" s="751" t="e">
        <f>VLOOKUP(①ひな形!N34,①ひな形!$A$34:$B$99,2,FALSE)</f>
        <v>#N/A</v>
      </c>
      <c r="K17" s="301"/>
      <c r="L17" s="301"/>
      <c r="M17" s="301"/>
      <c r="N17" s="301"/>
      <c r="O17" s="301"/>
      <c r="P17" s="301"/>
      <c r="Q17" s="301"/>
      <c r="R17" s="301"/>
      <c r="S17" s="301"/>
      <c r="T17" s="301"/>
      <c r="U17" s="301"/>
      <c r="V17" s="301"/>
      <c r="W17" s="301"/>
      <c r="X17" s="301"/>
      <c r="Y17" s="301"/>
      <c r="Z17" s="301"/>
      <c r="AA17" s="301"/>
    </row>
    <row r="18" spans="1:27" ht="13.2">
      <c r="A18" s="301"/>
      <c r="B18" s="301"/>
      <c r="C18" s="750"/>
      <c r="D18" s="750"/>
      <c r="E18" s="750"/>
      <c r="F18" s="750"/>
      <c r="G18" s="750"/>
      <c r="H18" s="750"/>
      <c r="I18" s="750"/>
      <c r="J18" s="750"/>
      <c r="K18" s="301"/>
      <c r="L18" s="301"/>
      <c r="M18" s="301"/>
      <c r="N18" s="301"/>
      <c r="O18" s="301"/>
      <c r="P18" s="301"/>
      <c r="Q18" s="301"/>
      <c r="R18" s="301"/>
      <c r="S18" s="301"/>
      <c r="T18" s="301"/>
      <c r="U18" s="301"/>
      <c r="V18" s="301"/>
      <c r="W18" s="301"/>
      <c r="X18" s="301"/>
      <c r="Y18" s="301"/>
      <c r="Z18" s="301"/>
      <c r="AA18" s="301"/>
    </row>
    <row r="19" spans="1:27" ht="13.2">
      <c r="A19" s="301"/>
      <c r="B19" s="301" t="s">
        <v>202</v>
      </c>
      <c r="C19" s="312" t="e">
        <f>VLOOKUP(C17,①ひな形!$B$34:$C$99,2,FALSE)</f>
        <v>#N/A</v>
      </c>
      <c r="D19" s="312" t="e">
        <f>VLOOKUP(D17,①ひな形!$B$34:$C$99,2,FALSE)</f>
        <v>#N/A</v>
      </c>
      <c r="E19" s="312" t="e">
        <f>VLOOKUP(E17,①ひな形!$B$34:$C$99,2,FALSE)</f>
        <v>#N/A</v>
      </c>
      <c r="F19" s="312" t="e">
        <f>VLOOKUP(F17,①ひな形!$B$34:$C$99,2,FALSE)</f>
        <v>#N/A</v>
      </c>
      <c r="G19" s="312" t="e">
        <f>VLOOKUP(G17,①ひな形!$B$34:$C$99,2,FALSE)</f>
        <v>#N/A</v>
      </c>
      <c r="H19" s="312" t="e">
        <f>VLOOKUP(H17,①ひな形!$B$34:$C$99,2,FALSE)</f>
        <v>#N/A</v>
      </c>
      <c r="I19" s="312" t="e">
        <f>VLOOKUP(I17,①ひな形!$B$34:$C$99,2,FALSE)</f>
        <v>#N/A</v>
      </c>
      <c r="J19" s="313" t="e">
        <f>VLOOKUP(J17,①ひな形!$B$34:$C$99,2,FALSE)</f>
        <v>#N/A</v>
      </c>
      <c r="K19" s="301"/>
      <c r="L19" s="301"/>
      <c r="M19" s="301"/>
      <c r="N19" s="301"/>
      <c r="O19" s="301"/>
      <c r="P19" s="301"/>
      <c r="Q19" s="301"/>
      <c r="R19" s="301"/>
      <c r="S19" s="301"/>
      <c r="T19" s="301"/>
      <c r="U19" s="301"/>
      <c r="V19" s="301"/>
      <c r="W19" s="301"/>
      <c r="X19" s="301"/>
      <c r="Y19" s="301"/>
      <c r="Z19" s="301"/>
      <c r="AA19" s="301"/>
    </row>
    <row r="20" spans="1:27" ht="13.2">
      <c r="A20" s="301"/>
      <c r="B20" s="301"/>
      <c r="C20" s="325" t="str">
        <f>①ひな形!G35</f>
        <v>nozomi.y</v>
      </c>
      <c r="D20" s="316" t="str">
        <f>①ひな形!H35</f>
        <v>Nami.M</v>
      </c>
      <c r="E20" s="316">
        <f>①ひな形!I35</f>
        <v>0</v>
      </c>
      <c r="F20" s="316" t="str">
        <f>①ひな形!J35</f>
        <v>nanami</v>
      </c>
      <c r="G20" s="316">
        <f>①ひな形!K35</f>
        <v>0</v>
      </c>
      <c r="H20" s="316">
        <f>①ひな形!L35</f>
        <v>0</v>
      </c>
      <c r="I20" s="318" t="str">
        <f>①ひな形!M35</f>
        <v>Rena.M</v>
      </c>
      <c r="J20" s="319" t="str">
        <f>①ひな形!N35</f>
        <v>Nami.M</v>
      </c>
      <c r="K20" s="301"/>
      <c r="L20" s="301"/>
      <c r="M20" s="301"/>
      <c r="N20" s="301"/>
      <c r="O20" s="301"/>
      <c r="P20" s="301"/>
      <c r="Q20" s="301"/>
      <c r="R20" s="301"/>
      <c r="S20" s="301"/>
      <c r="T20" s="301"/>
      <c r="U20" s="301"/>
      <c r="V20" s="301"/>
      <c r="W20" s="301"/>
      <c r="X20" s="301"/>
      <c r="Y20" s="301"/>
      <c r="Z20" s="301"/>
      <c r="AA20" s="301"/>
    </row>
    <row r="21" spans="1:27" ht="13.2">
      <c r="A21" s="301"/>
      <c r="B21" s="301" t="s">
        <v>234</v>
      </c>
      <c r="C21" s="313">
        <f>VLOOKUP(C20,①ひな形!$C$4:$E$12,2,FALSE)</f>
        <v>0</v>
      </c>
      <c r="D21" s="313">
        <f>VLOOKUP(D20,①ひな形!$C$4:$E$12,2,FALSE)</f>
        <v>0</v>
      </c>
      <c r="E21" s="313" t="e">
        <f>VLOOKUP(E20,①ひな形!$C$4:$E$12,2,FALSE)</f>
        <v>#N/A</v>
      </c>
      <c r="F21" s="313">
        <f>VLOOKUP(F20,①ひな形!$C$4:$E$12,2,FALSE)</f>
        <v>0</v>
      </c>
      <c r="G21" s="313" t="e">
        <f>VLOOKUP(G20,①ひな形!$C$4:$E$12,2,FALSE)</f>
        <v>#N/A</v>
      </c>
      <c r="H21" s="313" t="e">
        <f>VLOOKUP(H20,①ひな形!$C$4:$E$12,2,FALSE)</f>
        <v>#N/A</v>
      </c>
      <c r="I21" s="313">
        <f>VLOOKUP(I20,①ひな形!$C$4:$E$12,2,FALSE)</f>
        <v>0</v>
      </c>
      <c r="J21" s="313">
        <f>VLOOKUP(J20,①ひな形!$C$4:$E$12,2,FALSE)</f>
        <v>0</v>
      </c>
      <c r="K21" s="301"/>
      <c r="L21" s="301"/>
      <c r="M21" s="301"/>
      <c r="N21" s="301"/>
      <c r="O21" s="301"/>
      <c r="P21" s="301"/>
      <c r="Q21" s="301"/>
      <c r="R21" s="301"/>
      <c r="S21" s="301"/>
      <c r="T21" s="301"/>
      <c r="U21" s="301"/>
      <c r="V21" s="301"/>
      <c r="W21" s="301"/>
      <c r="X21" s="301"/>
      <c r="Y21" s="301"/>
      <c r="Z21" s="301"/>
      <c r="AA21" s="301"/>
    </row>
    <row r="22" spans="1:27" ht="13.2">
      <c r="A22" s="301"/>
      <c r="B22" s="301"/>
      <c r="C22" s="323" t="str">
        <f>②PDF!C17</f>
        <v>～</v>
      </c>
      <c r="D22" s="323" t="str">
        <f>②PDF!F17</f>
        <v>～</v>
      </c>
      <c r="E22" s="323" t="str">
        <f>②PDF!I17</f>
        <v>～</v>
      </c>
      <c r="F22" s="323" t="str">
        <f>②PDF!L17</f>
        <v>～</v>
      </c>
      <c r="G22" s="323" t="str">
        <f>②PDF!O17</f>
        <v>～</v>
      </c>
      <c r="H22" s="323" t="str">
        <f>②PDF!R17</f>
        <v>～</v>
      </c>
      <c r="I22" s="323" t="str">
        <f>②PDF!U17</f>
        <v>～</v>
      </c>
      <c r="J22" s="323" t="str">
        <f>②PDF!X17</f>
        <v>～</v>
      </c>
      <c r="K22" s="301"/>
      <c r="L22" s="301"/>
      <c r="M22" s="301"/>
      <c r="N22" s="301"/>
      <c r="O22" s="301"/>
      <c r="P22" s="301"/>
      <c r="Q22" s="301"/>
      <c r="R22" s="301"/>
      <c r="S22" s="301"/>
      <c r="T22" s="301"/>
      <c r="U22" s="301"/>
      <c r="V22" s="301"/>
      <c r="W22" s="301"/>
      <c r="X22" s="301"/>
      <c r="Y22" s="301"/>
      <c r="Z22" s="301"/>
      <c r="AA22" s="301"/>
    </row>
    <row r="23" spans="1:27" ht="13.2">
      <c r="A23" s="301"/>
      <c r="B23" s="301" t="s">
        <v>179</v>
      </c>
      <c r="C23" s="749">
        <f>VLOOKUP(①ひな形!G36,①ひな形!$A$34:$B$99,2,FALSE)</f>
        <v>0</v>
      </c>
      <c r="D23" s="749"/>
      <c r="E23" s="749" t="e">
        <f>VLOOKUP(①ひな形!I36,①ひな形!$A$34:$B$99,2,FALSE)</f>
        <v>#N/A</v>
      </c>
      <c r="F23" s="749" t="e">
        <f>VLOOKUP(①ひな形!J36,①ひな形!$A$34:$B$99,2,FALSE)</f>
        <v>#N/A</v>
      </c>
      <c r="G23" s="749" t="e">
        <f>VLOOKUP(①ひな形!O36,①ひな形!$A$34:$B$99,2,FALSE)</f>
        <v>#N/A</v>
      </c>
      <c r="H23" s="749" t="e">
        <f>VLOOKUP(①ひな形!L36,①ひな形!$A$34:$B$99,2,FALSE)</f>
        <v>#N/A</v>
      </c>
      <c r="I23" s="749" t="e">
        <f>VLOOKUP(①ひな形!M36,①ひな形!$A$34:$B$99,2,FALSE)</f>
        <v>#N/A</v>
      </c>
      <c r="J23" s="751" t="e">
        <f>VLOOKUP(①ひな形!N36,①ひな形!$A$34:$B$99,2,FALSE)</f>
        <v>#N/A</v>
      </c>
      <c r="K23" s="301"/>
      <c r="L23" s="301"/>
      <c r="M23" s="301"/>
      <c r="N23" s="301"/>
      <c r="O23" s="301"/>
      <c r="P23" s="301"/>
      <c r="Q23" s="301"/>
      <c r="R23" s="301"/>
      <c r="S23" s="301"/>
      <c r="T23" s="301"/>
      <c r="U23" s="301"/>
      <c r="V23" s="301"/>
      <c r="W23" s="301"/>
      <c r="X23" s="301"/>
      <c r="Y23" s="301"/>
      <c r="Z23" s="301"/>
      <c r="AA23" s="301"/>
    </row>
    <row r="24" spans="1:27" ht="13.2">
      <c r="A24" s="301"/>
      <c r="B24" s="301"/>
      <c r="C24" s="750"/>
      <c r="D24" s="750"/>
      <c r="E24" s="750"/>
      <c r="F24" s="750"/>
      <c r="G24" s="750"/>
      <c r="H24" s="750"/>
      <c r="I24" s="750"/>
      <c r="J24" s="750"/>
      <c r="K24" s="301"/>
      <c r="L24" s="301"/>
      <c r="M24" s="301"/>
      <c r="N24" s="301"/>
      <c r="O24" s="301"/>
      <c r="P24" s="301"/>
      <c r="Q24" s="301"/>
      <c r="R24" s="301"/>
      <c r="S24" s="301"/>
      <c r="T24" s="301"/>
      <c r="U24" s="301"/>
      <c r="V24" s="301"/>
      <c r="W24" s="301"/>
      <c r="X24" s="301"/>
      <c r="Y24" s="301"/>
      <c r="Z24" s="301"/>
      <c r="AA24" s="301"/>
    </row>
    <row r="25" spans="1:27" ht="13.2">
      <c r="A25" s="301"/>
      <c r="B25" s="301" t="s">
        <v>202</v>
      </c>
      <c r="C25" s="312" t="e">
        <f>VLOOKUP(C23,①ひな形!$B$34:$C$99,2,FALSE)</f>
        <v>#N/A</v>
      </c>
      <c r="D25" s="312" t="e">
        <f>VLOOKUP(D23,①ひな形!$B$34:$C$99,2,FALSE)</f>
        <v>#N/A</v>
      </c>
      <c r="E25" s="312" t="e">
        <f>VLOOKUP(E23,①ひな形!$B$34:$C$99,2,FALSE)</f>
        <v>#N/A</v>
      </c>
      <c r="F25" s="312" t="e">
        <f>VLOOKUP(F23,①ひな形!$B$34:$C$99,2,FALSE)</f>
        <v>#N/A</v>
      </c>
      <c r="G25" s="312" t="e">
        <f>VLOOKUP(G23,①ひな形!$B$34:$C$99,2,FALSE)</f>
        <v>#N/A</v>
      </c>
      <c r="H25" s="312" t="e">
        <f>VLOOKUP(H23,①ひな形!$B$34:$C$99,2,FALSE)</f>
        <v>#N/A</v>
      </c>
      <c r="I25" s="312" t="e">
        <f>VLOOKUP(I23,①ひな形!$B$34:$C$99,2,FALSE)</f>
        <v>#N/A</v>
      </c>
      <c r="J25" s="313" t="e">
        <f>VLOOKUP(J23,①ひな形!$B$34:$C$99,2,FALSE)</f>
        <v>#N/A</v>
      </c>
      <c r="K25" s="301"/>
      <c r="L25" s="301"/>
      <c r="M25" s="301"/>
      <c r="N25" s="301"/>
      <c r="O25" s="301"/>
      <c r="P25" s="301"/>
      <c r="Q25" s="301"/>
      <c r="R25" s="301"/>
      <c r="S25" s="301"/>
      <c r="T25" s="301"/>
      <c r="U25" s="301"/>
      <c r="V25" s="301"/>
      <c r="W25" s="301"/>
      <c r="X25" s="301"/>
      <c r="Y25" s="301"/>
      <c r="Z25" s="301"/>
      <c r="AA25" s="301"/>
    </row>
    <row r="26" spans="1:27" ht="13.2">
      <c r="A26" s="301"/>
      <c r="B26" s="301"/>
      <c r="C26" s="325" t="str">
        <f>①ひな形!G37</f>
        <v>Shiho.Y</v>
      </c>
      <c r="D26" s="316" t="str">
        <f>①ひな形!H37</f>
        <v>Shiho.Y</v>
      </c>
      <c r="E26" s="316">
        <f>①ひな形!I37</f>
        <v>0</v>
      </c>
      <c r="F26" s="316">
        <f>①ひな形!J37</f>
        <v>0</v>
      </c>
      <c r="G26" s="316">
        <f>①ひな形!K37</f>
        <v>0</v>
      </c>
      <c r="H26" s="316">
        <f>①ひな形!L37</f>
        <v>0</v>
      </c>
      <c r="I26" s="316">
        <f>①ひな形!M37</f>
        <v>0</v>
      </c>
      <c r="J26" s="319" t="str">
        <f>①ひな形!N37</f>
        <v>Shiho.Y</v>
      </c>
      <c r="K26" s="301"/>
      <c r="L26" s="301"/>
      <c r="M26" s="301"/>
      <c r="N26" s="301"/>
      <c r="O26" s="301"/>
      <c r="P26" s="301"/>
      <c r="Q26" s="301"/>
      <c r="R26" s="301"/>
      <c r="S26" s="301"/>
      <c r="T26" s="301"/>
      <c r="U26" s="301"/>
      <c r="V26" s="301"/>
      <c r="W26" s="301"/>
      <c r="X26" s="301"/>
      <c r="Y26" s="301"/>
      <c r="Z26" s="301"/>
      <c r="AA26" s="301"/>
    </row>
    <row r="27" spans="1:27" ht="13.2">
      <c r="A27" s="301"/>
      <c r="B27" s="301" t="s">
        <v>234</v>
      </c>
      <c r="C27" s="313">
        <f>VLOOKUP(C26,①ひな形!$C$4:$E$12,2,FALSE)</f>
        <v>0</v>
      </c>
      <c r="D27" s="313">
        <f>VLOOKUP(D26,①ひな形!$C$4:$E$12,2,FALSE)</f>
        <v>0</v>
      </c>
      <c r="E27" s="313" t="e">
        <f>VLOOKUP(E26,①ひな形!$C$4:$E$12,2,FALSE)</f>
        <v>#N/A</v>
      </c>
      <c r="F27" s="313" t="e">
        <f>VLOOKUP(F26,①ひな形!$C$4:$E$12,2,FALSE)</f>
        <v>#N/A</v>
      </c>
      <c r="G27" s="313" t="e">
        <f>VLOOKUP(G26,①ひな形!$C$4:$E$12,2,FALSE)</f>
        <v>#N/A</v>
      </c>
      <c r="H27" s="313" t="e">
        <f>VLOOKUP(H26,①ひな形!$C$4:$E$12,2,FALSE)</f>
        <v>#N/A</v>
      </c>
      <c r="I27" s="313" t="e">
        <f>VLOOKUP(I26,①ひな形!$C$4:$E$12,2,FALSE)</f>
        <v>#N/A</v>
      </c>
      <c r="J27" s="313">
        <f>VLOOKUP(J26,①ひな形!$C$4:$E$12,2,FALSE)</f>
        <v>0</v>
      </c>
      <c r="K27" s="301"/>
      <c r="L27" s="301"/>
      <c r="M27" s="301"/>
      <c r="N27" s="301"/>
      <c r="O27" s="301"/>
      <c r="P27" s="301"/>
      <c r="Q27" s="301"/>
      <c r="R27" s="301"/>
      <c r="S27" s="301"/>
      <c r="T27" s="301"/>
      <c r="U27" s="301"/>
      <c r="V27" s="301"/>
      <c r="W27" s="301"/>
      <c r="X27" s="301"/>
      <c r="Y27" s="301"/>
      <c r="Z27" s="301"/>
      <c r="AA27" s="301"/>
    </row>
    <row r="28" spans="1:27" ht="13.2">
      <c r="A28" s="301"/>
      <c r="B28" s="301"/>
      <c r="C28" s="323" t="str">
        <f>②PDF!C21</f>
        <v>～</v>
      </c>
      <c r="D28" s="323" t="str">
        <f>②PDF!F21</f>
        <v>～</v>
      </c>
      <c r="E28" s="323" t="str">
        <f>②PDF!I21</f>
        <v>～</v>
      </c>
      <c r="F28" s="323" t="str">
        <f>②PDF!L21</f>
        <v>～</v>
      </c>
      <c r="G28" s="323" t="str">
        <f>②PDF!O21</f>
        <v>～</v>
      </c>
      <c r="H28" s="323" t="str">
        <f>②PDF!R21</f>
        <v>～</v>
      </c>
      <c r="I28" s="323" t="str">
        <f>②PDF!U21</f>
        <v>～</v>
      </c>
      <c r="J28" s="323" t="str">
        <f>②PDF!X21</f>
        <v>～</v>
      </c>
      <c r="K28" s="301"/>
      <c r="L28" s="301"/>
      <c r="M28" s="301"/>
      <c r="N28" s="301"/>
      <c r="O28" s="301"/>
      <c r="P28" s="301"/>
      <c r="Q28" s="301"/>
      <c r="R28" s="301"/>
      <c r="S28" s="301"/>
      <c r="T28" s="301"/>
      <c r="U28" s="301"/>
      <c r="V28" s="301"/>
      <c r="W28" s="301"/>
      <c r="X28" s="301"/>
      <c r="Y28" s="301"/>
      <c r="Z28" s="301"/>
      <c r="AA28" s="301"/>
    </row>
    <row r="29" spans="1:27" ht="13.2">
      <c r="A29" s="301"/>
      <c r="B29" s="301" t="s">
        <v>180</v>
      </c>
      <c r="C29" s="749" t="e">
        <f>VLOOKUP(①ひな形!G38,①ひな形!$A$34:$B$99,2,FALSE)</f>
        <v>#N/A</v>
      </c>
      <c r="D29" s="749"/>
      <c r="E29" s="749" t="e">
        <f>VLOOKUP(①ひな形!I38,①ひな形!$A$34:$B$99,2,FALSE)</f>
        <v>#N/A</v>
      </c>
      <c r="F29" s="749" t="e">
        <f>VLOOKUP(①ひな形!J38,①ひな形!$A$34:$B$99,2,FALSE)</f>
        <v>#N/A</v>
      </c>
      <c r="G29" s="749" t="e">
        <f>VLOOKUP(①ひな形!O38,①ひな形!$A$34:$B$99,2,FALSE)</f>
        <v>#N/A</v>
      </c>
      <c r="H29" s="749" t="e">
        <f>VLOOKUP(①ひな形!L38,①ひな形!$A$34:$B$99,2,FALSE)</f>
        <v>#N/A</v>
      </c>
      <c r="I29" s="749" t="e">
        <f>VLOOKUP(①ひな形!M38,①ひな形!$A$34:$B$99,2,FALSE)</f>
        <v>#N/A</v>
      </c>
      <c r="J29" s="751" t="e">
        <f>VLOOKUP(①ひな形!N38,①ひな形!$A$34:$B$99,2,FALSE)</f>
        <v>#N/A</v>
      </c>
      <c r="K29" s="301"/>
      <c r="L29" s="301"/>
      <c r="M29" s="301"/>
      <c r="N29" s="301"/>
      <c r="O29" s="301"/>
      <c r="P29" s="301"/>
      <c r="Q29" s="301"/>
      <c r="R29" s="301"/>
      <c r="S29" s="301"/>
      <c r="T29" s="301"/>
      <c r="U29" s="301"/>
      <c r="V29" s="301"/>
      <c r="W29" s="301"/>
      <c r="X29" s="301"/>
      <c r="Y29" s="301"/>
      <c r="Z29" s="301"/>
      <c r="AA29" s="301"/>
    </row>
    <row r="30" spans="1:27" ht="13.2">
      <c r="A30" s="301"/>
      <c r="B30" s="301"/>
      <c r="C30" s="750"/>
      <c r="D30" s="750"/>
      <c r="E30" s="750"/>
      <c r="F30" s="750"/>
      <c r="G30" s="750"/>
      <c r="H30" s="750"/>
      <c r="I30" s="750"/>
      <c r="J30" s="750"/>
      <c r="K30" s="301"/>
      <c r="L30" s="301"/>
      <c r="M30" s="301"/>
      <c r="N30" s="301"/>
      <c r="O30" s="301"/>
      <c r="P30" s="301"/>
      <c r="Q30" s="301"/>
      <c r="R30" s="301"/>
      <c r="S30" s="301"/>
      <c r="T30" s="301"/>
      <c r="U30" s="301"/>
      <c r="V30" s="301"/>
      <c r="W30" s="301"/>
      <c r="X30" s="301"/>
      <c r="Y30" s="301"/>
      <c r="Z30" s="301"/>
      <c r="AA30" s="301"/>
    </row>
    <row r="31" spans="1:27" ht="13.2">
      <c r="A31" s="301"/>
      <c r="B31" s="301" t="s">
        <v>202</v>
      </c>
      <c r="C31" s="312" t="e">
        <f>VLOOKUP(C29,①ひな形!$B$34:$C$99,2,FALSE)</f>
        <v>#N/A</v>
      </c>
      <c r="D31" s="312" t="e">
        <f>VLOOKUP(D29,①ひな形!$B$34:$C$99,2,FALSE)</f>
        <v>#N/A</v>
      </c>
      <c r="E31" s="312" t="e">
        <f>VLOOKUP(E29,①ひな形!$B$34:$C$99,2,FALSE)</f>
        <v>#N/A</v>
      </c>
      <c r="F31" s="312" t="e">
        <f>VLOOKUP(F29,①ひな形!$B$34:$C$99,2,FALSE)</f>
        <v>#N/A</v>
      </c>
      <c r="G31" s="312" t="e">
        <f>VLOOKUP(G29,①ひな形!$B$34:$C$99,2,FALSE)</f>
        <v>#N/A</v>
      </c>
      <c r="H31" s="312" t="e">
        <f>VLOOKUP(H29,①ひな形!$B$34:$C$99,2,FALSE)</f>
        <v>#N/A</v>
      </c>
      <c r="I31" s="312" t="e">
        <f>VLOOKUP(I29,①ひな形!$B$34:$C$99,2,FALSE)</f>
        <v>#N/A</v>
      </c>
      <c r="J31" s="313" t="e">
        <f>VLOOKUP(J29,①ひな形!$B$34:$C$99,2,FALSE)</f>
        <v>#N/A</v>
      </c>
      <c r="K31" s="301"/>
      <c r="L31" s="301"/>
      <c r="M31" s="301"/>
      <c r="N31" s="301"/>
      <c r="O31" s="301"/>
      <c r="P31" s="301"/>
      <c r="Q31" s="301"/>
      <c r="R31" s="301"/>
      <c r="S31" s="301"/>
      <c r="T31" s="301"/>
      <c r="U31" s="301"/>
      <c r="V31" s="301"/>
      <c r="W31" s="301"/>
      <c r="X31" s="301"/>
      <c r="Y31" s="301"/>
      <c r="Z31" s="301"/>
      <c r="AA31" s="301"/>
    </row>
    <row r="32" spans="1:27" ht="13.2">
      <c r="A32" s="301"/>
      <c r="B32" s="301"/>
      <c r="C32" s="325">
        <f>①ひな形!G39</f>
        <v>0</v>
      </c>
      <c r="D32" s="316">
        <f>①ひな形!H39</f>
        <v>0</v>
      </c>
      <c r="E32" s="316">
        <f>①ひな形!I39</f>
        <v>0</v>
      </c>
      <c r="F32" s="316">
        <f>①ひな形!J39</f>
        <v>0</v>
      </c>
      <c r="G32" s="316">
        <f>①ひな形!O39</f>
        <v>0</v>
      </c>
      <c r="H32" s="316">
        <f>①ひな形!L39</f>
        <v>0</v>
      </c>
      <c r="I32" s="316">
        <f>①ひな形!M39</f>
        <v>0</v>
      </c>
      <c r="J32" s="319">
        <f>①ひな形!N39</f>
        <v>0</v>
      </c>
      <c r="K32" s="301"/>
      <c r="L32" s="301"/>
      <c r="M32" s="301"/>
      <c r="N32" s="301"/>
      <c r="O32" s="301"/>
      <c r="P32" s="301"/>
      <c r="Q32" s="301"/>
      <c r="R32" s="301"/>
      <c r="S32" s="301"/>
      <c r="T32" s="301"/>
      <c r="U32" s="301"/>
      <c r="V32" s="301"/>
      <c r="W32" s="301"/>
      <c r="X32" s="301"/>
      <c r="Y32" s="301"/>
      <c r="Z32" s="301"/>
      <c r="AA32" s="301"/>
    </row>
    <row r="33" spans="1:27" ht="13.2">
      <c r="A33" s="301"/>
      <c r="B33" s="301" t="s">
        <v>234</v>
      </c>
      <c r="C33" s="313" t="e">
        <f>VLOOKUP(C32,①ひな形!$C$4:$E$12,2,FALSE)</f>
        <v>#N/A</v>
      </c>
      <c r="D33" s="313" t="e">
        <f>VLOOKUP(D32,①ひな形!$C$4:$E$12,2,FALSE)</f>
        <v>#N/A</v>
      </c>
      <c r="E33" s="313" t="e">
        <f>VLOOKUP(E32,①ひな形!$C$4:$E$12,2,FALSE)</f>
        <v>#N/A</v>
      </c>
      <c r="F33" s="313" t="e">
        <f>VLOOKUP(F32,①ひな形!$C$4:$E$12,2,FALSE)</f>
        <v>#N/A</v>
      </c>
      <c r="G33" s="313" t="e">
        <f>VLOOKUP(G32,①ひな形!$C$4:$E$12,2,FALSE)</f>
        <v>#N/A</v>
      </c>
      <c r="H33" s="313" t="e">
        <f>VLOOKUP(H32,①ひな形!$C$4:$E$12,2,FALSE)</f>
        <v>#N/A</v>
      </c>
      <c r="I33" s="313" t="e">
        <f>VLOOKUP(I32,①ひな形!$C$4:$E$12,2,FALSE)</f>
        <v>#N/A</v>
      </c>
      <c r="J33" s="313" t="e">
        <f>VLOOKUP(J32,①ひな形!$C$4:$E$12,2,FALSE)</f>
        <v>#N/A</v>
      </c>
      <c r="K33" s="301"/>
      <c r="L33" s="301"/>
      <c r="M33" s="301"/>
      <c r="N33" s="301"/>
      <c r="O33" s="301"/>
      <c r="P33" s="301"/>
      <c r="Q33" s="301"/>
      <c r="R33" s="301"/>
      <c r="S33" s="301"/>
      <c r="T33" s="301"/>
      <c r="U33" s="301"/>
      <c r="V33" s="301"/>
      <c r="W33" s="301"/>
      <c r="X33" s="301"/>
      <c r="Y33" s="301"/>
      <c r="Z33" s="301"/>
      <c r="AA33" s="301"/>
    </row>
    <row r="34" spans="1:27" ht="13.2">
      <c r="A34" s="301"/>
      <c r="B34" s="301"/>
      <c r="C34" s="323" t="str">
        <f>②PDF!C25</f>
        <v>～</v>
      </c>
      <c r="D34" s="323" t="str">
        <f>②PDF!F25</f>
        <v>～</v>
      </c>
      <c r="E34" s="323" t="str">
        <f>②PDF!I25</f>
        <v>～</v>
      </c>
      <c r="F34" s="323" t="str">
        <f>②PDF!L25</f>
        <v>～</v>
      </c>
      <c r="G34" s="323" t="str">
        <f>②PDF!O25</f>
        <v>～</v>
      </c>
      <c r="H34" s="323" t="str">
        <f>②PDF!R25</f>
        <v>～</v>
      </c>
      <c r="I34" s="323" t="str">
        <f>②PDF!U25</f>
        <v>～</v>
      </c>
      <c r="J34" s="323" t="str">
        <f>②PDF!X25</f>
        <v>～</v>
      </c>
      <c r="K34" s="301"/>
      <c r="L34" s="301"/>
      <c r="M34" s="301"/>
      <c r="N34" s="301"/>
      <c r="O34" s="301"/>
      <c r="P34" s="301"/>
      <c r="Q34" s="301"/>
      <c r="R34" s="301"/>
      <c r="S34" s="301"/>
      <c r="T34" s="301"/>
      <c r="U34" s="301"/>
      <c r="V34" s="301"/>
      <c r="W34" s="301"/>
      <c r="X34" s="301"/>
      <c r="Y34" s="301"/>
      <c r="Z34" s="301"/>
      <c r="AA34" s="301"/>
    </row>
    <row r="35" spans="1:27" ht="13.2">
      <c r="A35" s="301"/>
      <c r="B35" s="301" t="s">
        <v>181</v>
      </c>
      <c r="C35" s="749" t="e">
        <f>VLOOKUP(①ひな形!G42,①ひな形!$A$34:$B$99,2,FALSE)</f>
        <v>#N/A</v>
      </c>
      <c r="D35" s="749"/>
      <c r="E35" s="749" t="e">
        <f>VLOOKUP(①ひな形!I40,①ひな形!$A$34:$B$99,2,FALSE)</f>
        <v>#N/A</v>
      </c>
      <c r="F35" s="749" t="e">
        <f>VLOOKUP(①ひな形!J40,①ひな形!$A$34:$B$99,2,FALSE)</f>
        <v>#N/A</v>
      </c>
      <c r="G35" s="749" t="e">
        <f>VLOOKUP(①ひな形!O40,①ひな形!$A$34:$B$99,2,FALSE)</f>
        <v>#N/A</v>
      </c>
      <c r="H35" s="749" t="e">
        <f>VLOOKUP(①ひな形!L40,①ひな形!$A$34:$B$99,2,FALSE)</f>
        <v>#N/A</v>
      </c>
      <c r="I35" s="749" t="e">
        <f>VLOOKUP(①ひな形!M40,①ひな形!$A$34:$B$99,2,FALSE)</f>
        <v>#N/A</v>
      </c>
      <c r="J35" s="751">
        <f>VLOOKUP(①ひな形!N40,①ひな形!$A$34:$B$99,2,FALSE)</f>
        <v>0</v>
      </c>
      <c r="K35" s="301"/>
      <c r="L35" s="301"/>
      <c r="M35" s="301"/>
      <c r="N35" s="301"/>
      <c r="O35" s="301"/>
      <c r="P35" s="301"/>
      <c r="Q35" s="301"/>
      <c r="R35" s="301"/>
      <c r="S35" s="301"/>
      <c r="T35" s="301"/>
      <c r="U35" s="301"/>
      <c r="V35" s="301"/>
      <c r="W35" s="301"/>
      <c r="X35" s="301"/>
      <c r="Y35" s="301"/>
      <c r="Z35" s="301"/>
      <c r="AA35" s="301"/>
    </row>
    <row r="36" spans="1:27" ht="13.2">
      <c r="A36" s="301"/>
      <c r="B36" s="301"/>
      <c r="C36" s="750"/>
      <c r="D36" s="750"/>
      <c r="E36" s="750"/>
      <c r="F36" s="750"/>
      <c r="G36" s="750"/>
      <c r="H36" s="750"/>
      <c r="I36" s="750"/>
      <c r="J36" s="750"/>
      <c r="K36" s="301"/>
      <c r="L36" s="301"/>
      <c r="M36" s="301"/>
      <c r="N36" s="301"/>
      <c r="O36" s="301"/>
      <c r="P36" s="301"/>
      <c r="Q36" s="301"/>
      <c r="R36" s="301"/>
      <c r="S36" s="301"/>
      <c r="T36" s="301"/>
      <c r="U36" s="301"/>
      <c r="V36" s="301"/>
      <c r="W36" s="301"/>
      <c r="X36" s="301"/>
      <c r="Y36" s="301"/>
      <c r="Z36" s="301"/>
      <c r="AA36" s="301"/>
    </row>
    <row r="37" spans="1:27" ht="13.2">
      <c r="A37" s="301"/>
      <c r="B37" s="301" t="s">
        <v>202</v>
      </c>
      <c r="C37" s="312" t="e">
        <f>VLOOKUP(C35,①ひな形!$B$34:$C$99,2,FALSE)</f>
        <v>#N/A</v>
      </c>
      <c r="D37" s="312" t="e">
        <f>VLOOKUP(D35,①ひな形!$B$34:$C$99,2,FALSE)</f>
        <v>#N/A</v>
      </c>
      <c r="E37" s="312" t="e">
        <f>VLOOKUP(E35,①ひな形!$B$34:$C$99,2,FALSE)</f>
        <v>#N/A</v>
      </c>
      <c r="F37" s="312" t="e">
        <f>VLOOKUP(F35,①ひな形!$B$34:$C$99,2,FALSE)</f>
        <v>#N/A</v>
      </c>
      <c r="G37" s="312" t="e">
        <f>VLOOKUP(G35,①ひな形!$B$34:$C$99,2,FALSE)</f>
        <v>#N/A</v>
      </c>
      <c r="H37" s="312" t="e">
        <f>VLOOKUP(H35,①ひな形!$B$34:$C$99,2,FALSE)</f>
        <v>#N/A</v>
      </c>
      <c r="I37" s="312" t="e">
        <f>VLOOKUP(I35,①ひな形!$B$34:$C$99,2,FALSE)</f>
        <v>#N/A</v>
      </c>
      <c r="J37" s="313" t="e">
        <f>VLOOKUP(J35,①ひな形!$B$34:$C$99,2,FALSE)</f>
        <v>#N/A</v>
      </c>
      <c r="K37" s="301"/>
      <c r="L37" s="301"/>
      <c r="M37" s="301"/>
      <c r="N37" s="301"/>
      <c r="O37" s="301"/>
      <c r="P37" s="301"/>
      <c r="Q37" s="301"/>
      <c r="R37" s="301"/>
      <c r="S37" s="301"/>
      <c r="T37" s="301"/>
      <c r="U37" s="301"/>
      <c r="V37" s="301"/>
      <c r="W37" s="301"/>
      <c r="X37" s="301"/>
      <c r="Y37" s="301"/>
      <c r="Z37" s="301"/>
      <c r="AA37" s="301"/>
    </row>
    <row r="38" spans="1:27" ht="13.2">
      <c r="A38" s="301"/>
      <c r="B38" s="301"/>
      <c r="C38" s="325">
        <f>①ひな形!G43</f>
        <v>0</v>
      </c>
      <c r="D38" s="316">
        <f>①ひな形!H41</f>
        <v>0</v>
      </c>
      <c r="E38" s="316">
        <f>①ひな形!I41</f>
        <v>0</v>
      </c>
      <c r="F38" s="316">
        <f>①ひな形!J41</f>
        <v>0</v>
      </c>
      <c r="G38" s="316">
        <f>①ひな形!O41</f>
        <v>0</v>
      </c>
      <c r="H38" s="316">
        <f>①ひな形!L41</f>
        <v>0</v>
      </c>
      <c r="I38" s="316">
        <f>①ひな形!M41</f>
        <v>0</v>
      </c>
      <c r="J38" s="319" t="str">
        <f>①ひな形!N41</f>
        <v>Shiho.Y</v>
      </c>
      <c r="K38" s="301"/>
      <c r="L38" s="301"/>
      <c r="M38" s="301"/>
      <c r="N38" s="301"/>
      <c r="O38" s="301"/>
      <c r="P38" s="301"/>
      <c r="Q38" s="301"/>
      <c r="R38" s="301"/>
      <c r="S38" s="301"/>
      <c r="T38" s="301"/>
      <c r="U38" s="301"/>
      <c r="V38" s="301"/>
      <c r="W38" s="301"/>
      <c r="X38" s="301"/>
      <c r="Y38" s="301"/>
      <c r="Z38" s="301"/>
      <c r="AA38" s="301"/>
    </row>
    <row r="39" spans="1:27" ht="13.2">
      <c r="A39" s="301"/>
      <c r="B39" s="301" t="s">
        <v>234</v>
      </c>
      <c r="C39" s="313" t="e">
        <f>VLOOKUP(C38,①ひな形!$C$4:$E$12,2,FALSE)</f>
        <v>#N/A</v>
      </c>
      <c r="D39" s="313" t="e">
        <f>VLOOKUP(D38,①ひな形!$C$4:$E$12,2,FALSE)</f>
        <v>#N/A</v>
      </c>
      <c r="E39" s="313" t="e">
        <f>VLOOKUP(E38,①ひな形!$C$4:$E$12,2,FALSE)</f>
        <v>#N/A</v>
      </c>
      <c r="F39" s="313" t="e">
        <f>VLOOKUP(F38,①ひな形!$C$4:$E$12,2,FALSE)</f>
        <v>#N/A</v>
      </c>
      <c r="G39" s="313" t="e">
        <f>VLOOKUP(G38,①ひな形!$C$4:$E$12,2,FALSE)</f>
        <v>#N/A</v>
      </c>
      <c r="H39" s="313" t="e">
        <f>VLOOKUP(H38,①ひな形!$C$4:$E$12,2,FALSE)</f>
        <v>#N/A</v>
      </c>
      <c r="I39" s="313" t="e">
        <f>VLOOKUP(I38,①ひな形!$C$4:$E$12,2,FALSE)</f>
        <v>#N/A</v>
      </c>
      <c r="J39" s="313">
        <f>VLOOKUP(J38,①ひな形!$C$4:$E$12,2,FALSE)</f>
        <v>0</v>
      </c>
      <c r="K39" s="301"/>
      <c r="L39" s="301"/>
      <c r="M39" s="301"/>
      <c r="N39" s="301"/>
      <c r="O39" s="301"/>
      <c r="P39" s="301"/>
      <c r="Q39" s="301"/>
      <c r="R39" s="301"/>
      <c r="S39" s="301"/>
      <c r="T39" s="301"/>
      <c r="U39" s="301"/>
      <c r="V39" s="301"/>
      <c r="W39" s="301"/>
      <c r="X39" s="301"/>
      <c r="Y39" s="301"/>
      <c r="Z39" s="301"/>
      <c r="AA39" s="301"/>
    </row>
    <row r="40" spans="1:27" ht="13.2">
      <c r="A40" s="301"/>
      <c r="B40" s="301"/>
      <c r="C40" s="323" t="str">
        <f>②PDF!C29</f>
        <v>～</v>
      </c>
      <c r="D40" s="323" t="str">
        <f>②PDF!F29</f>
        <v>～</v>
      </c>
      <c r="E40" s="323" t="str">
        <f>②PDF!I29</f>
        <v>～</v>
      </c>
      <c r="F40" s="323" t="str">
        <f>②PDF!L29</f>
        <v>～</v>
      </c>
      <c r="G40" s="323" t="str">
        <f>②PDF!O29</f>
        <v>～</v>
      </c>
      <c r="H40" s="323" t="str">
        <f>②PDF!R29</f>
        <v>～</v>
      </c>
      <c r="I40" s="323" t="str">
        <f>②PDF!U29</f>
        <v>～</v>
      </c>
      <c r="J40" s="323" t="str">
        <f>②PDF!X29</f>
        <v>～</v>
      </c>
      <c r="K40" s="301"/>
      <c r="L40" s="301"/>
      <c r="M40" s="301"/>
      <c r="N40" s="301"/>
      <c r="O40" s="301"/>
      <c r="P40" s="301"/>
      <c r="Q40" s="301"/>
      <c r="R40" s="301"/>
      <c r="S40" s="301"/>
      <c r="T40" s="301"/>
      <c r="U40" s="301"/>
      <c r="V40" s="301"/>
      <c r="W40" s="301"/>
      <c r="X40" s="301"/>
      <c r="Y40" s="301"/>
      <c r="Z40" s="301"/>
      <c r="AA40" s="301"/>
    </row>
    <row r="41" spans="1:27" ht="13.2">
      <c r="A41" s="301"/>
      <c r="B41" s="301" t="s">
        <v>182</v>
      </c>
      <c r="C41" s="749" t="e">
        <f>VLOOKUP(①ひな形!G44,①ひな形!$A$34:$B$99,2,FALSE)</f>
        <v>#N/A</v>
      </c>
      <c r="D41" s="749" t="e">
        <f>VLOOKUP(①ひな形!H42,①ひな形!$A$34:$B$99,2,FALSE)</f>
        <v>#N/A</v>
      </c>
      <c r="E41" s="749" t="e">
        <f>VLOOKUP(①ひな形!I42,①ひな形!$A$34:$B$99,2,FALSE)</f>
        <v>#N/A</v>
      </c>
      <c r="F41" s="749" t="e">
        <f>VLOOKUP(①ひな形!J42,①ひな形!$A$34:$B$99,2,FALSE)</f>
        <v>#N/A</v>
      </c>
      <c r="G41" s="749" t="e">
        <f>VLOOKUP(①ひな形!K42,①ひな形!$A$34:$B$99,2,FALSE)</f>
        <v>#N/A</v>
      </c>
      <c r="H41" s="749" t="e">
        <f>VLOOKUP(①ひな形!L42,①ひな形!$A$34:$B$99,2,FALSE)</f>
        <v>#N/A</v>
      </c>
      <c r="I41" s="749">
        <f>VLOOKUP(①ひな形!M42,①ひな形!$A$34:$B$99,2,FALSE)</f>
        <v>0</v>
      </c>
      <c r="J41" s="749" t="e">
        <f>VLOOKUP(①ひな形!N42,①ひな形!$A$34:$B$99,2,FALSE)</f>
        <v>#N/A</v>
      </c>
      <c r="K41" s="301"/>
      <c r="L41" s="301"/>
      <c r="M41" s="301"/>
      <c r="N41" s="301"/>
      <c r="O41" s="301"/>
      <c r="P41" s="301"/>
      <c r="Q41" s="301"/>
      <c r="R41" s="301"/>
      <c r="S41" s="301"/>
      <c r="T41" s="301"/>
      <c r="U41" s="301"/>
      <c r="V41" s="301"/>
      <c r="W41" s="301"/>
      <c r="X41" s="301"/>
      <c r="Y41" s="301"/>
      <c r="Z41" s="301"/>
      <c r="AA41" s="301"/>
    </row>
    <row r="42" spans="1:27" ht="13.2">
      <c r="A42" s="301"/>
      <c r="B42" s="301"/>
      <c r="C42" s="750"/>
      <c r="D42" s="750"/>
      <c r="E42" s="750"/>
      <c r="F42" s="750"/>
      <c r="G42" s="750"/>
      <c r="H42" s="750"/>
      <c r="I42" s="750"/>
      <c r="J42" s="750"/>
      <c r="K42" s="301"/>
      <c r="L42" s="301"/>
      <c r="M42" s="301"/>
      <c r="N42" s="301"/>
      <c r="O42" s="301"/>
      <c r="P42" s="301"/>
      <c r="Q42" s="301"/>
      <c r="R42" s="301"/>
      <c r="S42" s="301"/>
      <c r="T42" s="301"/>
      <c r="U42" s="301"/>
      <c r="V42" s="301"/>
      <c r="W42" s="301"/>
      <c r="X42" s="301"/>
      <c r="Y42" s="301"/>
      <c r="Z42" s="301"/>
      <c r="AA42" s="301"/>
    </row>
    <row r="43" spans="1:27" ht="13.2">
      <c r="A43" s="301"/>
      <c r="B43" s="301" t="s">
        <v>202</v>
      </c>
      <c r="C43" s="312" t="e">
        <f>VLOOKUP(C41,①ひな形!$B$34:$C$99,2,FALSE)</f>
        <v>#N/A</v>
      </c>
      <c r="D43" s="312" t="e">
        <f>VLOOKUP(D41,①ひな形!$B$34:$C$99,2,FALSE)</f>
        <v>#N/A</v>
      </c>
      <c r="E43" s="312" t="e">
        <f>VLOOKUP(E41,①ひな形!$B$34:$C$99,2,FALSE)</f>
        <v>#N/A</v>
      </c>
      <c r="F43" s="312" t="e">
        <f>VLOOKUP(F41,①ひな形!$B$34:$C$99,2,FALSE)</f>
        <v>#N/A</v>
      </c>
      <c r="G43" s="312" t="e">
        <f>VLOOKUP(G41,①ひな形!$B$34:$C$99,2,FALSE)</f>
        <v>#N/A</v>
      </c>
      <c r="H43" s="312" t="e">
        <f>VLOOKUP(H41,①ひな形!$B$34:$C$99,2,FALSE)</f>
        <v>#N/A</v>
      </c>
      <c r="I43" s="312" t="e">
        <f>VLOOKUP(I41,①ひな形!$B$34:$C$99,2,FALSE)</f>
        <v>#N/A</v>
      </c>
      <c r="J43" s="312" t="e">
        <f>VLOOKUP(J41,①ひな形!$B$34:$C$99,2,FALSE)</f>
        <v>#N/A</v>
      </c>
      <c r="K43" s="301"/>
      <c r="L43" s="301"/>
      <c r="M43" s="301"/>
      <c r="N43" s="301"/>
      <c r="O43" s="301"/>
      <c r="P43" s="301"/>
      <c r="Q43" s="301"/>
      <c r="R43" s="301"/>
      <c r="S43" s="301"/>
      <c r="T43" s="301"/>
      <c r="U43" s="301"/>
      <c r="V43" s="301"/>
      <c r="W43" s="301"/>
      <c r="X43" s="301"/>
      <c r="Y43" s="301"/>
      <c r="Z43" s="301"/>
      <c r="AA43" s="301"/>
    </row>
    <row r="44" spans="1:27" ht="13.2">
      <c r="A44" s="301"/>
      <c r="B44" s="301"/>
      <c r="C44" s="325">
        <f>①ひな形!G45</f>
        <v>0</v>
      </c>
      <c r="D44" s="316">
        <f>①ひな形!H43</f>
        <v>0</v>
      </c>
      <c r="E44" s="316">
        <f>①ひな形!I43</f>
        <v>0</v>
      </c>
      <c r="F44" s="316" t="str">
        <f>①ひな形!J43</f>
        <v>Shiho.Y</v>
      </c>
      <c r="G44" s="316" t="str">
        <f>①ひな形!K43</f>
        <v>Nami.M</v>
      </c>
      <c r="H44" s="318" t="str">
        <f>①ひな形!L43</f>
        <v>Rena.M</v>
      </c>
      <c r="I44" s="316" t="str">
        <f>①ひな形!M43</f>
        <v>nanami</v>
      </c>
      <c r="J44" s="326">
        <f>①ひな形!N43</f>
        <v>0</v>
      </c>
      <c r="K44" s="301"/>
      <c r="L44" s="301"/>
      <c r="M44" s="301"/>
      <c r="N44" s="301"/>
      <c r="O44" s="301"/>
      <c r="P44" s="301"/>
      <c r="Q44" s="301"/>
      <c r="R44" s="301"/>
      <c r="S44" s="301"/>
      <c r="T44" s="301"/>
      <c r="U44" s="301"/>
      <c r="V44" s="301"/>
      <c r="W44" s="301"/>
      <c r="X44" s="301"/>
      <c r="Y44" s="301"/>
      <c r="Z44" s="301"/>
      <c r="AA44" s="301"/>
    </row>
    <row r="45" spans="1:27" ht="13.2">
      <c r="A45" s="301"/>
      <c r="B45" s="301" t="s">
        <v>234</v>
      </c>
      <c r="C45" s="313" t="e">
        <f>VLOOKUP(C44,①ひな形!$C$4:$E$12,2,FALSE)</f>
        <v>#N/A</v>
      </c>
      <c r="D45" s="313" t="e">
        <f>VLOOKUP(D44,①ひな形!$C$4:$E$12,2,FALSE)</f>
        <v>#N/A</v>
      </c>
      <c r="E45" s="313" t="e">
        <f>VLOOKUP(E44,①ひな形!$C$4:$E$12,2,FALSE)</f>
        <v>#N/A</v>
      </c>
      <c r="F45" s="313">
        <f>VLOOKUP(F44,①ひな形!$C$4:$E$12,2,FALSE)</f>
        <v>0</v>
      </c>
      <c r="G45" s="313">
        <f>VLOOKUP(G44,①ひな形!$C$4:$E$12,2,FALSE)</f>
        <v>0</v>
      </c>
      <c r="H45" s="313">
        <f>VLOOKUP(H44,①ひな形!$C$4:$E$12,2,FALSE)</f>
        <v>0</v>
      </c>
      <c r="I45" s="313">
        <f>VLOOKUP(I44,①ひな形!$C$4:$E$12,2,FALSE)</f>
        <v>0</v>
      </c>
      <c r="J45" s="312" t="e">
        <f>VLOOKUP(J44,①ひな形!$C$4:$E$12,2,FALSE)</f>
        <v>#N/A</v>
      </c>
      <c r="K45" s="301"/>
      <c r="L45" s="301"/>
      <c r="M45" s="301"/>
      <c r="N45" s="301"/>
      <c r="O45" s="301"/>
      <c r="P45" s="301"/>
      <c r="Q45" s="301"/>
      <c r="R45" s="301"/>
      <c r="S45" s="301"/>
      <c r="T45" s="301"/>
      <c r="U45" s="301"/>
      <c r="V45" s="301"/>
      <c r="W45" s="301"/>
      <c r="X45" s="301"/>
      <c r="Y45" s="301"/>
      <c r="Z45" s="301"/>
      <c r="AA45" s="301"/>
    </row>
    <row r="46" spans="1:27" ht="13.2">
      <c r="A46" s="301"/>
      <c r="B46" s="301"/>
      <c r="C46" s="323" t="str">
        <f>②PDF!C33</f>
        <v>～</v>
      </c>
      <c r="D46" s="323" t="str">
        <f>②PDF!F33</f>
        <v>～</v>
      </c>
      <c r="E46" s="323" t="str">
        <f>②PDF!I33</f>
        <v>～</v>
      </c>
      <c r="F46" s="323" t="str">
        <f>②PDF!L33</f>
        <v>～</v>
      </c>
      <c r="G46" s="323" t="str">
        <f>②PDF!O33</f>
        <v>～</v>
      </c>
      <c r="H46" s="323" t="str">
        <f>②PDF!R33</f>
        <v>～</v>
      </c>
      <c r="I46" s="323" t="str">
        <f>②PDF!U33</f>
        <v>～</v>
      </c>
      <c r="J46" s="327" t="str">
        <f>②PDF!X33</f>
        <v>～</v>
      </c>
      <c r="K46" s="301"/>
      <c r="L46" s="301"/>
      <c r="M46" s="301"/>
      <c r="N46" s="301"/>
      <c r="O46" s="301"/>
      <c r="P46" s="301"/>
      <c r="Q46" s="301"/>
      <c r="R46" s="301"/>
      <c r="S46" s="301"/>
      <c r="T46" s="301"/>
      <c r="U46" s="301"/>
      <c r="V46" s="301"/>
      <c r="W46" s="301"/>
      <c r="X46" s="301"/>
      <c r="Y46" s="301"/>
      <c r="Z46" s="301"/>
      <c r="AA46" s="301"/>
    </row>
    <row r="47" spans="1:27" ht="13.2">
      <c r="A47" s="301"/>
      <c r="B47" s="301" t="s">
        <v>183</v>
      </c>
      <c r="C47" s="749" t="e">
        <f>VLOOKUP(①ひな形!G46,①ひな形!$A$34:$B$99,2,FALSE)</f>
        <v>#N/A</v>
      </c>
      <c r="D47" s="749" t="e">
        <f>VLOOKUP(①ひな形!H44,①ひな形!$A$34:$B$99,2,FALSE)</f>
        <v>#N/A</v>
      </c>
      <c r="E47" s="749" t="e">
        <f>VLOOKUP(①ひな形!I44,①ひな形!$A$34:$B$99,2,FALSE)</f>
        <v>#N/A</v>
      </c>
      <c r="F47" s="749" t="e">
        <f>VLOOKUP(①ひな形!J44,①ひな形!$A$34:$B$99,2,FALSE)</f>
        <v>#N/A</v>
      </c>
      <c r="G47" s="749" t="e">
        <f>VLOOKUP(①ひな形!K44,①ひな形!$A$34:$B$99,2,FALSE)</f>
        <v>#N/A</v>
      </c>
      <c r="H47" s="749">
        <f>VLOOKUP(①ひな形!L44,①ひな形!$A$34:$B$99,2,FALSE)</f>
        <v>0</v>
      </c>
      <c r="I47" s="749" t="e">
        <f>VLOOKUP(①ひな形!M44,①ひな形!$A$34:$B$99,2,FALSE)</f>
        <v>#N/A</v>
      </c>
      <c r="J47" s="749" t="e">
        <f>VLOOKUP(①ひな形!N44,①ひな形!$A$34:$B$99,2,FALSE)</f>
        <v>#N/A</v>
      </c>
      <c r="K47" s="301"/>
      <c r="L47" s="301"/>
      <c r="M47" s="301"/>
      <c r="N47" s="301"/>
      <c r="O47" s="301"/>
      <c r="P47" s="301"/>
      <c r="Q47" s="301"/>
      <c r="R47" s="301"/>
      <c r="S47" s="301"/>
      <c r="T47" s="301"/>
      <c r="U47" s="301"/>
      <c r="V47" s="301"/>
      <c r="W47" s="301"/>
      <c r="X47" s="301"/>
      <c r="Y47" s="301"/>
      <c r="Z47" s="301"/>
      <c r="AA47" s="301"/>
    </row>
    <row r="48" spans="1:27" ht="13.2">
      <c r="A48" s="301"/>
      <c r="B48" s="301"/>
      <c r="C48" s="750"/>
      <c r="D48" s="750"/>
      <c r="E48" s="750"/>
      <c r="F48" s="750"/>
      <c r="G48" s="750"/>
      <c r="H48" s="750"/>
      <c r="I48" s="750"/>
      <c r="J48" s="750"/>
      <c r="K48" s="301"/>
      <c r="L48" s="301"/>
      <c r="M48" s="301"/>
      <c r="N48" s="301"/>
      <c r="O48" s="301"/>
      <c r="P48" s="301"/>
      <c r="Q48" s="301"/>
      <c r="R48" s="301"/>
      <c r="S48" s="301"/>
      <c r="T48" s="301"/>
      <c r="U48" s="301"/>
      <c r="V48" s="301"/>
      <c r="W48" s="301"/>
      <c r="X48" s="301"/>
      <c r="Y48" s="301"/>
      <c r="Z48" s="301"/>
      <c r="AA48" s="301"/>
    </row>
    <row r="49" spans="1:27" ht="13.2">
      <c r="A49" s="301"/>
      <c r="B49" s="301" t="s">
        <v>202</v>
      </c>
      <c r="C49" s="312" t="e">
        <f>VLOOKUP(C47,①ひな形!$B$34:$C$99,2,FALSE)</f>
        <v>#N/A</v>
      </c>
      <c r="D49" s="312" t="e">
        <f>VLOOKUP(D47,①ひな形!$B$34:$C$99,2,FALSE)</f>
        <v>#N/A</v>
      </c>
      <c r="E49" s="312" t="e">
        <f>VLOOKUP(E47,①ひな形!$B$34:$C$99,2,FALSE)</f>
        <v>#N/A</v>
      </c>
      <c r="F49" s="312" t="e">
        <f>VLOOKUP(F47,①ひな形!$B$34:$C$99,2,FALSE)</f>
        <v>#N/A</v>
      </c>
      <c r="G49" s="312" t="e">
        <f>VLOOKUP(G47,①ひな形!$B$34:$C$99,2,FALSE)</f>
        <v>#N/A</v>
      </c>
      <c r="H49" s="312" t="e">
        <f>VLOOKUP(H47,①ひな形!$B$34:$C$99,2,FALSE)</f>
        <v>#N/A</v>
      </c>
      <c r="I49" s="312" t="e">
        <f>VLOOKUP(I47,①ひな形!$B$34:$C$99,2,FALSE)</f>
        <v>#N/A</v>
      </c>
      <c r="J49" s="312" t="e">
        <f>VLOOKUP(J47,①ひな形!$B$34:$C$99,2,FALSE)</f>
        <v>#N/A</v>
      </c>
      <c r="K49" s="301"/>
      <c r="L49" s="301"/>
      <c r="M49" s="301"/>
      <c r="N49" s="301"/>
      <c r="O49" s="301"/>
      <c r="P49" s="301"/>
      <c r="Q49" s="301"/>
      <c r="R49" s="301"/>
      <c r="S49" s="301"/>
      <c r="T49" s="301"/>
      <c r="U49" s="301"/>
      <c r="V49" s="301"/>
      <c r="W49" s="301"/>
      <c r="X49" s="301"/>
      <c r="Y49" s="301"/>
      <c r="Z49" s="301"/>
      <c r="AA49" s="301"/>
    </row>
    <row r="50" spans="1:27" ht="13.2">
      <c r="A50" s="301"/>
      <c r="B50" s="301"/>
      <c r="C50" s="325">
        <f>①ひな形!G47</f>
        <v>0</v>
      </c>
      <c r="D50" s="316">
        <f>①ひな形!H45</f>
        <v>0</v>
      </c>
      <c r="E50" s="316">
        <f>①ひな形!I45</f>
        <v>0</v>
      </c>
      <c r="F50" s="316" t="str">
        <f>①ひな形!J45</f>
        <v>Nami.M</v>
      </c>
      <c r="G50" s="318" t="str">
        <f>①ひな形!K45</f>
        <v>Rena.M</v>
      </c>
      <c r="H50" s="316" t="str">
        <f>①ひな形!L45</f>
        <v>Shiho.Y</v>
      </c>
      <c r="I50" s="316" t="str">
        <f>①ひな形!M45</f>
        <v>Shiho.Y</v>
      </c>
      <c r="J50" s="326">
        <f>①ひな形!N45</f>
        <v>0</v>
      </c>
      <c r="K50" s="301"/>
      <c r="L50" s="301"/>
      <c r="M50" s="301"/>
      <c r="N50" s="301"/>
      <c r="O50" s="301"/>
      <c r="P50" s="301"/>
      <c r="Q50" s="301"/>
      <c r="R50" s="301"/>
      <c r="S50" s="301"/>
      <c r="T50" s="301"/>
      <c r="U50" s="301"/>
      <c r="V50" s="301"/>
      <c r="W50" s="301"/>
      <c r="X50" s="301"/>
      <c r="Y50" s="301"/>
      <c r="Z50" s="301"/>
      <c r="AA50" s="301"/>
    </row>
    <row r="51" spans="1:27" ht="13.2">
      <c r="A51" s="301"/>
      <c r="B51" s="301" t="s">
        <v>234</v>
      </c>
      <c r="C51" s="313" t="e">
        <f>VLOOKUP(C50,①ひな形!$C$4:$E$12,2,FALSE)</f>
        <v>#N/A</v>
      </c>
      <c r="D51" s="313" t="e">
        <f>VLOOKUP(D50,①ひな形!$C$4:$E$12,2,FALSE)</f>
        <v>#N/A</v>
      </c>
      <c r="E51" s="313" t="e">
        <f>VLOOKUP(E50,①ひな形!$C$4:$E$12,2,FALSE)</f>
        <v>#N/A</v>
      </c>
      <c r="F51" s="313">
        <f>VLOOKUP(F50,①ひな形!$C$4:$E$12,2,FALSE)</f>
        <v>0</v>
      </c>
      <c r="G51" s="313">
        <f>VLOOKUP(G50,①ひな形!$C$4:$E$12,2,FALSE)</f>
        <v>0</v>
      </c>
      <c r="H51" s="313">
        <f>VLOOKUP(H50,①ひな形!$C$4:$E$12,2,FALSE)</f>
        <v>0</v>
      </c>
      <c r="I51" s="313">
        <f>VLOOKUP(I50,①ひな形!$C$4:$E$12,2,FALSE)</f>
        <v>0</v>
      </c>
      <c r="J51" s="312" t="e">
        <f>VLOOKUP(J50,①ひな形!$C$4:$E$12,2,FALSE)</f>
        <v>#N/A</v>
      </c>
      <c r="K51" s="301"/>
      <c r="L51" s="301"/>
      <c r="M51" s="301"/>
      <c r="N51" s="301"/>
      <c r="O51" s="301"/>
      <c r="P51" s="301"/>
      <c r="Q51" s="301"/>
      <c r="R51" s="301"/>
      <c r="S51" s="301"/>
      <c r="T51" s="301"/>
      <c r="U51" s="301"/>
      <c r="V51" s="301"/>
      <c r="W51" s="301"/>
      <c r="X51" s="301"/>
      <c r="Y51" s="301"/>
      <c r="Z51" s="301"/>
      <c r="AA51" s="301"/>
    </row>
    <row r="52" spans="1:27" ht="13.2">
      <c r="A52" s="301"/>
      <c r="B52" s="301"/>
      <c r="C52" s="328" t="str">
        <f>②PDF!C37</f>
        <v>～</v>
      </c>
      <c r="D52" s="328" t="str">
        <f>②PDF!F37</f>
        <v>～</v>
      </c>
      <c r="E52" s="328" t="str">
        <f>②PDF!I37</f>
        <v>～</v>
      </c>
      <c r="F52" s="328" t="str">
        <f>②PDF!L37</f>
        <v>～</v>
      </c>
      <c r="G52" s="328" t="str">
        <f>②PDF!O37</f>
        <v>～</v>
      </c>
      <c r="H52" s="328" t="str">
        <f>②PDF!R37</f>
        <v>～</v>
      </c>
      <c r="I52" s="328" t="str">
        <f>②PDF!U37</f>
        <v>～</v>
      </c>
      <c r="J52" s="329" t="str">
        <f>②PDF!X37</f>
        <v>～</v>
      </c>
      <c r="K52" s="301"/>
      <c r="L52" s="301"/>
      <c r="M52" s="301"/>
      <c r="N52" s="301"/>
      <c r="O52" s="301"/>
      <c r="P52" s="301"/>
      <c r="Q52" s="301"/>
      <c r="R52" s="301"/>
      <c r="S52" s="301"/>
      <c r="T52" s="301"/>
      <c r="U52" s="301"/>
      <c r="V52" s="301"/>
      <c r="W52" s="301"/>
      <c r="X52" s="301"/>
      <c r="Y52" s="301"/>
      <c r="Z52" s="301"/>
      <c r="AA52" s="301"/>
    </row>
    <row r="53" spans="1:27" ht="14.25" customHeight="1">
      <c r="A53" s="301"/>
      <c r="B53" s="301" t="s">
        <v>184</v>
      </c>
      <c r="C53" s="756"/>
      <c r="D53" s="755" t="e">
        <f>VLOOKUP(①ひな形!H46,①ひな形!$A$34:$B$99,2,FALSE)</f>
        <v>#N/A</v>
      </c>
      <c r="E53" s="755" t="e">
        <f>VLOOKUP(①ひな形!I46,①ひな形!$A$34:$B$99,2,FALSE)</f>
        <v>#N/A</v>
      </c>
      <c r="F53" s="755">
        <f>VLOOKUP(①ひな形!J46,①ひな形!$A$34:$B$99,2,FALSE)</f>
        <v>0</v>
      </c>
      <c r="G53" s="755">
        <f>VLOOKUP(①ひな形!K46,①ひな形!$A$34:$B$99,2,FALSE)</f>
        <v>0</v>
      </c>
      <c r="H53" s="755">
        <f>VLOOKUP(①ひな形!L46,①ひな形!$A$34:$B$99,2,FALSE)</f>
        <v>0</v>
      </c>
      <c r="I53" s="755">
        <f>VLOOKUP(①ひな形!M46,①ひな形!$A$34:$B$99,2,FALSE)</f>
        <v>0</v>
      </c>
      <c r="J53" s="684" t="e">
        <f>VLOOKUP(①ひな形!N46,①ひな形!$A$34:$B$99,2,FALSE)</f>
        <v>#N/A</v>
      </c>
      <c r="K53" s="301"/>
      <c r="L53" s="301"/>
      <c r="M53" s="301"/>
      <c r="N53" s="301"/>
      <c r="O53" s="301"/>
      <c r="P53" s="301"/>
      <c r="Q53" s="301"/>
      <c r="R53" s="301"/>
      <c r="S53" s="301"/>
      <c r="T53" s="301"/>
      <c r="U53" s="301"/>
      <c r="V53" s="301"/>
      <c r="W53" s="301"/>
      <c r="X53" s="301"/>
      <c r="Y53" s="301"/>
      <c r="Z53" s="301"/>
      <c r="AA53" s="301"/>
    </row>
    <row r="54" spans="1:27" ht="14.25" customHeight="1">
      <c r="A54" s="301"/>
      <c r="B54" s="301"/>
      <c r="C54" s="750"/>
      <c r="D54" s="750"/>
      <c r="E54" s="750"/>
      <c r="F54" s="750"/>
      <c r="G54" s="750"/>
      <c r="H54" s="750"/>
      <c r="I54" s="750"/>
      <c r="J54" s="750"/>
      <c r="K54" s="301"/>
      <c r="L54" s="301"/>
      <c r="M54" s="301"/>
      <c r="N54" s="301"/>
      <c r="O54" s="301"/>
      <c r="P54" s="301"/>
      <c r="Q54" s="301"/>
      <c r="R54" s="301"/>
      <c r="S54" s="301"/>
      <c r="T54" s="301"/>
      <c r="U54" s="301"/>
      <c r="V54" s="301"/>
      <c r="W54" s="301"/>
      <c r="X54" s="301"/>
      <c r="Y54" s="301"/>
      <c r="Z54" s="301"/>
      <c r="AA54" s="301"/>
    </row>
    <row r="55" spans="1:27" ht="14.25" customHeight="1">
      <c r="A55" s="301"/>
      <c r="B55" s="301" t="s">
        <v>202</v>
      </c>
      <c r="C55" s="330" t="e">
        <f>VLOOKUP(C53,①ひな形!$B$34:$C$99,2,FALSE)</f>
        <v>#N/A</v>
      </c>
      <c r="D55" s="330" t="e">
        <f>VLOOKUP(D53,①ひな形!$B$34:$C$99,2,FALSE)</f>
        <v>#N/A</v>
      </c>
      <c r="E55" s="330" t="e">
        <f>VLOOKUP(E53,①ひな形!$B$34:$C$99,2,FALSE)</f>
        <v>#N/A</v>
      </c>
      <c r="F55" s="330" t="e">
        <f>VLOOKUP(F53,①ひな形!$B$34:$C$99,2,FALSE)</f>
        <v>#N/A</v>
      </c>
      <c r="G55" s="330" t="e">
        <f>VLOOKUP(G53,①ひな形!$B$34:$C$99,2,FALSE)</f>
        <v>#N/A</v>
      </c>
      <c r="H55" s="330" t="e">
        <f>VLOOKUP(H53,①ひな形!$B$34:$C$99,2,FALSE)</f>
        <v>#N/A</v>
      </c>
      <c r="I55" s="330" t="e">
        <f>VLOOKUP(I53,①ひな形!$B$34:$C$99,2,FALSE)</f>
        <v>#N/A</v>
      </c>
      <c r="J55" s="331" t="e">
        <f>VLOOKUP(J53,①ひな形!$B$34:$C$99,2,FALSE)</f>
        <v>#N/A</v>
      </c>
      <c r="K55" s="301"/>
      <c r="L55" s="301"/>
      <c r="M55" s="301"/>
      <c r="N55" s="301"/>
      <c r="O55" s="301"/>
      <c r="P55" s="301"/>
      <c r="Q55" s="301"/>
      <c r="R55" s="301"/>
      <c r="S55" s="301"/>
      <c r="T55" s="301"/>
      <c r="U55" s="301"/>
      <c r="V55" s="301"/>
      <c r="W55" s="301"/>
      <c r="X55" s="301"/>
      <c r="Y55" s="301"/>
      <c r="Z55" s="301"/>
      <c r="AA55" s="301"/>
    </row>
    <row r="56" spans="1:27" ht="16.2">
      <c r="A56" s="301"/>
      <c r="B56" s="301"/>
      <c r="C56" s="332"/>
      <c r="D56" s="333">
        <f>①ひな形!H47</f>
        <v>0</v>
      </c>
      <c r="E56" s="333">
        <f>①ひな形!I47</f>
        <v>0</v>
      </c>
      <c r="F56" s="333" t="str">
        <f>①ひな形!J47</f>
        <v>Shiho.Y</v>
      </c>
      <c r="G56" s="334" t="str">
        <f>①ひな形!K47</f>
        <v>Rena.M</v>
      </c>
      <c r="H56" s="334" t="str">
        <f>①ひな形!L47</f>
        <v>Rena.M</v>
      </c>
      <c r="I56" s="333" t="str">
        <f>①ひな形!M47</f>
        <v>nanami</v>
      </c>
      <c r="J56" s="335">
        <f>①ひな形!N47</f>
        <v>0</v>
      </c>
      <c r="K56" s="301"/>
      <c r="L56" s="301"/>
      <c r="M56" s="301"/>
      <c r="N56" s="301"/>
      <c r="O56" s="301"/>
      <c r="P56" s="301"/>
      <c r="Q56" s="301"/>
      <c r="R56" s="301"/>
      <c r="S56" s="301"/>
      <c r="T56" s="301"/>
      <c r="U56" s="301"/>
      <c r="V56" s="301"/>
      <c r="W56" s="301"/>
      <c r="X56" s="301"/>
      <c r="Y56" s="301"/>
      <c r="Z56" s="301"/>
      <c r="AA56" s="301"/>
    </row>
    <row r="57" spans="1:27" ht="16.2">
      <c r="A57" s="301"/>
      <c r="B57" s="301" t="s">
        <v>234</v>
      </c>
      <c r="C57" s="336" t="e">
        <f>VLOOKUP(C56,①ひな形!$C$4:$E$12,2,FALSE)</f>
        <v>#N/A</v>
      </c>
      <c r="D57" s="336" t="e">
        <f>VLOOKUP(D56,①ひな形!$C$4:$E$12,2,FALSE)</f>
        <v>#N/A</v>
      </c>
      <c r="E57" s="337" t="e">
        <f>VLOOKUP(E56,①ひな形!$C$4:$E$12,2,FALSE)</f>
        <v>#N/A</v>
      </c>
      <c r="F57" s="336">
        <f>VLOOKUP(F56,①ひな形!$C$4:$E$12,2,FALSE)</f>
        <v>0</v>
      </c>
      <c r="G57" s="337">
        <f>VLOOKUP(G56,①ひな形!$C$4:$E$12,2,FALSE)</f>
        <v>0</v>
      </c>
      <c r="H57" s="336">
        <f>VLOOKUP(H56,①ひな形!$C$4:$E$12,2,FALSE)</f>
        <v>0</v>
      </c>
      <c r="I57" s="337">
        <f>VLOOKUP(I56,①ひな形!$C$4:$E$12,2,FALSE)</f>
        <v>0</v>
      </c>
      <c r="J57" s="338" t="e">
        <f>VLOOKUP(J56,①ひな形!$C$4:$E$12,2,FALSE)</f>
        <v>#N/A</v>
      </c>
      <c r="K57" s="301"/>
      <c r="L57" s="301"/>
      <c r="M57" s="301"/>
      <c r="N57" s="301"/>
      <c r="O57" s="301"/>
      <c r="P57" s="301"/>
      <c r="Q57" s="301"/>
      <c r="R57" s="301"/>
      <c r="S57" s="301"/>
      <c r="T57" s="301"/>
      <c r="U57" s="301"/>
      <c r="V57" s="301"/>
      <c r="W57" s="301"/>
      <c r="X57" s="301"/>
      <c r="Y57" s="301"/>
      <c r="Z57" s="301"/>
      <c r="AA57" s="301"/>
    </row>
    <row r="58" spans="1:27" ht="13.2">
      <c r="A58" s="301"/>
      <c r="B58" s="301"/>
      <c r="C58" s="339"/>
      <c r="D58" s="340"/>
      <c r="E58" s="340"/>
      <c r="F58" s="340"/>
      <c r="G58" s="340"/>
      <c r="H58" s="340"/>
      <c r="I58" s="340"/>
      <c r="J58" s="301"/>
      <c r="K58" s="301"/>
      <c r="L58" s="301"/>
      <c r="M58" s="301"/>
      <c r="N58" s="301"/>
      <c r="O58" s="301"/>
      <c r="P58" s="301"/>
      <c r="Q58" s="301"/>
      <c r="R58" s="301"/>
      <c r="S58" s="301"/>
      <c r="T58" s="301"/>
      <c r="U58" s="301"/>
      <c r="V58" s="301"/>
      <c r="W58" s="301"/>
      <c r="X58" s="301"/>
      <c r="Y58" s="301"/>
      <c r="Z58" s="301"/>
      <c r="AA58" s="301"/>
    </row>
    <row r="59" spans="1:27" ht="15">
      <c r="A59" s="301"/>
      <c r="B59" s="301"/>
      <c r="C59" s="341">
        <v>45513</v>
      </c>
      <c r="D59" s="341">
        <v>45514</v>
      </c>
      <c r="E59" s="341">
        <v>45515</v>
      </c>
      <c r="F59" s="341">
        <v>45516</v>
      </c>
      <c r="G59" s="341">
        <v>45517</v>
      </c>
      <c r="H59" s="341">
        <v>45518</v>
      </c>
      <c r="I59" s="342">
        <v>45520</v>
      </c>
      <c r="J59" s="342">
        <v>45521</v>
      </c>
      <c r="K59" s="301"/>
      <c r="L59" s="301"/>
      <c r="M59" s="301"/>
      <c r="N59" s="301"/>
      <c r="O59" s="301"/>
      <c r="P59" s="301"/>
      <c r="Q59" s="301"/>
      <c r="R59" s="301"/>
      <c r="S59" s="301"/>
      <c r="T59" s="301"/>
      <c r="U59" s="301"/>
      <c r="V59" s="301"/>
      <c r="W59" s="301"/>
      <c r="X59" s="301"/>
      <c r="Y59" s="301"/>
      <c r="Z59" s="301"/>
      <c r="AA59" s="301"/>
    </row>
    <row r="60" spans="1:27" ht="16.2">
      <c r="A60" s="301"/>
      <c r="B60" s="301"/>
      <c r="C60" s="305" t="s">
        <v>356</v>
      </c>
      <c r="D60" s="305" t="s">
        <v>357</v>
      </c>
      <c r="E60" s="305" t="s">
        <v>358</v>
      </c>
      <c r="F60" s="305" t="s">
        <v>359</v>
      </c>
      <c r="G60" s="305" t="s">
        <v>360</v>
      </c>
      <c r="H60" s="305" t="s">
        <v>361</v>
      </c>
      <c r="I60" s="343" t="s">
        <v>355</v>
      </c>
      <c r="J60" s="343" t="s">
        <v>356</v>
      </c>
      <c r="K60" s="301"/>
      <c r="L60" s="301"/>
      <c r="M60" s="301"/>
      <c r="N60" s="301"/>
      <c r="O60" s="301"/>
      <c r="P60" s="301"/>
      <c r="Q60" s="301"/>
      <c r="R60" s="301"/>
      <c r="S60" s="301"/>
      <c r="T60" s="301"/>
      <c r="U60" s="301"/>
      <c r="V60" s="301"/>
      <c r="W60" s="301"/>
      <c r="X60" s="301"/>
      <c r="Y60" s="301"/>
      <c r="Z60" s="301"/>
      <c r="AA60" s="301"/>
    </row>
    <row r="61" spans="1:27" ht="13.2">
      <c r="A61" s="301"/>
      <c r="B61" s="301"/>
      <c r="C61" s="309" t="str">
        <f>②PDF!C46</f>
        <v>～</v>
      </c>
      <c r="D61" s="309" t="str">
        <f>②PDF!F46</f>
        <v>～</v>
      </c>
      <c r="E61" s="309" t="str">
        <f>②PDF!I46</f>
        <v>～</v>
      </c>
      <c r="F61" s="309" t="str">
        <f>②PDF!L46</f>
        <v>～</v>
      </c>
      <c r="G61" s="309" t="str">
        <f>②PDF!O46</f>
        <v>～</v>
      </c>
      <c r="H61" s="309" t="str">
        <f>②PDF!R46</f>
        <v>～</v>
      </c>
      <c r="I61" s="344" t="str">
        <f>②PDF!U46</f>
        <v>～</v>
      </c>
      <c r="J61" s="344" t="str">
        <f>②PDF!X46</f>
        <v>～</v>
      </c>
      <c r="K61" s="301"/>
      <c r="L61" s="301"/>
      <c r="M61" s="301"/>
      <c r="N61" s="301"/>
      <c r="O61" s="301"/>
      <c r="P61" s="301"/>
      <c r="Q61" s="301"/>
      <c r="R61" s="301"/>
      <c r="S61" s="301"/>
      <c r="T61" s="301"/>
      <c r="U61" s="301"/>
      <c r="V61" s="301"/>
      <c r="W61" s="301"/>
      <c r="X61" s="301"/>
      <c r="Y61" s="301"/>
      <c r="Z61" s="301"/>
      <c r="AA61" s="301"/>
    </row>
    <row r="62" spans="1:27" ht="13.2">
      <c r="A62" s="301"/>
      <c r="B62" s="301"/>
      <c r="C62" s="751">
        <f>VLOOKUP(①ひな形!O30,①ひな形!$A$34:$B$99,2,FALSE)</f>
        <v>0</v>
      </c>
      <c r="D62" s="751" t="e">
        <f>VLOOKUP(#REF!,①ひな形!$A$34:$B$99,2,FALSE)</f>
        <v>#REF!</v>
      </c>
      <c r="E62" s="751">
        <f>VLOOKUP(①ひな形!Q30,①ひな形!$A$34:$B$99,2,FALSE)</f>
        <v>0</v>
      </c>
      <c r="F62" s="751">
        <f>VLOOKUP(①ひな形!R30,①ひな形!$A$34:$B$99,2,FALSE)</f>
        <v>0</v>
      </c>
      <c r="G62" s="751" t="e">
        <f>VLOOKUP(①ひな形!S30,①ひな形!$A$34:$B$99,2,FALSE)</f>
        <v>#N/A</v>
      </c>
      <c r="H62" s="751">
        <f>VLOOKUP(①ひな形!T30,①ひな形!$A$34:$B$99,2,FALSE)</f>
        <v>0</v>
      </c>
      <c r="I62" s="749">
        <f>VLOOKUP(①ひな形!U30,①ひな形!$A$34:$B$99,2,FALSE)</f>
        <v>0</v>
      </c>
      <c r="J62" s="749" t="e">
        <f>VLOOKUP(①ひな形!V30,①ひな形!$A$34:$B$99,2,FALSE)</f>
        <v>#N/A</v>
      </c>
      <c r="K62" s="301"/>
      <c r="L62" s="301"/>
      <c r="M62" s="301"/>
      <c r="N62" s="301"/>
      <c r="O62" s="301"/>
      <c r="P62" s="301"/>
      <c r="Q62" s="301"/>
      <c r="R62" s="301"/>
      <c r="S62" s="301"/>
      <c r="T62" s="301"/>
      <c r="U62" s="301"/>
      <c r="V62" s="301"/>
      <c r="W62" s="301"/>
      <c r="X62" s="301"/>
      <c r="Y62" s="301"/>
      <c r="Z62" s="301"/>
      <c r="AA62" s="301"/>
    </row>
    <row r="63" spans="1:27" ht="13.2">
      <c r="A63" s="301"/>
      <c r="B63" s="301"/>
      <c r="C63" s="750"/>
      <c r="D63" s="750"/>
      <c r="E63" s="750"/>
      <c r="F63" s="750"/>
      <c r="G63" s="750"/>
      <c r="H63" s="750"/>
      <c r="I63" s="750"/>
      <c r="J63" s="750"/>
      <c r="K63" s="301"/>
      <c r="L63" s="301"/>
      <c r="M63" s="301"/>
      <c r="N63" s="301"/>
      <c r="O63" s="301"/>
      <c r="P63" s="301"/>
      <c r="Q63" s="301"/>
      <c r="R63" s="301"/>
      <c r="S63" s="301"/>
      <c r="T63" s="301"/>
      <c r="U63" s="301"/>
      <c r="V63" s="301"/>
      <c r="W63" s="301"/>
      <c r="X63" s="301"/>
      <c r="Y63" s="301"/>
      <c r="Z63" s="301"/>
      <c r="AA63" s="301"/>
    </row>
    <row r="64" spans="1:27" ht="13.2">
      <c r="A64" s="301"/>
      <c r="B64" s="301" t="s">
        <v>202</v>
      </c>
      <c r="C64" s="313" t="e">
        <f>VLOOKUP(C62,①ひな形!$B$34:$C$99,2,FALSE)</f>
        <v>#N/A</v>
      </c>
      <c r="D64" s="313" t="e">
        <f>VLOOKUP(D62,①ひな形!$B$34:$C$99,2,FALSE)</f>
        <v>#REF!</v>
      </c>
      <c r="E64" s="313" t="e">
        <f>VLOOKUP(E62,①ひな形!$B$34:$C$99,2,FALSE)</f>
        <v>#N/A</v>
      </c>
      <c r="F64" s="313" t="e">
        <f>VLOOKUP(F62,①ひな形!$B$34:$C$99,2,FALSE)</f>
        <v>#N/A</v>
      </c>
      <c r="G64" s="313" t="e">
        <f>VLOOKUP(G62,①ひな形!$B$34:$C$99,2,FALSE)</f>
        <v>#N/A</v>
      </c>
      <c r="H64" s="313" t="e">
        <f>VLOOKUP(H62,①ひな形!$B$34:$C$99,2,FALSE)</f>
        <v>#N/A</v>
      </c>
      <c r="I64" s="312" t="e">
        <f>VLOOKUP(I62,①ひな形!$B$34:$C$99,2,FALSE)</f>
        <v>#N/A</v>
      </c>
      <c r="J64" s="312" t="e">
        <f>VLOOKUP(J62,①ひな形!$B$34:$C$99,2,FALSE)</f>
        <v>#N/A</v>
      </c>
      <c r="K64" s="301"/>
      <c r="L64" s="301"/>
      <c r="M64" s="301"/>
      <c r="N64" s="301"/>
      <c r="O64" s="301"/>
      <c r="P64" s="301"/>
      <c r="Q64" s="301"/>
      <c r="R64" s="301"/>
      <c r="S64" s="301"/>
      <c r="T64" s="301"/>
      <c r="U64" s="301"/>
      <c r="V64" s="301"/>
      <c r="W64" s="301"/>
      <c r="X64" s="301"/>
      <c r="Y64" s="301"/>
      <c r="Z64" s="301"/>
      <c r="AA64" s="301"/>
    </row>
    <row r="65" spans="1:27" ht="13.2">
      <c r="A65" s="301"/>
      <c r="B65" s="301"/>
      <c r="C65" s="319" t="str">
        <f>①ひな形!O31</f>
        <v>Shiho.Y</v>
      </c>
      <c r="D65" s="319" t="e">
        <f>#REF!</f>
        <v>#REF!</v>
      </c>
      <c r="E65" s="345" t="str">
        <f>①ひな形!Q31</f>
        <v>Rena.M</v>
      </c>
      <c r="F65" s="345" t="str">
        <f>①ひな形!R31</f>
        <v>Rena.M</v>
      </c>
      <c r="G65" s="319">
        <f>①ひな形!S31</f>
        <v>0</v>
      </c>
      <c r="H65" s="319" t="str">
        <f>①ひな形!T31</f>
        <v>nanami</v>
      </c>
      <c r="I65" s="326" t="str">
        <f>①ひな形!U31</f>
        <v>Shiho.Y</v>
      </c>
      <c r="J65" s="326" t="str">
        <f>①ひな形!V31</f>
        <v>Shiho.Y</v>
      </c>
      <c r="K65" s="301"/>
      <c r="L65" s="301"/>
      <c r="M65" s="301"/>
      <c r="N65" s="301"/>
      <c r="O65" s="301"/>
      <c r="P65" s="301"/>
      <c r="Q65" s="301"/>
      <c r="R65" s="301"/>
      <c r="S65" s="301"/>
      <c r="T65" s="301"/>
      <c r="U65" s="301"/>
      <c r="V65" s="301"/>
      <c r="W65" s="301"/>
      <c r="X65" s="301"/>
      <c r="Y65" s="301"/>
      <c r="Z65" s="301"/>
      <c r="AA65" s="301"/>
    </row>
    <row r="66" spans="1:27" ht="13.2">
      <c r="A66" s="301"/>
      <c r="B66" s="301" t="s">
        <v>234</v>
      </c>
      <c r="C66" s="313">
        <f>VLOOKUP(C65,①ひな形!$C$4:$E$12,2,FALSE)</f>
        <v>0</v>
      </c>
      <c r="D66" s="313" t="e">
        <f>VLOOKUP(D65,①ひな形!$C$4:$E$12,2,FALSE)</f>
        <v>#REF!</v>
      </c>
      <c r="E66" s="313">
        <f>VLOOKUP(E65,①ひな形!$C$4:$E$12,2,FALSE)</f>
        <v>0</v>
      </c>
      <c r="F66" s="313">
        <f>VLOOKUP(F65,①ひな形!$C$4:$E$12,2,FALSE)</f>
        <v>0</v>
      </c>
      <c r="G66" s="313" t="e">
        <f>VLOOKUP(G65,①ひな形!$C$4:$E$12,2,FALSE)</f>
        <v>#N/A</v>
      </c>
      <c r="H66" s="313">
        <f>VLOOKUP(H65,①ひな形!$C$4:$E$12,2,FALSE)</f>
        <v>0</v>
      </c>
      <c r="I66" s="312">
        <f>VLOOKUP(I65,①ひな形!$C$4:$E$12,2,FALSE)</f>
        <v>0</v>
      </c>
      <c r="J66" s="312">
        <f>VLOOKUP(J65,①ひな形!$C$4:$E$12,2,FALSE)</f>
        <v>0</v>
      </c>
      <c r="K66" s="301"/>
      <c r="L66" s="301"/>
      <c r="M66" s="301"/>
      <c r="N66" s="301"/>
      <c r="O66" s="301"/>
      <c r="P66" s="301"/>
      <c r="Q66" s="301"/>
      <c r="R66" s="301"/>
      <c r="S66" s="301"/>
      <c r="T66" s="301"/>
      <c r="U66" s="301"/>
      <c r="V66" s="301"/>
      <c r="W66" s="301"/>
      <c r="X66" s="301"/>
      <c r="Y66" s="301"/>
      <c r="Z66" s="301"/>
      <c r="AA66" s="301"/>
    </row>
    <row r="67" spans="1:27" ht="13.2">
      <c r="A67" s="301"/>
      <c r="B67" s="301"/>
      <c r="C67" s="323" t="str">
        <f>②PDF!C50</f>
        <v>～</v>
      </c>
      <c r="D67" s="323" t="str">
        <f>②PDF!F50</f>
        <v>～</v>
      </c>
      <c r="E67" s="323" t="str">
        <f>②PDF!I50</f>
        <v>～</v>
      </c>
      <c r="F67" s="323" t="str">
        <f>②PDF!L50</f>
        <v>～</v>
      </c>
      <c r="G67" s="323" t="str">
        <f>②PDF!O50</f>
        <v>～</v>
      </c>
      <c r="H67" s="323" t="str">
        <f>②PDF!R50</f>
        <v>～</v>
      </c>
      <c r="I67" s="327" t="str">
        <f>②PDF!U50</f>
        <v>～</v>
      </c>
      <c r="J67" s="327" t="str">
        <f>②PDF!X50</f>
        <v>～</v>
      </c>
      <c r="K67" s="301"/>
      <c r="L67" s="301"/>
      <c r="M67" s="301"/>
      <c r="N67" s="301"/>
      <c r="O67" s="301"/>
      <c r="P67" s="301"/>
      <c r="Q67" s="301"/>
      <c r="R67" s="301"/>
      <c r="S67" s="301"/>
      <c r="T67" s="301"/>
      <c r="U67" s="301"/>
      <c r="V67" s="301"/>
      <c r="W67" s="301"/>
      <c r="X67" s="301"/>
      <c r="Y67" s="301"/>
      <c r="Z67" s="301"/>
      <c r="AA67" s="301"/>
    </row>
    <row r="68" spans="1:27" ht="13.2">
      <c r="A68" s="301"/>
      <c r="B68" s="301"/>
      <c r="C68" s="751" t="e">
        <f>VLOOKUP(①ひな形!O32,①ひな形!$A$34:$B$99,2,FALSE)</f>
        <v>#N/A</v>
      </c>
      <c r="D68" s="751" t="e">
        <f>VLOOKUP(#REF!,①ひな形!$A$34:$B$99,2,FALSE)</f>
        <v>#REF!</v>
      </c>
      <c r="E68" s="751">
        <f>VLOOKUP(①ひな形!Q32,①ひな形!$A$34:$B$99,2,FALSE)</f>
        <v>0</v>
      </c>
      <c r="F68" s="751" t="e">
        <f>VLOOKUP(①ひな形!R32,①ひな形!$A$34:$B$99,2,FALSE)</f>
        <v>#N/A</v>
      </c>
      <c r="G68" s="751" t="e">
        <f>VLOOKUP(①ひな形!S32,①ひな形!$A$34:$B$99,2,FALSE)</f>
        <v>#N/A</v>
      </c>
      <c r="H68" s="751" t="e">
        <f>VLOOKUP(①ひな形!T32,①ひな形!$A$34:$B$99,2,FALSE)</f>
        <v>#N/A</v>
      </c>
      <c r="I68" s="749">
        <f>VLOOKUP(①ひな形!U32,①ひな形!$A$34:$B$99,2,FALSE)</f>
        <v>0</v>
      </c>
      <c r="J68" s="749">
        <f>VLOOKUP(①ひな形!V32,①ひな形!$A$34:$B$99,2,FALSE)</f>
        <v>0</v>
      </c>
      <c r="K68" s="301"/>
      <c r="L68" s="301"/>
      <c r="M68" s="301"/>
      <c r="N68" s="301"/>
      <c r="O68" s="301"/>
      <c r="P68" s="301"/>
      <c r="Q68" s="301"/>
      <c r="R68" s="301"/>
      <c r="S68" s="301"/>
      <c r="T68" s="301"/>
      <c r="U68" s="301"/>
      <c r="V68" s="301"/>
      <c r="W68" s="301"/>
      <c r="X68" s="301"/>
      <c r="Y68" s="301"/>
      <c r="Z68" s="301"/>
      <c r="AA68" s="301"/>
    </row>
    <row r="69" spans="1:27" ht="13.2">
      <c r="A69" s="301"/>
      <c r="B69" s="301"/>
      <c r="C69" s="750"/>
      <c r="D69" s="750"/>
      <c r="E69" s="750"/>
      <c r="F69" s="750"/>
      <c r="G69" s="750"/>
      <c r="H69" s="750"/>
      <c r="I69" s="750"/>
      <c r="J69" s="750"/>
      <c r="K69" s="301"/>
      <c r="L69" s="301"/>
      <c r="M69" s="301"/>
      <c r="N69" s="301"/>
      <c r="O69" s="301"/>
      <c r="P69" s="301"/>
      <c r="Q69" s="301"/>
      <c r="R69" s="301"/>
      <c r="S69" s="301"/>
      <c r="T69" s="301"/>
      <c r="U69" s="301"/>
      <c r="V69" s="301"/>
      <c r="W69" s="301"/>
      <c r="X69" s="301"/>
      <c r="Y69" s="301"/>
      <c r="Z69" s="301"/>
      <c r="AA69" s="301"/>
    </row>
    <row r="70" spans="1:27" ht="13.2">
      <c r="A70" s="301"/>
      <c r="B70" s="301" t="s">
        <v>202</v>
      </c>
      <c r="C70" s="313" t="e">
        <f>VLOOKUP(C68,①ひな形!$B$34:$C$99,2,FALSE)</f>
        <v>#N/A</v>
      </c>
      <c r="D70" s="313" t="e">
        <f>VLOOKUP(D68,①ひな形!$B$34:$C$99,2,FALSE)</f>
        <v>#REF!</v>
      </c>
      <c r="E70" s="313" t="e">
        <f>VLOOKUP(E68,①ひな形!$B$34:$C$99,2,FALSE)</f>
        <v>#N/A</v>
      </c>
      <c r="F70" s="313" t="e">
        <f>VLOOKUP(F68,①ひな形!$B$34:$C$99,2,FALSE)</f>
        <v>#N/A</v>
      </c>
      <c r="G70" s="313" t="e">
        <f>VLOOKUP(G68,①ひな形!$B$34:$C$99,2,FALSE)</f>
        <v>#N/A</v>
      </c>
      <c r="H70" s="313" t="e">
        <f>VLOOKUP(H68,①ひな形!$B$34:$C$99,2,FALSE)</f>
        <v>#N/A</v>
      </c>
      <c r="I70" s="312" t="e">
        <f>VLOOKUP(I68,①ひな形!$B$34:$C$99,2,FALSE)</f>
        <v>#N/A</v>
      </c>
      <c r="J70" s="312" t="e">
        <f>VLOOKUP(J68,①ひな形!$B$34:$C$99,2,FALSE)</f>
        <v>#N/A</v>
      </c>
      <c r="K70" s="301"/>
      <c r="L70" s="301"/>
      <c r="M70" s="301"/>
      <c r="N70" s="301"/>
      <c r="O70" s="301"/>
      <c r="P70" s="301"/>
      <c r="Q70" s="301"/>
      <c r="R70" s="301"/>
      <c r="S70" s="301"/>
      <c r="T70" s="301"/>
      <c r="U70" s="301"/>
      <c r="V70" s="301"/>
      <c r="W70" s="301"/>
      <c r="X70" s="301"/>
      <c r="Y70" s="301"/>
      <c r="Z70" s="301"/>
      <c r="AA70" s="301"/>
    </row>
    <row r="71" spans="1:27" ht="13.2">
      <c r="A71" s="301"/>
      <c r="B71" s="301"/>
      <c r="C71" s="319" t="str">
        <f>①ひな形!O33</f>
        <v>nozomi.y</v>
      </c>
      <c r="D71" s="319" t="e">
        <f>#REF!</f>
        <v>#REF!</v>
      </c>
      <c r="E71" s="345" t="str">
        <f>①ひな形!Q33</f>
        <v>Rena.M</v>
      </c>
      <c r="F71" s="319" t="str">
        <f>①ひな形!R33</f>
        <v>nozomi.y</v>
      </c>
      <c r="G71" s="319">
        <f>①ひな形!S33</f>
        <v>0</v>
      </c>
      <c r="H71" s="319" t="str">
        <f>①ひな形!T33</f>
        <v>nozomi.y</v>
      </c>
      <c r="I71" s="326" t="str">
        <f>①ひな形!U33</f>
        <v>nanami</v>
      </c>
      <c r="J71" s="346" t="str">
        <f>①ひな形!V33</f>
        <v>Rena.M</v>
      </c>
      <c r="K71" s="301"/>
      <c r="L71" s="301"/>
      <c r="M71" s="301"/>
      <c r="N71" s="301"/>
      <c r="O71" s="301"/>
      <c r="P71" s="301"/>
      <c r="Q71" s="301"/>
      <c r="R71" s="301"/>
      <c r="S71" s="301"/>
      <c r="T71" s="301"/>
      <c r="U71" s="301"/>
      <c r="V71" s="301"/>
      <c r="W71" s="301"/>
      <c r="X71" s="301"/>
      <c r="Y71" s="301"/>
      <c r="Z71" s="301"/>
      <c r="AA71" s="301"/>
    </row>
    <row r="72" spans="1:27" ht="13.2">
      <c r="A72" s="301"/>
      <c r="B72" s="301" t="s">
        <v>234</v>
      </c>
      <c r="C72" s="313">
        <f>VLOOKUP(C71,①ひな形!$C$4:$E$12,2,FALSE)</f>
        <v>0</v>
      </c>
      <c r="D72" s="313" t="e">
        <f>VLOOKUP(D71,①ひな形!$C$4:$E$12,2,FALSE)</f>
        <v>#REF!</v>
      </c>
      <c r="E72" s="313">
        <f>VLOOKUP(E71,①ひな形!$C$4:$E$12,2,FALSE)</f>
        <v>0</v>
      </c>
      <c r="F72" s="313">
        <f>VLOOKUP(F71,①ひな形!$C$4:$E$12,2,FALSE)</f>
        <v>0</v>
      </c>
      <c r="G72" s="313" t="e">
        <f>VLOOKUP(G71,①ひな形!$C$4:$E$12,2,FALSE)</f>
        <v>#N/A</v>
      </c>
      <c r="H72" s="313">
        <f>VLOOKUP(H71,①ひな形!$C$4:$E$12,2,FALSE)</f>
        <v>0</v>
      </c>
      <c r="I72" s="312">
        <f>VLOOKUP(I71,①ひな形!$C$4:$E$12,2,FALSE)</f>
        <v>0</v>
      </c>
      <c r="J72" s="312">
        <f>VLOOKUP(J71,①ひな形!$C$4:$E$12,2,FALSE)</f>
        <v>0</v>
      </c>
      <c r="K72" s="301"/>
      <c r="L72" s="301"/>
      <c r="M72" s="301"/>
      <c r="N72" s="301"/>
      <c r="O72" s="301"/>
      <c r="P72" s="301"/>
      <c r="Q72" s="301"/>
      <c r="R72" s="301"/>
      <c r="S72" s="301"/>
      <c r="T72" s="301"/>
      <c r="U72" s="301"/>
      <c r="V72" s="301"/>
      <c r="W72" s="301"/>
      <c r="X72" s="301"/>
      <c r="Y72" s="301"/>
      <c r="Z72" s="301"/>
      <c r="AA72" s="301"/>
    </row>
    <row r="73" spans="1:27" ht="13.2">
      <c r="A73" s="301"/>
      <c r="B73" s="301"/>
      <c r="C73" s="323" t="str">
        <f>②PDF!C54</f>
        <v>～</v>
      </c>
      <c r="D73" s="323" t="str">
        <f>②PDF!F54</f>
        <v>～</v>
      </c>
      <c r="E73" s="323" t="str">
        <f>②PDF!I54</f>
        <v>～</v>
      </c>
      <c r="F73" s="323" t="str">
        <f>②PDF!L54</f>
        <v>～</v>
      </c>
      <c r="G73" s="323" t="str">
        <f>②PDF!O54</f>
        <v>～</v>
      </c>
      <c r="H73" s="323" t="str">
        <f>②PDF!R54</f>
        <v>～</v>
      </c>
      <c r="I73" s="327" t="str">
        <f>②PDF!U54</f>
        <v>～</v>
      </c>
      <c r="J73" s="327" t="str">
        <f>②PDF!X54</f>
        <v>～</v>
      </c>
      <c r="K73" s="301"/>
      <c r="L73" s="301"/>
      <c r="M73" s="301"/>
      <c r="N73" s="301"/>
      <c r="O73" s="301"/>
      <c r="P73" s="301"/>
      <c r="Q73" s="301"/>
      <c r="R73" s="301"/>
      <c r="S73" s="301"/>
      <c r="T73" s="301"/>
      <c r="U73" s="301"/>
      <c r="V73" s="301"/>
      <c r="W73" s="301"/>
      <c r="X73" s="301"/>
      <c r="Y73" s="301"/>
      <c r="Z73" s="301"/>
      <c r="AA73" s="301"/>
    </row>
    <row r="74" spans="1:27" ht="13.2">
      <c r="A74" s="301"/>
      <c r="B74" s="301"/>
      <c r="C74" s="751">
        <f>VLOOKUP(①ひな形!O34,①ひな形!$A$34:$B$99,2,FALSE)</f>
        <v>0</v>
      </c>
      <c r="D74" s="749" t="e">
        <f>VLOOKUP(#REF!,①ひな形!$A$34:$B$99,2,FALSE)</f>
        <v>#REF!</v>
      </c>
      <c r="E74" s="749" t="e">
        <f>VLOOKUP(①ひな形!Q34,①ひな形!$A$34:$B$99,2,FALSE)</f>
        <v>#N/A</v>
      </c>
      <c r="F74" s="749" t="e">
        <f>VLOOKUP(①ひな形!R34,①ひな形!$A$34:$B$99,2,FALSE)</f>
        <v>#N/A</v>
      </c>
      <c r="G74" s="749" t="e">
        <f>VLOOKUP(①ひな形!S34,①ひな形!$A$34:$B$99,2,FALSE)</f>
        <v>#N/A</v>
      </c>
      <c r="H74" s="749">
        <f>VLOOKUP(①ひな形!T34,①ひな形!$A$34:$B$99,2,FALSE)</f>
        <v>0</v>
      </c>
      <c r="I74" s="749" t="e">
        <f>VLOOKUP(①ひな形!U34,①ひな形!$A$34:$B$99,2,FALSE)</f>
        <v>#N/A</v>
      </c>
      <c r="J74" s="749">
        <f>VLOOKUP(①ひな形!V34,①ひな形!$A$34:$B$99,2,FALSE)</f>
        <v>0</v>
      </c>
      <c r="K74" s="301"/>
      <c r="L74" s="301"/>
      <c r="M74" s="301"/>
      <c r="N74" s="301"/>
      <c r="O74" s="301"/>
      <c r="P74" s="301"/>
      <c r="Q74" s="301"/>
      <c r="R74" s="301"/>
      <c r="S74" s="301"/>
      <c r="T74" s="301"/>
      <c r="U74" s="301"/>
      <c r="V74" s="301"/>
      <c r="W74" s="301"/>
      <c r="X74" s="301"/>
      <c r="Y74" s="301"/>
      <c r="Z74" s="301"/>
      <c r="AA74" s="301"/>
    </row>
    <row r="75" spans="1:27" ht="13.2">
      <c r="A75" s="301"/>
      <c r="B75" s="301"/>
      <c r="C75" s="750"/>
      <c r="D75" s="750"/>
      <c r="E75" s="750"/>
      <c r="F75" s="750"/>
      <c r="G75" s="750"/>
      <c r="H75" s="750"/>
      <c r="I75" s="750"/>
      <c r="J75" s="750"/>
      <c r="K75" s="301"/>
      <c r="L75" s="301"/>
      <c r="M75" s="301"/>
      <c r="N75" s="301"/>
      <c r="O75" s="301"/>
      <c r="P75" s="301"/>
      <c r="Q75" s="301"/>
      <c r="R75" s="301"/>
      <c r="S75" s="301"/>
      <c r="T75" s="301"/>
      <c r="U75" s="301"/>
      <c r="V75" s="301"/>
      <c r="W75" s="301"/>
      <c r="X75" s="301"/>
      <c r="Y75" s="301"/>
      <c r="Z75" s="301"/>
      <c r="AA75" s="301"/>
    </row>
    <row r="76" spans="1:27" ht="13.2">
      <c r="A76" s="301"/>
      <c r="B76" s="301" t="s">
        <v>202</v>
      </c>
      <c r="C76" s="313" t="e">
        <f>VLOOKUP(C74,①ひな形!$B$34:$C$99,2,FALSE)</f>
        <v>#N/A</v>
      </c>
      <c r="D76" s="313" t="e">
        <f>VLOOKUP(D74,①ひな形!$B$34:$C$99,2,FALSE)</f>
        <v>#REF!</v>
      </c>
      <c r="E76" s="313" t="e">
        <f>VLOOKUP(E74,①ひな形!$B$34:$C$99,2,FALSE)</f>
        <v>#N/A</v>
      </c>
      <c r="F76" s="313" t="e">
        <f>VLOOKUP(F74,①ひな形!$B$34:$C$99,2,FALSE)</f>
        <v>#N/A</v>
      </c>
      <c r="G76" s="313" t="e">
        <f>VLOOKUP(G74,①ひな形!$B$34:$C$99,2,FALSE)</f>
        <v>#N/A</v>
      </c>
      <c r="H76" s="313" t="e">
        <f>VLOOKUP(H74,①ひな形!$B$34:$C$99,2,FALSE)</f>
        <v>#N/A</v>
      </c>
      <c r="I76" s="312" t="e">
        <f>VLOOKUP(I74,①ひな形!$B$34:$C$99,2,FALSE)</f>
        <v>#N/A</v>
      </c>
      <c r="J76" s="312" t="e">
        <f>VLOOKUP(J74,①ひな形!$B$34:$C$99,2,FALSE)</f>
        <v>#N/A</v>
      </c>
      <c r="K76" s="301"/>
      <c r="L76" s="301"/>
      <c r="M76" s="301"/>
      <c r="N76" s="301"/>
      <c r="O76" s="301"/>
      <c r="P76" s="301"/>
      <c r="Q76" s="301"/>
      <c r="R76" s="301"/>
      <c r="S76" s="301"/>
      <c r="T76" s="301"/>
      <c r="U76" s="301"/>
      <c r="V76" s="301"/>
      <c r="W76" s="301"/>
      <c r="X76" s="301"/>
      <c r="Y76" s="301"/>
      <c r="Z76" s="301"/>
      <c r="AA76" s="301"/>
    </row>
    <row r="77" spans="1:27" ht="13.2">
      <c r="A77" s="301"/>
      <c r="B77" s="301"/>
      <c r="C77" s="319" t="str">
        <f>①ひな形!O35</f>
        <v>Shiho.Y</v>
      </c>
      <c r="D77" s="319" t="e">
        <f>#REF!</f>
        <v>#REF!</v>
      </c>
      <c r="E77" s="345" t="str">
        <f>①ひな形!Q35</f>
        <v>Rena.M</v>
      </c>
      <c r="F77" s="319">
        <f>①ひな形!R35</f>
        <v>0</v>
      </c>
      <c r="G77" s="319">
        <f>①ひな形!S35</f>
        <v>0</v>
      </c>
      <c r="H77" s="319" t="str">
        <f>①ひな形!T35</f>
        <v>nanami</v>
      </c>
      <c r="I77" s="326" t="str">
        <f>①ひな形!U35</f>
        <v>nanami</v>
      </c>
      <c r="J77" s="346" t="str">
        <f>①ひな形!V35</f>
        <v>Rena.M</v>
      </c>
      <c r="K77" s="301"/>
      <c r="L77" s="301"/>
      <c r="M77" s="301"/>
      <c r="N77" s="301"/>
      <c r="O77" s="301"/>
      <c r="P77" s="301"/>
      <c r="Q77" s="301"/>
      <c r="R77" s="301"/>
      <c r="S77" s="301"/>
      <c r="T77" s="301"/>
      <c r="U77" s="301"/>
      <c r="V77" s="301"/>
      <c r="W77" s="301"/>
      <c r="X77" s="301"/>
      <c r="Y77" s="301"/>
      <c r="Z77" s="301"/>
      <c r="AA77" s="301"/>
    </row>
    <row r="78" spans="1:27" ht="13.2">
      <c r="A78" s="301"/>
      <c r="B78" s="301" t="s">
        <v>234</v>
      </c>
      <c r="C78" s="313">
        <f>VLOOKUP(C77,①ひな形!$C$4:$E$12,2,FALSE)</f>
        <v>0</v>
      </c>
      <c r="D78" s="313" t="e">
        <f>VLOOKUP(D77,①ひな形!$C$4:$E$12,2,FALSE)</f>
        <v>#REF!</v>
      </c>
      <c r="E78" s="313">
        <f>VLOOKUP(E77,①ひな形!$C$4:$E$12,2,FALSE)</f>
        <v>0</v>
      </c>
      <c r="F78" s="313" t="e">
        <f>VLOOKUP(F77,①ひな形!$C$4:$E$12,2,FALSE)</f>
        <v>#N/A</v>
      </c>
      <c r="G78" s="313" t="e">
        <f>VLOOKUP(G77,①ひな形!$C$4:$E$12,2,FALSE)</f>
        <v>#N/A</v>
      </c>
      <c r="H78" s="313">
        <f>VLOOKUP(H77,①ひな形!$C$4:$E$12,2,FALSE)</f>
        <v>0</v>
      </c>
      <c r="I78" s="312">
        <f>VLOOKUP(I77,①ひな形!$C$4:$E$12,2,FALSE)</f>
        <v>0</v>
      </c>
      <c r="J78" s="312">
        <f>VLOOKUP(J77,①ひな形!$C$4:$E$12,2,FALSE)</f>
        <v>0</v>
      </c>
      <c r="K78" s="301"/>
      <c r="L78" s="301"/>
      <c r="M78" s="301"/>
      <c r="N78" s="301"/>
      <c r="O78" s="301"/>
      <c r="P78" s="301"/>
      <c r="Q78" s="301"/>
      <c r="R78" s="301"/>
      <c r="S78" s="301"/>
      <c r="T78" s="301"/>
      <c r="U78" s="301"/>
      <c r="V78" s="301"/>
      <c r="W78" s="301"/>
      <c r="X78" s="301"/>
      <c r="Y78" s="301"/>
      <c r="Z78" s="301"/>
      <c r="AA78" s="301"/>
    </row>
    <row r="79" spans="1:27" ht="13.2">
      <c r="A79" s="301"/>
      <c r="B79" s="301"/>
      <c r="C79" s="323" t="str">
        <f>②PDF!C58</f>
        <v>～</v>
      </c>
      <c r="D79" s="323" t="str">
        <f>②PDF!F58</f>
        <v>～</v>
      </c>
      <c r="E79" s="323" t="str">
        <f>②PDF!I58</f>
        <v>～</v>
      </c>
      <c r="F79" s="323" t="str">
        <f>②PDF!L58</f>
        <v>～</v>
      </c>
      <c r="G79" s="323" t="str">
        <f>②PDF!O58</f>
        <v>～</v>
      </c>
      <c r="H79" s="323" t="str">
        <f>②PDF!R58</f>
        <v>～</v>
      </c>
      <c r="I79" s="327" t="str">
        <f>②PDF!U58</f>
        <v>～</v>
      </c>
      <c r="J79" s="327" t="str">
        <f>②PDF!X58</f>
        <v>～</v>
      </c>
      <c r="K79" s="301"/>
      <c r="L79" s="301"/>
      <c r="M79" s="301"/>
      <c r="N79" s="301"/>
      <c r="O79" s="301"/>
      <c r="P79" s="301"/>
      <c r="Q79" s="301"/>
      <c r="R79" s="301"/>
      <c r="S79" s="301"/>
      <c r="T79" s="301"/>
      <c r="U79" s="301"/>
      <c r="V79" s="301"/>
      <c r="W79" s="301"/>
      <c r="X79" s="301"/>
      <c r="Y79" s="301"/>
      <c r="Z79" s="301"/>
      <c r="AA79" s="301"/>
    </row>
    <row r="80" spans="1:27" ht="13.2">
      <c r="A80" s="301"/>
      <c r="B80" s="301"/>
      <c r="C80" s="751" t="e">
        <f>VLOOKUP(①ひな形!O36,①ひな形!$A$34:$B$99,2,FALSE)</f>
        <v>#N/A</v>
      </c>
      <c r="D80" s="751" t="e">
        <f>VLOOKUP(#REF!,①ひな形!$A$34:$B$99,2,FALSE)</f>
        <v>#REF!</v>
      </c>
      <c r="E80" s="751" t="e">
        <f>VLOOKUP(①ひな形!Q36,①ひな形!$A$34:$B$99,2,FALSE)</f>
        <v>#N/A</v>
      </c>
      <c r="F80" s="751" t="e">
        <f>VLOOKUP(①ひな形!R36,①ひな形!$A$34:$B$99,2,FALSE)</f>
        <v>#N/A</v>
      </c>
      <c r="G80" s="751" t="e">
        <f>VLOOKUP(①ひな形!S36,①ひな形!$A$34:$B$99,2,FALSE)</f>
        <v>#N/A</v>
      </c>
      <c r="H80" s="751" t="e">
        <f>VLOOKUP(①ひな形!T36,①ひな形!$A$34:$B$99,2,FALSE)</f>
        <v>#N/A</v>
      </c>
      <c r="I80" s="749" t="e">
        <f>VLOOKUP(①ひな形!U36,①ひな形!$A$34:$B$99,2,FALSE)</f>
        <v>#N/A</v>
      </c>
      <c r="J80" s="749">
        <f>VLOOKUP(①ひな形!V36,①ひな形!$A$34:$B$99,2,FALSE)</f>
        <v>0</v>
      </c>
      <c r="K80" s="301"/>
      <c r="L80" s="301"/>
      <c r="M80" s="301"/>
      <c r="N80" s="301"/>
      <c r="O80" s="301"/>
      <c r="P80" s="301"/>
      <c r="Q80" s="301"/>
      <c r="R80" s="301"/>
      <c r="S80" s="301"/>
      <c r="T80" s="301"/>
      <c r="U80" s="301"/>
      <c r="V80" s="301"/>
      <c r="W80" s="301"/>
      <c r="X80" s="301"/>
      <c r="Y80" s="301"/>
      <c r="Z80" s="301"/>
      <c r="AA80" s="301"/>
    </row>
    <row r="81" spans="1:27" ht="13.2">
      <c r="A81" s="301"/>
      <c r="B81" s="301"/>
      <c r="C81" s="750"/>
      <c r="D81" s="750"/>
      <c r="E81" s="750"/>
      <c r="F81" s="750"/>
      <c r="G81" s="750"/>
      <c r="H81" s="750"/>
      <c r="I81" s="750"/>
      <c r="J81" s="750"/>
      <c r="K81" s="301"/>
      <c r="L81" s="301"/>
      <c r="M81" s="301"/>
      <c r="N81" s="301"/>
      <c r="O81" s="301"/>
      <c r="P81" s="301"/>
      <c r="Q81" s="301"/>
      <c r="R81" s="301"/>
      <c r="S81" s="301"/>
      <c r="T81" s="301"/>
      <c r="U81" s="301"/>
      <c r="V81" s="301"/>
      <c r="W81" s="301"/>
      <c r="X81" s="301"/>
      <c r="Y81" s="301"/>
      <c r="Z81" s="301"/>
      <c r="AA81" s="301"/>
    </row>
    <row r="82" spans="1:27" ht="13.2">
      <c r="A82" s="301"/>
      <c r="B82" s="301" t="s">
        <v>202</v>
      </c>
      <c r="C82" s="313" t="e">
        <f>VLOOKUP(C80,①ひな形!$B$34:$C$99,2,FALSE)</f>
        <v>#N/A</v>
      </c>
      <c r="D82" s="313" t="e">
        <f>VLOOKUP(D80,①ひな形!$B$34:$C$99,2,FALSE)</f>
        <v>#REF!</v>
      </c>
      <c r="E82" s="313" t="e">
        <f>VLOOKUP(E80,①ひな形!$B$34:$C$99,2,FALSE)</f>
        <v>#N/A</v>
      </c>
      <c r="F82" s="313" t="e">
        <f>VLOOKUP(F80,①ひな形!$B$34:$C$99,2,FALSE)</f>
        <v>#N/A</v>
      </c>
      <c r="G82" s="313" t="e">
        <f>VLOOKUP(G80,①ひな形!$B$34:$C$99,2,FALSE)</f>
        <v>#N/A</v>
      </c>
      <c r="H82" s="313" t="e">
        <f>VLOOKUP(H80,①ひな形!$B$34:$C$99,2,FALSE)</f>
        <v>#N/A</v>
      </c>
      <c r="I82" s="312" t="e">
        <f>VLOOKUP(I80,①ひな形!$B$34:$C$99,2,FALSE)</f>
        <v>#N/A</v>
      </c>
      <c r="J82" s="312" t="e">
        <f>VLOOKUP(J80,①ひな形!$B$34:$C$99,2,FALSE)</f>
        <v>#N/A</v>
      </c>
      <c r="K82" s="301"/>
      <c r="L82" s="301"/>
      <c r="M82" s="301"/>
      <c r="N82" s="301"/>
      <c r="O82" s="301"/>
      <c r="P82" s="301"/>
      <c r="Q82" s="301"/>
      <c r="R82" s="301"/>
      <c r="S82" s="301"/>
      <c r="T82" s="301"/>
      <c r="U82" s="301"/>
      <c r="V82" s="301"/>
      <c r="W82" s="301"/>
      <c r="X82" s="301"/>
      <c r="Y82" s="301"/>
      <c r="Z82" s="301"/>
      <c r="AA82" s="301"/>
    </row>
    <row r="83" spans="1:27" ht="13.2">
      <c r="A83" s="301"/>
      <c r="B83" s="301"/>
      <c r="C83" s="319" t="str">
        <f>①ひな形!O37</f>
        <v>Nami.M</v>
      </c>
      <c r="D83" s="319" t="e">
        <f>#REF!</f>
        <v>#REF!</v>
      </c>
      <c r="E83" s="319">
        <f>①ひな形!Q37</f>
        <v>0</v>
      </c>
      <c r="F83" s="319">
        <f>①ひな形!R37</f>
        <v>0</v>
      </c>
      <c r="G83" s="319">
        <f>①ひな形!S37</f>
        <v>0</v>
      </c>
      <c r="H83" s="319">
        <f>①ひな形!T37</f>
        <v>0</v>
      </c>
      <c r="I83" s="326" t="str">
        <f>①ひな形!U37</f>
        <v>Shiho.Y</v>
      </c>
      <c r="J83" s="326" t="str">
        <f>①ひな形!V37</f>
        <v>Shiho.Y</v>
      </c>
      <c r="K83" s="301"/>
      <c r="L83" s="301"/>
      <c r="M83" s="301"/>
      <c r="N83" s="301"/>
      <c r="O83" s="301"/>
      <c r="P83" s="301"/>
      <c r="Q83" s="301"/>
      <c r="R83" s="301"/>
      <c r="S83" s="301"/>
      <c r="T83" s="301"/>
      <c r="U83" s="301"/>
      <c r="V83" s="301"/>
      <c r="W83" s="301"/>
      <c r="X83" s="301"/>
      <c r="Y83" s="301"/>
      <c r="Z83" s="301"/>
      <c r="AA83" s="301"/>
    </row>
    <row r="84" spans="1:27" ht="13.2">
      <c r="A84" s="301"/>
      <c r="B84" s="301" t="s">
        <v>234</v>
      </c>
      <c r="C84" s="313">
        <f>VLOOKUP(C83,①ひな形!$C$4:$E$12,2,FALSE)</f>
        <v>0</v>
      </c>
      <c r="D84" s="313" t="e">
        <f>VLOOKUP(D83,①ひな形!$C$4:$E$12,2,FALSE)</f>
        <v>#REF!</v>
      </c>
      <c r="E84" s="313" t="e">
        <f>VLOOKUP(E83,①ひな形!$C$4:$E$12,2,FALSE)</f>
        <v>#N/A</v>
      </c>
      <c r="F84" s="313" t="e">
        <f>VLOOKUP(F83,①ひな形!$C$4:$E$12,2,FALSE)</f>
        <v>#N/A</v>
      </c>
      <c r="G84" s="313" t="e">
        <f>VLOOKUP(G83,①ひな形!$C$4:$E$12,2,FALSE)</f>
        <v>#N/A</v>
      </c>
      <c r="H84" s="313" t="e">
        <f>VLOOKUP(H83,①ひな形!$C$4:$E$12,2,FALSE)</f>
        <v>#N/A</v>
      </c>
      <c r="I84" s="312">
        <f>VLOOKUP(I83,①ひな形!$C$4:$E$12,2,FALSE)</f>
        <v>0</v>
      </c>
      <c r="J84" s="312">
        <f>VLOOKUP(J83,①ひな形!$C$4:$E$12,2,FALSE)</f>
        <v>0</v>
      </c>
      <c r="K84" s="301"/>
      <c r="L84" s="301"/>
      <c r="M84" s="301"/>
      <c r="N84" s="301"/>
      <c r="O84" s="301"/>
      <c r="P84" s="301"/>
      <c r="Q84" s="301"/>
      <c r="R84" s="301"/>
      <c r="S84" s="301"/>
      <c r="T84" s="301"/>
      <c r="U84" s="301"/>
      <c r="V84" s="301"/>
      <c r="W84" s="301"/>
      <c r="X84" s="301"/>
      <c r="Y84" s="301"/>
      <c r="Z84" s="301"/>
      <c r="AA84" s="301"/>
    </row>
    <row r="85" spans="1:27" ht="13.2">
      <c r="A85" s="301"/>
      <c r="B85" s="301"/>
      <c r="C85" s="323" t="str">
        <f>②PDF!C62</f>
        <v>～</v>
      </c>
      <c r="D85" s="323" t="str">
        <f>②PDF!F62</f>
        <v>～</v>
      </c>
      <c r="E85" s="323" t="str">
        <f>②PDF!I62</f>
        <v>～</v>
      </c>
      <c r="F85" s="323" t="str">
        <f>②PDF!L62</f>
        <v>～</v>
      </c>
      <c r="G85" s="323" t="str">
        <f>②PDF!O62</f>
        <v>～</v>
      </c>
      <c r="H85" s="323" t="str">
        <f>②PDF!R62</f>
        <v>～</v>
      </c>
      <c r="I85" s="327" t="str">
        <f>②PDF!U62</f>
        <v>～</v>
      </c>
      <c r="J85" s="327" t="str">
        <f>②PDF!X62</f>
        <v>～</v>
      </c>
      <c r="K85" s="301"/>
      <c r="L85" s="301"/>
      <c r="M85" s="301"/>
      <c r="N85" s="301"/>
      <c r="O85" s="301"/>
      <c r="P85" s="301"/>
      <c r="Q85" s="301"/>
      <c r="R85" s="301"/>
      <c r="S85" s="301"/>
      <c r="T85" s="301"/>
      <c r="U85" s="301"/>
      <c r="V85" s="301"/>
      <c r="W85" s="301"/>
      <c r="X85" s="301"/>
      <c r="Y85" s="301"/>
      <c r="Z85" s="301"/>
      <c r="AA85" s="301"/>
    </row>
    <row r="86" spans="1:27" ht="13.2">
      <c r="A86" s="301"/>
      <c r="B86" s="301"/>
      <c r="C86" s="751" t="e">
        <f>VLOOKUP(①ひな形!O38,①ひな形!$A$34:$B$99,2,FALSE)</f>
        <v>#N/A</v>
      </c>
      <c r="D86" s="749" t="e">
        <f>VLOOKUP(#REF!,①ひな形!$A$34:$B$99,2,FALSE)</f>
        <v>#REF!</v>
      </c>
      <c r="E86" s="749" t="e">
        <f>VLOOKUP(①ひな形!Q38,①ひな形!$A$34:$B$99,2,FALSE)</f>
        <v>#N/A</v>
      </c>
      <c r="F86" s="749" t="e">
        <f>VLOOKUP(①ひな形!R38,①ひな形!$A$34:$B$99,2,FALSE)</f>
        <v>#N/A</v>
      </c>
      <c r="G86" s="751" t="e">
        <f>VLOOKUP(①ひな形!S38,①ひな形!$A$34:$B$99,2,FALSE)</f>
        <v>#N/A</v>
      </c>
      <c r="H86" s="751" t="e">
        <f>VLOOKUP(①ひな形!T38,①ひな形!$A$34:$B$99,2,FALSE)</f>
        <v>#N/A</v>
      </c>
      <c r="I86" s="749" t="e">
        <f>VLOOKUP(①ひな形!U38,①ひな形!$A$34:$B$99,2,FALSE)</f>
        <v>#N/A</v>
      </c>
      <c r="J86" s="749" t="e">
        <f>VLOOKUP(①ひな形!V38,①ひな形!$A$34:$B$99,2,FALSE)</f>
        <v>#N/A</v>
      </c>
      <c r="K86" s="301"/>
      <c r="L86" s="301"/>
      <c r="M86" s="301"/>
      <c r="N86" s="301"/>
      <c r="O86" s="301"/>
      <c r="P86" s="301"/>
      <c r="Q86" s="301"/>
      <c r="R86" s="301"/>
      <c r="S86" s="301"/>
      <c r="T86" s="301"/>
      <c r="U86" s="301"/>
      <c r="V86" s="301"/>
      <c r="W86" s="301"/>
      <c r="X86" s="301"/>
      <c r="Y86" s="301"/>
      <c r="Z86" s="301"/>
      <c r="AA86" s="301"/>
    </row>
    <row r="87" spans="1:27" ht="13.2">
      <c r="A87" s="301"/>
      <c r="B87" s="301"/>
      <c r="C87" s="750"/>
      <c r="D87" s="750"/>
      <c r="E87" s="750"/>
      <c r="F87" s="750"/>
      <c r="G87" s="750"/>
      <c r="H87" s="750"/>
      <c r="I87" s="750"/>
      <c r="J87" s="750"/>
      <c r="K87" s="301"/>
      <c r="L87" s="301"/>
      <c r="M87" s="301"/>
      <c r="N87" s="301"/>
      <c r="O87" s="301"/>
      <c r="P87" s="301"/>
      <c r="Q87" s="301"/>
      <c r="R87" s="301"/>
      <c r="S87" s="301"/>
      <c r="T87" s="301"/>
      <c r="U87" s="301"/>
      <c r="V87" s="301"/>
      <c r="W87" s="301"/>
      <c r="X87" s="301"/>
      <c r="Y87" s="301"/>
      <c r="Z87" s="301"/>
      <c r="AA87" s="301"/>
    </row>
    <row r="88" spans="1:27" ht="13.2">
      <c r="A88" s="301"/>
      <c r="B88" s="301" t="s">
        <v>202</v>
      </c>
      <c r="C88" s="313" t="e">
        <f>VLOOKUP(C86,①ひな形!$B$34:$C$99,2,FALSE)</f>
        <v>#N/A</v>
      </c>
      <c r="D88" s="313" t="e">
        <f>VLOOKUP(D86,①ひな形!$B$34:$C$99,2,FALSE)</f>
        <v>#REF!</v>
      </c>
      <c r="E88" s="313" t="e">
        <f>VLOOKUP(E86,①ひな形!$B$34:$C$99,2,FALSE)</f>
        <v>#N/A</v>
      </c>
      <c r="F88" s="313" t="e">
        <f>VLOOKUP(F86,①ひな形!$B$34:$C$99,2,FALSE)</f>
        <v>#N/A</v>
      </c>
      <c r="G88" s="313" t="e">
        <f>VLOOKUP(G86,①ひな形!$B$34:$C$99,2,FALSE)</f>
        <v>#N/A</v>
      </c>
      <c r="H88" s="313" t="e">
        <f>VLOOKUP(H86,①ひな形!$B$34:$C$99,2,FALSE)</f>
        <v>#N/A</v>
      </c>
      <c r="I88" s="312" t="e">
        <f>VLOOKUP(I86,①ひな形!$B$34:$C$99,2,FALSE)</f>
        <v>#N/A</v>
      </c>
      <c r="J88" s="312" t="e">
        <f>VLOOKUP(J86,①ひな形!$B$34:$C$99,2,FALSE)</f>
        <v>#N/A</v>
      </c>
      <c r="K88" s="301"/>
      <c r="L88" s="301"/>
      <c r="M88" s="301"/>
      <c r="N88" s="301"/>
      <c r="O88" s="301"/>
      <c r="P88" s="301"/>
      <c r="Q88" s="301"/>
      <c r="R88" s="301"/>
      <c r="S88" s="301"/>
      <c r="T88" s="301"/>
      <c r="U88" s="301"/>
      <c r="V88" s="301"/>
      <c r="W88" s="301"/>
      <c r="X88" s="301"/>
      <c r="Y88" s="301"/>
      <c r="Z88" s="301"/>
      <c r="AA88" s="301"/>
    </row>
    <row r="89" spans="1:27" ht="13.2">
      <c r="A89" s="301"/>
      <c r="B89" s="301"/>
      <c r="C89" s="319">
        <f>①ひな形!O39</f>
        <v>0</v>
      </c>
      <c r="D89" s="319" t="e">
        <f>#REF!</f>
        <v>#REF!</v>
      </c>
      <c r="E89" s="319">
        <f>①ひな形!Q39</f>
        <v>0</v>
      </c>
      <c r="F89" s="319">
        <f>①ひな形!R39</f>
        <v>0</v>
      </c>
      <c r="G89" s="319">
        <f>①ひな形!S39</f>
        <v>0</v>
      </c>
      <c r="H89" s="319">
        <f>①ひな形!T39</f>
        <v>0</v>
      </c>
      <c r="I89" s="326">
        <f>①ひな形!U39</f>
        <v>0</v>
      </c>
      <c r="J89" s="326">
        <f>①ひな形!V39</f>
        <v>0</v>
      </c>
      <c r="K89" s="301"/>
      <c r="L89" s="301"/>
      <c r="M89" s="301"/>
      <c r="N89" s="301"/>
      <c r="O89" s="301"/>
      <c r="P89" s="301"/>
      <c r="Q89" s="301"/>
      <c r="R89" s="301"/>
      <c r="S89" s="301"/>
      <c r="T89" s="301"/>
      <c r="U89" s="301"/>
      <c r="V89" s="301"/>
      <c r="W89" s="301"/>
      <c r="X89" s="301"/>
      <c r="Y89" s="301"/>
      <c r="Z89" s="301"/>
      <c r="AA89" s="301"/>
    </row>
    <row r="90" spans="1:27" ht="13.2">
      <c r="A90" s="301"/>
      <c r="B90" s="301" t="s">
        <v>234</v>
      </c>
      <c r="C90" s="313" t="e">
        <f>VLOOKUP(C89,①ひな形!$C$4:$E$12,2,FALSE)</f>
        <v>#N/A</v>
      </c>
      <c r="D90" s="313" t="e">
        <f>VLOOKUP(D89,①ひな形!$C$4:$E$12,2,FALSE)</f>
        <v>#REF!</v>
      </c>
      <c r="E90" s="313" t="e">
        <f>VLOOKUP(E89,①ひな形!$C$4:$E$12,2,FALSE)</f>
        <v>#N/A</v>
      </c>
      <c r="F90" s="313" t="e">
        <f>VLOOKUP(F89,①ひな形!$C$4:$E$12,2,FALSE)</f>
        <v>#N/A</v>
      </c>
      <c r="G90" s="313" t="e">
        <f>VLOOKUP(G89,①ひな形!$C$4:$E$12,2,FALSE)</f>
        <v>#N/A</v>
      </c>
      <c r="H90" s="313" t="e">
        <f>VLOOKUP(H89,①ひな形!$C$4:$E$12,2,FALSE)</f>
        <v>#N/A</v>
      </c>
      <c r="I90" s="312" t="e">
        <f>VLOOKUP(I89,①ひな形!$C$4:$E$12,2,FALSE)</f>
        <v>#N/A</v>
      </c>
      <c r="J90" s="312" t="e">
        <f>VLOOKUP(J89,①ひな形!$C$4:$E$12,2,FALSE)</f>
        <v>#N/A</v>
      </c>
      <c r="K90" s="301"/>
      <c r="L90" s="301"/>
      <c r="M90" s="301"/>
      <c r="N90" s="301"/>
      <c r="O90" s="301"/>
      <c r="P90" s="301"/>
      <c r="Q90" s="301"/>
      <c r="R90" s="301"/>
      <c r="S90" s="301"/>
      <c r="T90" s="301"/>
      <c r="U90" s="301"/>
      <c r="V90" s="301"/>
      <c r="W90" s="301"/>
      <c r="X90" s="301"/>
      <c r="Y90" s="301"/>
      <c r="Z90" s="301"/>
      <c r="AA90" s="301"/>
    </row>
    <row r="91" spans="1:27" ht="13.2">
      <c r="A91" s="301"/>
      <c r="B91" s="301"/>
      <c r="C91" s="323" t="str">
        <f>②PDF!C66</f>
        <v>～</v>
      </c>
      <c r="D91" s="323" t="str">
        <f>②PDF!F66</f>
        <v>～</v>
      </c>
      <c r="E91" s="323" t="str">
        <f>②PDF!I66</f>
        <v>～</v>
      </c>
      <c r="F91" s="323" t="str">
        <f>②PDF!L66</f>
        <v>～</v>
      </c>
      <c r="G91" s="323" t="str">
        <f>②PDF!O66</f>
        <v>～</v>
      </c>
      <c r="H91" s="323" t="str">
        <f>②PDF!R66</f>
        <v>～</v>
      </c>
      <c r="I91" s="327" t="str">
        <f>②PDF!U66</f>
        <v>～</v>
      </c>
      <c r="J91" s="327" t="str">
        <f>②PDF!X66</f>
        <v>～</v>
      </c>
      <c r="K91" s="301"/>
      <c r="L91" s="301"/>
      <c r="M91" s="301"/>
      <c r="N91" s="301"/>
      <c r="O91" s="301"/>
      <c r="P91" s="301"/>
      <c r="Q91" s="301"/>
      <c r="R91" s="301"/>
      <c r="S91" s="301"/>
      <c r="T91" s="301"/>
      <c r="U91" s="301"/>
      <c r="V91" s="301"/>
      <c r="W91" s="301"/>
      <c r="X91" s="301"/>
      <c r="Y91" s="301"/>
      <c r="Z91" s="301"/>
      <c r="AA91" s="301"/>
    </row>
    <row r="92" spans="1:27" ht="13.2">
      <c r="A92" s="301"/>
      <c r="B92" s="301"/>
      <c r="C92" s="751" t="e">
        <f>VLOOKUP(①ひな形!O40,①ひな形!$A$34:$B$99,2,FALSE)</f>
        <v>#N/A</v>
      </c>
      <c r="D92" s="751" t="e">
        <f>VLOOKUP(①ひな形!P40,①ひな形!$A$34:$B$99,2,FALSE)</f>
        <v>#N/A</v>
      </c>
      <c r="E92" s="751" t="e">
        <f>VLOOKUP(①ひな形!Q40,①ひな形!$A$34:$B$99,2,FALSE)</f>
        <v>#N/A</v>
      </c>
      <c r="F92" s="751" t="e">
        <f>VLOOKUP(①ひな形!R40,①ひな形!$A$34:$B$99,2,FALSE)</f>
        <v>#N/A</v>
      </c>
      <c r="G92" s="751" t="e">
        <f>VLOOKUP(①ひな形!S40,①ひな形!$A$34:$B$99,2,FALSE)</f>
        <v>#N/A</v>
      </c>
      <c r="H92" s="751" t="e">
        <f>VLOOKUP(①ひな形!T40,①ひな形!$A$34:$B$99,2,FALSE)</f>
        <v>#N/A</v>
      </c>
      <c r="I92" s="749">
        <f>VLOOKUP(①ひな形!U40,①ひな形!$A$34:$B$99,2,FALSE)</f>
        <v>0</v>
      </c>
      <c r="J92" s="749" t="e">
        <f>VLOOKUP(①ひな形!V40,①ひな形!$A$34:$B$99,2,FALSE)</f>
        <v>#N/A</v>
      </c>
      <c r="K92" s="301"/>
      <c r="L92" s="301"/>
      <c r="M92" s="301"/>
      <c r="N92" s="301"/>
      <c r="O92" s="301"/>
      <c r="P92" s="301"/>
      <c r="Q92" s="301"/>
      <c r="R92" s="301"/>
      <c r="S92" s="301"/>
      <c r="T92" s="301"/>
      <c r="U92" s="301"/>
      <c r="V92" s="301"/>
      <c r="W92" s="301"/>
      <c r="X92" s="301"/>
      <c r="Y92" s="301"/>
      <c r="Z92" s="301"/>
      <c r="AA92" s="301"/>
    </row>
    <row r="93" spans="1:27" ht="13.2">
      <c r="A93" s="301"/>
      <c r="B93" s="301"/>
      <c r="C93" s="750"/>
      <c r="D93" s="750"/>
      <c r="E93" s="750"/>
      <c r="F93" s="750"/>
      <c r="G93" s="750"/>
      <c r="H93" s="750"/>
      <c r="I93" s="750"/>
      <c r="J93" s="750"/>
      <c r="K93" s="301"/>
      <c r="L93" s="301"/>
      <c r="M93" s="301"/>
      <c r="N93" s="301"/>
      <c r="O93" s="301"/>
      <c r="P93" s="301"/>
      <c r="Q93" s="301"/>
      <c r="R93" s="301"/>
      <c r="S93" s="301"/>
      <c r="T93" s="301"/>
      <c r="U93" s="301"/>
      <c r="V93" s="301"/>
      <c r="W93" s="301"/>
      <c r="X93" s="301"/>
      <c r="Y93" s="301"/>
      <c r="Z93" s="301"/>
      <c r="AA93" s="301"/>
    </row>
    <row r="94" spans="1:27" ht="13.2">
      <c r="A94" s="301"/>
      <c r="B94" s="301" t="s">
        <v>202</v>
      </c>
      <c r="C94" s="313" t="e">
        <f>VLOOKUP(C92,①ひな形!$B$34:$C$99,2,FALSE)</f>
        <v>#N/A</v>
      </c>
      <c r="D94" s="313" t="e">
        <f>VLOOKUP(D92,①ひな形!$B$34:$C$99,2,FALSE)</f>
        <v>#N/A</v>
      </c>
      <c r="E94" s="313" t="e">
        <f>VLOOKUP(E92,①ひな形!$B$34:$C$99,2,FALSE)</f>
        <v>#N/A</v>
      </c>
      <c r="F94" s="313" t="e">
        <f>VLOOKUP(F92,①ひな形!$B$34:$C$99,2,FALSE)</f>
        <v>#N/A</v>
      </c>
      <c r="G94" s="313" t="e">
        <f>VLOOKUP(G92,①ひな形!$B$34:$C$99,2,FALSE)</f>
        <v>#N/A</v>
      </c>
      <c r="H94" s="313" t="e">
        <f>VLOOKUP(H92,①ひな形!$B$34:$C$99,2,FALSE)</f>
        <v>#N/A</v>
      </c>
      <c r="I94" s="312" t="e">
        <f>VLOOKUP(I92,①ひな形!$B$34:$C$99,2,FALSE)</f>
        <v>#N/A</v>
      </c>
      <c r="J94" s="312" t="e">
        <f>VLOOKUP(J92,①ひな形!$B$34:$C$99,2,FALSE)</f>
        <v>#N/A</v>
      </c>
      <c r="K94" s="301"/>
      <c r="L94" s="301"/>
      <c r="M94" s="301"/>
      <c r="N94" s="301"/>
      <c r="O94" s="301"/>
      <c r="P94" s="301"/>
      <c r="Q94" s="301"/>
      <c r="R94" s="301"/>
      <c r="S94" s="301"/>
      <c r="T94" s="301"/>
      <c r="U94" s="301"/>
      <c r="V94" s="301"/>
      <c r="W94" s="301"/>
      <c r="X94" s="301"/>
      <c r="Y94" s="301"/>
      <c r="Z94" s="301"/>
      <c r="AA94" s="301"/>
    </row>
    <row r="95" spans="1:27" ht="13.2">
      <c r="A95" s="301"/>
      <c r="B95" s="301"/>
      <c r="C95" s="319">
        <f>①ひな形!O41</f>
        <v>0</v>
      </c>
      <c r="D95" s="319">
        <f>①ひな形!P41</f>
        <v>0</v>
      </c>
      <c r="E95" s="319">
        <f>①ひな形!Q41</f>
        <v>0</v>
      </c>
      <c r="F95" s="319">
        <f>①ひな形!R41</f>
        <v>0</v>
      </c>
      <c r="G95" s="319">
        <f>①ひな形!S41</f>
        <v>0</v>
      </c>
      <c r="H95" s="319">
        <f>①ひな形!T41</f>
        <v>0</v>
      </c>
      <c r="I95" s="326" t="str">
        <f>①ひな形!U41</f>
        <v>nanami</v>
      </c>
      <c r="J95" s="326">
        <f>①ひな形!V41</f>
        <v>0</v>
      </c>
      <c r="K95" s="301"/>
      <c r="L95" s="301"/>
      <c r="M95" s="301"/>
      <c r="N95" s="301"/>
      <c r="O95" s="301"/>
      <c r="P95" s="301"/>
      <c r="Q95" s="301"/>
      <c r="R95" s="301"/>
      <c r="S95" s="301"/>
      <c r="T95" s="301"/>
      <c r="U95" s="301"/>
      <c r="V95" s="301"/>
      <c r="W95" s="301"/>
      <c r="X95" s="301"/>
      <c r="Y95" s="301"/>
      <c r="Z95" s="301"/>
      <c r="AA95" s="301"/>
    </row>
    <row r="96" spans="1:27" ht="13.2">
      <c r="A96" s="301"/>
      <c r="B96" s="301" t="s">
        <v>234</v>
      </c>
      <c r="C96" s="313" t="e">
        <f>VLOOKUP(C95,①ひな形!$C$4:$E$12,2,FALSE)</f>
        <v>#N/A</v>
      </c>
      <c r="D96" s="313" t="e">
        <f>VLOOKUP(D95,①ひな形!$C$4:$E$12,2,FALSE)</f>
        <v>#N/A</v>
      </c>
      <c r="E96" s="313" t="e">
        <f>VLOOKUP(E95,①ひな形!$C$4:$E$12,2,FALSE)</f>
        <v>#N/A</v>
      </c>
      <c r="F96" s="313" t="e">
        <f>VLOOKUP(F95,①ひな形!$C$4:$E$12,2,FALSE)</f>
        <v>#N/A</v>
      </c>
      <c r="G96" s="313" t="e">
        <f>VLOOKUP(G95,①ひな形!$C$4:$E$12,2,FALSE)</f>
        <v>#N/A</v>
      </c>
      <c r="H96" s="313" t="e">
        <f>VLOOKUP(H95,①ひな形!$C$4:$E$12,2,FALSE)</f>
        <v>#N/A</v>
      </c>
      <c r="I96" s="312">
        <f>VLOOKUP(I95,①ひな形!$C$4:$E$12,2,FALSE)</f>
        <v>0</v>
      </c>
      <c r="J96" s="312" t="e">
        <f>VLOOKUP(J95,①ひな形!$C$4:$E$12,2,FALSE)</f>
        <v>#N/A</v>
      </c>
      <c r="K96" s="301"/>
      <c r="L96" s="301"/>
      <c r="M96" s="301"/>
      <c r="N96" s="301"/>
      <c r="O96" s="301"/>
      <c r="P96" s="301"/>
      <c r="Q96" s="301"/>
      <c r="R96" s="301"/>
      <c r="S96" s="301"/>
      <c r="T96" s="301"/>
      <c r="U96" s="301"/>
      <c r="V96" s="301"/>
      <c r="W96" s="301"/>
      <c r="X96" s="301"/>
      <c r="Y96" s="301"/>
      <c r="Z96" s="301"/>
      <c r="AA96" s="301"/>
    </row>
    <row r="97" spans="1:27" ht="13.2">
      <c r="A97" s="301"/>
      <c r="B97" s="301"/>
      <c r="C97" s="323" t="str">
        <f>②PDF!C70</f>
        <v>～</v>
      </c>
      <c r="D97" s="323" t="str">
        <f>②PDF!F70</f>
        <v>～</v>
      </c>
      <c r="E97" s="323" t="str">
        <f>②PDF!I70</f>
        <v>～</v>
      </c>
      <c r="F97" s="323" t="str">
        <f>②PDF!L70</f>
        <v>～</v>
      </c>
      <c r="G97" s="323" t="str">
        <f>②PDF!O70</f>
        <v>～</v>
      </c>
      <c r="H97" s="323" t="str">
        <f>②PDF!R70</f>
        <v>～</v>
      </c>
      <c r="I97" s="327" t="str">
        <f>②PDF!U70</f>
        <v>～</v>
      </c>
      <c r="J97" s="327" t="str">
        <f>②PDF!X70</f>
        <v>～</v>
      </c>
      <c r="K97" s="301"/>
      <c r="L97" s="301"/>
      <c r="M97" s="301"/>
      <c r="N97" s="301"/>
      <c r="O97" s="301"/>
      <c r="P97" s="301"/>
      <c r="Q97" s="301"/>
      <c r="R97" s="301"/>
      <c r="S97" s="301"/>
      <c r="T97" s="301"/>
      <c r="U97" s="301"/>
      <c r="V97" s="301"/>
      <c r="W97" s="301"/>
      <c r="X97" s="301"/>
      <c r="Y97" s="301"/>
      <c r="Z97" s="301"/>
      <c r="AA97" s="301"/>
    </row>
    <row r="98" spans="1:27" ht="13.2">
      <c r="A98" s="301"/>
      <c r="B98" s="301"/>
      <c r="C98" s="749" t="e">
        <f>VLOOKUP(①ひな形!O42,①ひな形!$A$34:$B$99,2,FALSE)</f>
        <v>#N/A</v>
      </c>
      <c r="D98" s="749" t="e">
        <f>VLOOKUP(①ひな形!P42,①ひな形!$A$34:$B$99,2,FALSE)</f>
        <v>#N/A</v>
      </c>
      <c r="E98" s="749" t="e">
        <f>VLOOKUP(①ひな形!Q42,①ひな形!$A$34:$B$99,2,FALSE)</f>
        <v>#N/A</v>
      </c>
      <c r="F98" s="749" t="e">
        <f>VLOOKUP(①ひな形!R42,①ひな形!$A$34:$B$99,2,FALSE)</f>
        <v>#N/A</v>
      </c>
      <c r="G98" s="749">
        <f>VLOOKUP(①ひな形!S42,①ひな形!$A$34:$B$99,2,FALSE)</f>
        <v>0</v>
      </c>
      <c r="H98" s="749" t="e">
        <f>VLOOKUP(①ひな形!T42,①ひな形!$A$34:$B$99,2,FALSE)</f>
        <v>#N/A</v>
      </c>
      <c r="I98" s="749" t="e">
        <f>VLOOKUP(①ひな形!U42,①ひな形!$A$34:$B$99,2,FALSE)</f>
        <v>#N/A</v>
      </c>
      <c r="J98" s="749" t="e">
        <f>VLOOKUP(①ひな形!V42,①ひな形!$A$34:$B$99,2,FALSE)</f>
        <v>#N/A</v>
      </c>
      <c r="K98" s="301"/>
      <c r="L98" s="301"/>
      <c r="M98" s="301"/>
      <c r="N98" s="301"/>
      <c r="O98" s="301"/>
      <c r="P98" s="301"/>
      <c r="Q98" s="301"/>
      <c r="R98" s="301"/>
      <c r="S98" s="301"/>
      <c r="T98" s="301"/>
      <c r="U98" s="301"/>
      <c r="V98" s="301"/>
      <c r="W98" s="301"/>
      <c r="X98" s="301"/>
      <c r="Y98" s="301"/>
      <c r="Z98" s="301"/>
      <c r="AA98" s="301"/>
    </row>
    <row r="99" spans="1:27" ht="13.2">
      <c r="A99" s="301"/>
      <c r="B99" s="301"/>
      <c r="C99" s="750"/>
      <c r="D99" s="750"/>
      <c r="E99" s="750"/>
      <c r="F99" s="750"/>
      <c r="G99" s="750"/>
      <c r="H99" s="750"/>
      <c r="I99" s="750"/>
      <c r="J99" s="750"/>
      <c r="K99" s="301"/>
      <c r="L99" s="301"/>
      <c r="M99" s="301"/>
      <c r="N99" s="301"/>
      <c r="O99" s="301"/>
      <c r="P99" s="301"/>
      <c r="Q99" s="301"/>
      <c r="R99" s="301"/>
      <c r="S99" s="301"/>
      <c r="T99" s="301"/>
      <c r="U99" s="301"/>
      <c r="V99" s="301"/>
      <c r="W99" s="301"/>
      <c r="X99" s="301"/>
      <c r="Y99" s="301"/>
      <c r="Z99" s="301"/>
      <c r="AA99" s="301"/>
    </row>
    <row r="100" spans="1:27" ht="13.2">
      <c r="A100" s="301"/>
      <c r="B100" s="301" t="s">
        <v>202</v>
      </c>
      <c r="C100" s="312" t="e">
        <f>VLOOKUP(C98,①ひな形!$B$34:$C$99,2,FALSE)</f>
        <v>#N/A</v>
      </c>
      <c r="D100" s="312" t="e">
        <f>VLOOKUP(D98,①ひな形!$B$34:$C$99,2,FALSE)</f>
        <v>#N/A</v>
      </c>
      <c r="E100" s="312" t="e">
        <f>VLOOKUP(E98,①ひな形!$B$34:$C$99,2,FALSE)</f>
        <v>#N/A</v>
      </c>
      <c r="F100" s="312" t="e">
        <f>VLOOKUP(F98,①ひな形!$B$34:$C$99,2,FALSE)</f>
        <v>#N/A</v>
      </c>
      <c r="G100" s="312" t="e">
        <f>VLOOKUP(G98,①ひな形!$B$34:$C$99,2,FALSE)</f>
        <v>#N/A</v>
      </c>
      <c r="H100" s="312" t="e">
        <f>VLOOKUP(H98,①ひな形!$B$34:$C$99,2,FALSE)</f>
        <v>#N/A</v>
      </c>
      <c r="I100" s="312" t="e">
        <f>VLOOKUP(I98,①ひな形!$B$34:$C$99,2,FALSE)</f>
        <v>#N/A</v>
      </c>
      <c r="J100" s="312" t="e">
        <f>VLOOKUP(J98,①ひな形!$B$34:$C$99,2,FALSE)</f>
        <v>#N/A</v>
      </c>
      <c r="K100" s="301"/>
      <c r="L100" s="301"/>
      <c r="M100" s="301"/>
      <c r="N100" s="301"/>
      <c r="O100" s="301"/>
      <c r="P100" s="301"/>
      <c r="Q100" s="301"/>
      <c r="R100" s="301"/>
      <c r="S100" s="301"/>
      <c r="T100" s="301"/>
      <c r="U100" s="301"/>
      <c r="V100" s="301"/>
      <c r="W100" s="301"/>
      <c r="X100" s="301"/>
      <c r="Y100" s="301"/>
      <c r="Z100" s="301"/>
      <c r="AA100" s="301"/>
    </row>
    <row r="101" spans="1:27" ht="13.2">
      <c r="A101" s="301"/>
      <c r="B101" s="301"/>
      <c r="C101" s="326">
        <f>①ひな形!O43</f>
        <v>0</v>
      </c>
      <c r="D101" s="326">
        <f>①ひな形!P43</f>
        <v>0</v>
      </c>
      <c r="E101" s="326" t="str">
        <f>①ひな形!Q43</f>
        <v>Nami.M</v>
      </c>
      <c r="F101" s="346" t="str">
        <f>①ひな形!R43</f>
        <v>Rena.M</v>
      </c>
      <c r="G101" s="346" t="str">
        <f>①ひな形!S43</f>
        <v>Rena.M</v>
      </c>
      <c r="H101" s="346" t="str">
        <f>①ひな形!T43</f>
        <v>Rena.M</v>
      </c>
      <c r="I101" s="326">
        <f>①ひな形!U43</f>
        <v>0</v>
      </c>
      <c r="J101" s="326">
        <f>①ひな形!V43</f>
        <v>0</v>
      </c>
      <c r="K101" s="301"/>
      <c r="L101" s="301"/>
      <c r="M101" s="301"/>
      <c r="N101" s="301"/>
      <c r="O101" s="301"/>
      <c r="P101" s="301"/>
      <c r="Q101" s="301"/>
      <c r="R101" s="301"/>
      <c r="S101" s="301"/>
      <c r="T101" s="301"/>
      <c r="U101" s="301"/>
      <c r="V101" s="301"/>
      <c r="W101" s="301"/>
      <c r="X101" s="301"/>
      <c r="Y101" s="301"/>
      <c r="Z101" s="301"/>
      <c r="AA101" s="301"/>
    </row>
    <row r="102" spans="1:27" ht="13.2">
      <c r="A102" s="301"/>
      <c r="B102" s="301" t="s">
        <v>234</v>
      </c>
      <c r="C102" s="312" t="e">
        <f>VLOOKUP(C101,①ひな形!$C$4:$E$12,2,FALSE)</f>
        <v>#N/A</v>
      </c>
      <c r="D102" s="312" t="e">
        <f>VLOOKUP(D101,①ひな形!$C$4:$E$12,2,FALSE)</f>
        <v>#N/A</v>
      </c>
      <c r="E102" s="312">
        <f>VLOOKUP(E101,①ひな形!$C$4:$E$12,2,FALSE)</f>
        <v>0</v>
      </c>
      <c r="F102" s="312">
        <f>VLOOKUP(F101,①ひな形!$C$4:$E$12,2,FALSE)</f>
        <v>0</v>
      </c>
      <c r="G102" s="312">
        <f>VLOOKUP(G101,①ひな形!$C$4:$E$12,2,FALSE)</f>
        <v>0</v>
      </c>
      <c r="H102" s="312">
        <f>VLOOKUP(H101,①ひな形!$C$4:$E$12,2,FALSE)</f>
        <v>0</v>
      </c>
      <c r="I102" s="312" t="e">
        <f>VLOOKUP(I101,①ひな形!$C$4:$E$12,2,FALSE)</f>
        <v>#N/A</v>
      </c>
      <c r="J102" s="312" t="e">
        <f>VLOOKUP(J101,①ひな形!$C$4:$E$12,2,FALSE)</f>
        <v>#N/A</v>
      </c>
      <c r="K102" s="301"/>
      <c r="L102" s="301"/>
      <c r="M102" s="301"/>
      <c r="N102" s="301"/>
      <c r="O102" s="301"/>
      <c r="P102" s="301"/>
      <c r="Q102" s="301"/>
      <c r="R102" s="301"/>
      <c r="S102" s="301"/>
      <c r="T102" s="301"/>
      <c r="U102" s="301"/>
      <c r="V102" s="301"/>
      <c r="W102" s="301"/>
      <c r="X102" s="301"/>
      <c r="Y102" s="301"/>
      <c r="Z102" s="301"/>
      <c r="AA102" s="301"/>
    </row>
    <row r="103" spans="1:27" ht="13.2">
      <c r="A103" s="301"/>
      <c r="B103" s="301"/>
      <c r="C103" s="327" t="str">
        <f>②PDF!C74</f>
        <v>～</v>
      </c>
      <c r="D103" s="327" t="str">
        <f>②PDF!F74</f>
        <v>～</v>
      </c>
      <c r="E103" s="327" t="str">
        <f>②PDF!I74</f>
        <v>～</v>
      </c>
      <c r="F103" s="327" t="str">
        <f>②PDF!L74</f>
        <v>～</v>
      </c>
      <c r="G103" s="327" t="str">
        <f>②PDF!O74</f>
        <v>～</v>
      </c>
      <c r="H103" s="327" t="str">
        <f>②PDF!R74</f>
        <v>～</v>
      </c>
      <c r="I103" s="327" t="str">
        <f>②PDF!U74</f>
        <v>～</v>
      </c>
      <c r="J103" s="327" t="str">
        <f>②PDF!X74</f>
        <v>～</v>
      </c>
      <c r="K103" s="301"/>
      <c r="L103" s="301"/>
      <c r="M103" s="301"/>
      <c r="N103" s="301"/>
      <c r="O103" s="301"/>
      <c r="P103" s="301"/>
      <c r="Q103" s="301"/>
      <c r="R103" s="301"/>
      <c r="S103" s="301"/>
      <c r="T103" s="301"/>
      <c r="U103" s="301"/>
      <c r="V103" s="301"/>
      <c r="W103" s="301"/>
      <c r="X103" s="301"/>
      <c r="Y103" s="301"/>
      <c r="Z103" s="301"/>
      <c r="AA103" s="301"/>
    </row>
    <row r="104" spans="1:27" ht="13.2">
      <c r="A104" s="301"/>
      <c r="B104" s="301"/>
      <c r="C104" s="749" t="e">
        <f>VLOOKUP(①ひな形!O44,①ひな形!$A$34:$B$99,2,FALSE)</f>
        <v>#N/A</v>
      </c>
      <c r="D104" s="749" t="e">
        <f>VLOOKUP(①ひな形!P44,①ひな形!$A$34:$B$99,2,FALSE)</f>
        <v>#N/A</v>
      </c>
      <c r="E104" s="749">
        <f>VLOOKUP(①ひな形!Q44,①ひな形!$A$34:$B$99,2,FALSE)</f>
        <v>0</v>
      </c>
      <c r="F104" s="749">
        <f>VLOOKUP(①ひな形!R44,①ひな形!$A$34:$B$99,2,FALSE)</f>
        <v>0</v>
      </c>
      <c r="G104" s="749" t="e">
        <f>VLOOKUP(①ひな形!S44,①ひな形!$A$34:$B$99,2,FALSE)</f>
        <v>#N/A</v>
      </c>
      <c r="H104" s="749" t="e">
        <f>VLOOKUP(①ひな形!T44,①ひな形!$A$34:$B$99,2,FALSE)</f>
        <v>#N/A</v>
      </c>
      <c r="I104" s="749" t="e">
        <f>VLOOKUP(①ひな形!U44,①ひな形!$A$34:$B$99,2,FALSE)</f>
        <v>#N/A</v>
      </c>
      <c r="J104" s="749" t="e">
        <f>VLOOKUP(①ひな形!V44,①ひな形!$A$34:$B$99,2,FALSE)</f>
        <v>#N/A</v>
      </c>
      <c r="K104" s="301"/>
      <c r="L104" s="301"/>
      <c r="M104" s="301"/>
      <c r="N104" s="301"/>
      <c r="O104" s="301"/>
      <c r="P104" s="301"/>
      <c r="Q104" s="301"/>
      <c r="R104" s="301"/>
      <c r="S104" s="301"/>
      <c r="T104" s="301"/>
      <c r="U104" s="301"/>
      <c r="V104" s="301"/>
      <c r="W104" s="301"/>
      <c r="X104" s="301"/>
      <c r="Y104" s="301"/>
      <c r="Z104" s="301"/>
      <c r="AA104" s="301"/>
    </row>
    <row r="105" spans="1:27" ht="13.2">
      <c r="A105" s="301"/>
      <c r="B105" s="301"/>
      <c r="C105" s="750"/>
      <c r="D105" s="750"/>
      <c r="E105" s="750"/>
      <c r="F105" s="750"/>
      <c r="G105" s="750"/>
      <c r="H105" s="750"/>
      <c r="I105" s="750"/>
      <c r="J105" s="750"/>
      <c r="K105" s="301"/>
      <c r="L105" s="301"/>
      <c r="M105" s="301"/>
      <c r="N105" s="301"/>
      <c r="O105" s="301"/>
      <c r="P105" s="301"/>
      <c r="Q105" s="301"/>
      <c r="R105" s="301"/>
      <c r="S105" s="301"/>
      <c r="T105" s="301"/>
      <c r="U105" s="301"/>
      <c r="V105" s="301"/>
      <c r="W105" s="301"/>
      <c r="X105" s="301"/>
      <c r="Y105" s="301"/>
      <c r="Z105" s="301"/>
      <c r="AA105" s="301"/>
    </row>
    <row r="106" spans="1:27" ht="13.2">
      <c r="A106" s="301"/>
      <c r="B106" s="301" t="s">
        <v>202</v>
      </c>
      <c r="C106" s="312" t="e">
        <f>VLOOKUP(C104,①ひな形!$B$34:$C$99,2,FALSE)</f>
        <v>#N/A</v>
      </c>
      <c r="D106" s="312" t="e">
        <f>VLOOKUP(D104,①ひな形!$B$34:$C$99,2,FALSE)</f>
        <v>#N/A</v>
      </c>
      <c r="E106" s="312" t="e">
        <f>VLOOKUP(E104,①ひな形!$B$34:$C$99,2,FALSE)</f>
        <v>#N/A</v>
      </c>
      <c r="F106" s="312" t="e">
        <f>VLOOKUP(F104,①ひな形!$B$34:$C$99,2,FALSE)</f>
        <v>#N/A</v>
      </c>
      <c r="G106" s="312" t="e">
        <f>VLOOKUP(G104,①ひな形!$B$34:$C$99,2,FALSE)</f>
        <v>#N/A</v>
      </c>
      <c r="H106" s="312" t="e">
        <f>VLOOKUP(H104,①ひな形!$B$34:$C$99,2,FALSE)</f>
        <v>#N/A</v>
      </c>
      <c r="I106" s="312" t="e">
        <f>VLOOKUP(I104,①ひな形!$B$34:$C$99,2,FALSE)</f>
        <v>#N/A</v>
      </c>
      <c r="J106" s="312" t="e">
        <f>VLOOKUP(J104,①ひな形!$B$34:$C$99,2,FALSE)</f>
        <v>#N/A</v>
      </c>
      <c r="K106" s="301"/>
      <c r="L106" s="301"/>
      <c r="M106" s="301"/>
      <c r="N106" s="301"/>
      <c r="O106" s="301"/>
      <c r="P106" s="301"/>
      <c r="Q106" s="301"/>
      <c r="R106" s="301"/>
      <c r="S106" s="301"/>
      <c r="T106" s="301"/>
      <c r="U106" s="301"/>
      <c r="V106" s="301"/>
      <c r="W106" s="301"/>
      <c r="X106" s="301"/>
      <c r="Y106" s="301"/>
      <c r="Z106" s="301"/>
      <c r="AA106" s="301"/>
    </row>
    <row r="107" spans="1:27" ht="13.2">
      <c r="A107" s="301"/>
      <c r="B107" s="301"/>
      <c r="C107" s="326">
        <f>①ひな形!O45</f>
        <v>0</v>
      </c>
      <c r="D107" s="326">
        <f>①ひな形!P45</f>
        <v>0</v>
      </c>
      <c r="E107" s="326" t="str">
        <f>①ひな形!Q45</f>
        <v>nanami</v>
      </c>
      <c r="F107" s="346" t="str">
        <f>①ひな形!R45</f>
        <v>Rena.M</v>
      </c>
      <c r="G107" s="346" t="str">
        <f>①ひな形!S45</f>
        <v>Rena.M</v>
      </c>
      <c r="H107" s="326" t="str">
        <f>①ひな形!T45</f>
        <v>Nami.M</v>
      </c>
      <c r="I107" s="326">
        <f>①ひな形!U45</f>
        <v>0</v>
      </c>
      <c r="J107" s="326">
        <f>①ひな形!V45</f>
        <v>0</v>
      </c>
      <c r="K107" s="301"/>
      <c r="L107" s="301"/>
      <c r="M107" s="301"/>
      <c r="N107" s="301"/>
      <c r="O107" s="301"/>
      <c r="P107" s="301"/>
      <c r="Q107" s="301"/>
      <c r="R107" s="301"/>
      <c r="S107" s="301"/>
      <c r="T107" s="301"/>
      <c r="U107" s="301"/>
      <c r="V107" s="301"/>
      <c r="W107" s="301"/>
      <c r="X107" s="301"/>
      <c r="Y107" s="301"/>
      <c r="Z107" s="301"/>
      <c r="AA107" s="301"/>
    </row>
    <row r="108" spans="1:27" ht="13.2">
      <c r="A108" s="301"/>
      <c r="B108" s="301" t="s">
        <v>234</v>
      </c>
      <c r="C108" s="312" t="e">
        <f>VLOOKUP(C107,①ひな形!$C$4:$E$12,2,FALSE)</f>
        <v>#N/A</v>
      </c>
      <c r="D108" s="312" t="e">
        <f>VLOOKUP(D107,①ひな形!$C$4:$E$12,2,FALSE)</f>
        <v>#N/A</v>
      </c>
      <c r="E108" s="312">
        <f>VLOOKUP(E107,①ひな形!$C$4:$E$12,2,FALSE)</f>
        <v>0</v>
      </c>
      <c r="F108" s="312">
        <f>VLOOKUP(F107,①ひな形!$C$4:$E$12,2,FALSE)</f>
        <v>0</v>
      </c>
      <c r="G108" s="312">
        <f>VLOOKUP(G107,①ひな形!$C$4:$E$12,2,FALSE)</f>
        <v>0</v>
      </c>
      <c r="H108" s="312">
        <f>VLOOKUP(H107,①ひな形!$C$4:$E$12,2,FALSE)</f>
        <v>0</v>
      </c>
      <c r="I108" s="312" t="e">
        <f>VLOOKUP(I107,①ひな形!$C$4:$E$12,2,FALSE)</f>
        <v>#N/A</v>
      </c>
      <c r="J108" s="312" t="e">
        <f>VLOOKUP(J107,①ひな形!$C$4:$E$12,2,FALSE)</f>
        <v>#N/A</v>
      </c>
      <c r="K108" s="301"/>
      <c r="L108" s="301"/>
      <c r="M108" s="301"/>
      <c r="N108" s="301"/>
      <c r="O108" s="301"/>
      <c r="P108" s="301"/>
      <c r="Q108" s="301"/>
      <c r="R108" s="301"/>
      <c r="S108" s="301"/>
      <c r="T108" s="301"/>
      <c r="U108" s="301"/>
      <c r="V108" s="301"/>
      <c r="W108" s="301"/>
      <c r="X108" s="301"/>
      <c r="Y108" s="301"/>
      <c r="Z108" s="301"/>
      <c r="AA108" s="301"/>
    </row>
    <row r="109" spans="1:27" ht="13.2">
      <c r="A109" s="301"/>
      <c r="B109" s="301"/>
      <c r="C109" s="329" t="str">
        <f>②PDF!C78</f>
        <v>～</v>
      </c>
      <c r="D109" s="329" t="str">
        <f>②PDF!F78</f>
        <v>～</v>
      </c>
      <c r="E109" s="329" t="str">
        <f>②PDF!I78</f>
        <v>～</v>
      </c>
      <c r="F109" s="329" t="str">
        <f>②PDF!L78</f>
        <v>～</v>
      </c>
      <c r="G109" s="329" t="str">
        <f>②PDF!O78</f>
        <v>～</v>
      </c>
      <c r="H109" s="329" t="str">
        <f>②PDF!R78</f>
        <v>～</v>
      </c>
      <c r="I109" s="329" t="str">
        <f>②PDF!U78</f>
        <v>～</v>
      </c>
      <c r="J109" s="329" t="str">
        <f>②PDF!X78</f>
        <v>～</v>
      </c>
      <c r="K109" s="301"/>
      <c r="L109" s="301"/>
      <c r="M109" s="301"/>
      <c r="N109" s="301"/>
      <c r="O109" s="301"/>
      <c r="P109" s="301"/>
      <c r="Q109" s="301"/>
      <c r="R109" s="301"/>
      <c r="S109" s="301"/>
      <c r="T109" s="301"/>
      <c r="U109" s="301"/>
      <c r="V109" s="301"/>
      <c r="W109" s="301"/>
      <c r="X109" s="301"/>
      <c r="Y109" s="301"/>
      <c r="Z109" s="301"/>
      <c r="AA109" s="301"/>
    </row>
    <row r="110" spans="1:27" ht="13.2">
      <c r="A110" s="301"/>
      <c r="B110" s="301"/>
      <c r="C110" s="684" t="e">
        <f>VLOOKUP(①ひな形!O46,①ひな形!$A$34:$B$99,2,FALSE)</f>
        <v>#N/A</v>
      </c>
      <c r="D110" s="684" t="e">
        <f>VLOOKUP(①ひな形!P46,①ひな形!$A$34:$B$99,2,FALSE)</f>
        <v>#N/A</v>
      </c>
      <c r="E110" s="684" t="e">
        <f>VLOOKUP(①ひな形!Q46,①ひな形!$A$34:$B$99,2,FALSE)</f>
        <v>#N/A</v>
      </c>
      <c r="F110" s="684">
        <f>VLOOKUP(①ひな形!R46,①ひな形!$A$34:$B$99,2,FALSE)</f>
        <v>0</v>
      </c>
      <c r="G110" s="684" t="e">
        <f>VLOOKUP(①ひな形!S46,①ひな形!$A$34:$B$99,2,FALSE)</f>
        <v>#N/A</v>
      </c>
      <c r="H110" s="684">
        <f>VLOOKUP(①ひな形!T46,①ひな形!$A$34:$B$99,2,FALSE)</f>
        <v>0</v>
      </c>
      <c r="I110" s="684" t="e">
        <f>VLOOKUP(①ひな形!U46,①ひな形!$A$34:$B$99,2,FALSE)</f>
        <v>#N/A</v>
      </c>
      <c r="J110" s="684" t="e">
        <f>VLOOKUP(①ひな形!V46,①ひな形!$A$34:$B$99,2,FALSE)</f>
        <v>#N/A</v>
      </c>
      <c r="K110" s="301"/>
      <c r="L110" s="301"/>
      <c r="M110" s="301"/>
      <c r="N110" s="301"/>
      <c r="O110" s="301"/>
      <c r="P110" s="301"/>
      <c r="Q110" s="301"/>
      <c r="R110" s="301"/>
      <c r="S110" s="301"/>
      <c r="T110" s="301"/>
      <c r="U110" s="301"/>
      <c r="V110" s="301"/>
      <c r="W110" s="301"/>
      <c r="X110" s="301"/>
      <c r="Y110" s="301"/>
      <c r="Z110" s="301"/>
      <c r="AA110" s="301"/>
    </row>
    <row r="111" spans="1:27" ht="13.2">
      <c r="A111" s="301"/>
      <c r="B111" s="301"/>
      <c r="C111" s="750"/>
      <c r="D111" s="750"/>
      <c r="E111" s="750"/>
      <c r="F111" s="750"/>
      <c r="G111" s="750"/>
      <c r="H111" s="750"/>
      <c r="I111" s="750"/>
      <c r="J111" s="750"/>
      <c r="K111" s="301"/>
      <c r="L111" s="301"/>
      <c r="M111" s="301"/>
      <c r="N111" s="301"/>
      <c r="O111" s="301"/>
      <c r="P111" s="301"/>
      <c r="Q111" s="301"/>
      <c r="R111" s="301"/>
      <c r="S111" s="301"/>
      <c r="T111" s="301"/>
      <c r="U111" s="301"/>
      <c r="V111" s="301"/>
      <c r="W111" s="301"/>
      <c r="X111" s="301"/>
      <c r="Y111" s="301"/>
      <c r="Z111" s="301"/>
      <c r="AA111" s="301"/>
    </row>
    <row r="112" spans="1:27" ht="16.2">
      <c r="A112" s="301"/>
      <c r="B112" s="301" t="s">
        <v>202</v>
      </c>
      <c r="C112" s="331" t="e">
        <f>VLOOKUP(C110,①ひな形!$B$34:$C$99,2,FALSE)</f>
        <v>#N/A</v>
      </c>
      <c r="D112" s="331" t="e">
        <f>VLOOKUP(D110,①ひな形!$B$34:$C$99,2,FALSE)</f>
        <v>#N/A</v>
      </c>
      <c r="E112" s="331" t="e">
        <f>VLOOKUP(E110,①ひな形!$B$34:$C$99,2,FALSE)</f>
        <v>#N/A</v>
      </c>
      <c r="F112" s="331" t="e">
        <f>VLOOKUP(F110,①ひな形!$B$34:$C$99,2,FALSE)</f>
        <v>#N/A</v>
      </c>
      <c r="G112" s="331" t="e">
        <f>VLOOKUP(G110,①ひな形!$B$34:$C$99,2,FALSE)</f>
        <v>#N/A</v>
      </c>
      <c r="H112" s="331" t="e">
        <f>VLOOKUP(H110,①ひな形!$B$34:$C$99,2,FALSE)</f>
        <v>#N/A</v>
      </c>
      <c r="I112" s="331" t="e">
        <f>VLOOKUP(I110,①ひな形!$B$34:$C$99,2,FALSE)</f>
        <v>#N/A</v>
      </c>
      <c r="J112" s="331" t="e">
        <f>VLOOKUP(J110,①ひな形!$B$34:$C$99,2,FALSE)</f>
        <v>#N/A</v>
      </c>
      <c r="K112" s="301"/>
      <c r="L112" s="301"/>
      <c r="M112" s="301"/>
      <c r="N112" s="301"/>
      <c r="O112" s="301"/>
      <c r="P112" s="301"/>
      <c r="Q112" s="301"/>
      <c r="R112" s="301"/>
      <c r="S112" s="301"/>
      <c r="T112" s="301"/>
      <c r="U112" s="301"/>
      <c r="V112" s="301"/>
      <c r="W112" s="301"/>
      <c r="X112" s="301"/>
      <c r="Y112" s="301"/>
      <c r="Z112" s="301"/>
      <c r="AA112" s="301"/>
    </row>
    <row r="113" spans="1:27" ht="16.2">
      <c r="A113" s="301"/>
      <c r="B113" s="301"/>
      <c r="C113" s="335">
        <f>①ひな形!O47</f>
        <v>0</v>
      </c>
      <c r="D113" s="335">
        <f>①ひな形!P47</f>
        <v>0</v>
      </c>
      <c r="E113" s="335" t="str">
        <f>①ひな形!Q47</f>
        <v>nanami</v>
      </c>
      <c r="F113" s="335" t="str">
        <f>①ひな形!R47</f>
        <v>nanami</v>
      </c>
      <c r="G113" s="335" t="str">
        <f>①ひな形!S47</f>
        <v>Nami.M</v>
      </c>
      <c r="H113" s="347" t="str">
        <f>①ひな形!T47</f>
        <v>Rena.M</v>
      </c>
      <c r="I113" s="335">
        <f>①ひな形!U47</f>
        <v>0</v>
      </c>
      <c r="J113" s="335">
        <f>①ひな形!V47</f>
        <v>0</v>
      </c>
      <c r="K113" s="301"/>
      <c r="L113" s="301"/>
      <c r="M113" s="301"/>
      <c r="N113" s="301"/>
      <c r="O113" s="301"/>
      <c r="P113" s="301"/>
      <c r="Q113" s="301"/>
      <c r="R113" s="301"/>
      <c r="S113" s="301"/>
      <c r="T113" s="301"/>
      <c r="U113" s="301"/>
      <c r="V113" s="301"/>
      <c r="W113" s="301"/>
      <c r="X113" s="301"/>
      <c r="Y113" s="301"/>
      <c r="Z113" s="301"/>
      <c r="AA113" s="301"/>
    </row>
    <row r="114" spans="1:27" ht="13.2">
      <c r="A114" s="301"/>
      <c r="B114" s="301" t="s">
        <v>234</v>
      </c>
      <c r="C114" s="348" t="e">
        <f>VLOOKUP(C113,①ひな形!$C$4:$E$12,2,FALSE)</f>
        <v>#N/A</v>
      </c>
      <c r="D114" s="348" t="e">
        <f>VLOOKUP(D113,①ひな形!$C$4:$E$12,2,FALSE)</f>
        <v>#N/A</v>
      </c>
      <c r="E114" s="348">
        <f>VLOOKUP(E113,①ひな形!$C$4:$E$12,2,FALSE)</f>
        <v>0</v>
      </c>
      <c r="F114" s="348">
        <f>VLOOKUP(F113,①ひな形!$C$4:$E$12,2,FALSE)</f>
        <v>0</v>
      </c>
      <c r="G114" s="348">
        <f>VLOOKUP(G113,①ひな形!$C$4:$E$12,2,FALSE)</f>
        <v>0</v>
      </c>
      <c r="H114" s="348">
        <f>VLOOKUP(H113,①ひな形!$C$4:$E$12,2,FALSE)</f>
        <v>0</v>
      </c>
      <c r="I114" s="348" t="e">
        <f>VLOOKUP(I113,①ひな形!$C$4:$E$12,2,FALSE)</f>
        <v>#N/A</v>
      </c>
      <c r="J114" s="348" t="e">
        <f>VLOOKUP(J113,①ひな形!$C$4:$E$12,2,FALSE)</f>
        <v>#N/A</v>
      </c>
      <c r="K114" s="301"/>
      <c r="L114" s="301"/>
      <c r="M114" s="301"/>
      <c r="N114" s="301"/>
      <c r="O114" s="301"/>
      <c r="P114" s="301"/>
      <c r="Q114" s="301"/>
      <c r="R114" s="301"/>
      <c r="S114" s="301"/>
      <c r="T114" s="301"/>
      <c r="U114" s="301"/>
      <c r="V114" s="301"/>
      <c r="W114" s="301"/>
      <c r="X114" s="301"/>
      <c r="Y114" s="301"/>
      <c r="Z114" s="301"/>
      <c r="AA114" s="301"/>
    </row>
    <row r="115" spans="1:27" ht="13.2">
      <c r="A115" s="301"/>
      <c r="B115" s="301"/>
      <c r="C115" s="349"/>
      <c r="D115" s="349"/>
      <c r="E115" s="349"/>
      <c r="F115" s="349"/>
      <c r="G115" s="349"/>
      <c r="H115" s="349"/>
      <c r="I115" s="349"/>
      <c r="J115" s="301"/>
      <c r="K115" s="301"/>
      <c r="L115" s="301"/>
      <c r="M115" s="301"/>
      <c r="N115" s="301"/>
      <c r="O115" s="301"/>
      <c r="P115" s="301"/>
      <c r="Q115" s="301"/>
      <c r="R115" s="301"/>
      <c r="S115" s="301"/>
      <c r="T115" s="301"/>
      <c r="U115" s="301"/>
      <c r="V115" s="301"/>
      <c r="W115" s="301"/>
      <c r="X115" s="301"/>
      <c r="Y115" s="301"/>
      <c r="Z115" s="301"/>
      <c r="AA115" s="301"/>
    </row>
    <row r="116" spans="1:27" ht="15">
      <c r="A116" s="301"/>
      <c r="B116" s="301"/>
      <c r="C116" s="342">
        <v>45522</v>
      </c>
      <c r="D116" s="342">
        <v>45523</v>
      </c>
      <c r="E116" s="342">
        <v>45524</v>
      </c>
      <c r="F116" s="342">
        <v>45525</v>
      </c>
      <c r="G116" s="342">
        <v>45526</v>
      </c>
      <c r="H116" s="303">
        <v>45527</v>
      </c>
      <c r="I116" s="303">
        <v>45528</v>
      </c>
      <c r="J116" s="301"/>
      <c r="K116" s="301"/>
      <c r="L116" s="301"/>
      <c r="M116" s="301"/>
      <c r="N116" s="301"/>
      <c r="O116" s="301"/>
      <c r="P116" s="301"/>
      <c r="Q116" s="301"/>
      <c r="R116" s="301"/>
      <c r="S116" s="301"/>
      <c r="T116" s="301"/>
      <c r="U116" s="301"/>
      <c r="V116" s="301"/>
      <c r="W116" s="301"/>
      <c r="X116" s="301"/>
      <c r="Y116" s="301"/>
      <c r="Z116" s="301"/>
      <c r="AA116" s="301"/>
    </row>
    <row r="117" spans="1:27" ht="16.2">
      <c r="A117" s="301"/>
      <c r="B117" s="301"/>
      <c r="C117" s="343" t="s">
        <v>357</v>
      </c>
      <c r="D117" s="343" t="s">
        <v>358</v>
      </c>
      <c r="E117" s="343" t="s">
        <v>359</v>
      </c>
      <c r="F117" s="343" t="s">
        <v>360</v>
      </c>
      <c r="G117" s="343" t="s">
        <v>361</v>
      </c>
      <c r="H117" s="305" t="s">
        <v>355</v>
      </c>
      <c r="I117" s="305" t="s">
        <v>356</v>
      </c>
      <c r="J117" s="301"/>
      <c r="K117" s="301"/>
      <c r="L117" s="301"/>
      <c r="M117" s="301"/>
      <c r="N117" s="301"/>
      <c r="O117" s="301"/>
      <c r="P117" s="301"/>
      <c r="Q117" s="301"/>
      <c r="R117" s="301"/>
      <c r="S117" s="301"/>
      <c r="T117" s="301"/>
      <c r="U117" s="301"/>
      <c r="V117" s="301"/>
      <c r="W117" s="301"/>
      <c r="X117" s="301"/>
      <c r="Y117" s="301"/>
      <c r="Z117" s="301"/>
      <c r="AA117" s="301"/>
    </row>
    <row r="118" spans="1:27" ht="13.2">
      <c r="A118" s="301"/>
      <c r="B118" s="301"/>
      <c r="C118" s="344" t="str">
        <f>②PDF!C88</f>
        <v>～</v>
      </c>
      <c r="D118" s="344" t="str">
        <f>②PDF!F88</f>
        <v>～</v>
      </c>
      <c r="E118" s="344" t="str">
        <f>②PDF!I88</f>
        <v>～</v>
      </c>
      <c r="F118" s="344" t="str">
        <f>②PDF!L88</f>
        <v>～</v>
      </c>
      <c r="G118" s="344" t="str">
        <f>②PDF!O88</f>
        <v>～</v>
      </c>
      <c r="H118" s="309" t="str">
        <f>②PDF!R88</f>
        <v>～</v>
      </c>
      <c r="I118" s="309" t="str">
        <f>②PDF!U88</f>
        <v>～</v>
      </c>
      <c r="J118" s="301"/>
      <c r="K118" s="301"/>
      <c r="L118" s="301"/>
      <c r="M118" s="301"/>
      <c r="N118" s="301"/>
      <c r="O118" s="301"/>
      <c r="P118" s="301"/>
      <c r="Q118" s="301"/>
      <c r="R118" s="301"/>
      <c r="S118" s="301"/>
      <c r="T118" s="301"/>
      <c r="U118" s="301"/>
      <c r="V118" s="301"/>
      <c r="W118" s="301"/>
      <c r="X118" s="301"/>
      <c r="Y118" s="301"/>
      <c r="Z118" s="301"/>
      <c r="AA118" s="301"/>
    </row>
    <row r="119" spans="1:27" ht="13.2">
      <c r="A119" s="301"/>
      <c r="B119" s="301"/>
      <c r="C119" s="749" t="e">
        <f>VLOOKUP(①ひな形!P30,①ひな形!$A$34:$B$99,2,FALSE)</f>
        <v>#N/A</v>
      </c>
      <c r="D119" s="749" t="e">
        <f>VLOOKUP(①ひな形!X30,①ひな形!$A$34:$B$99,2,FALSE)</f>
        <v>#N/A</v>
      </c>
      <c r="E119" s="749" t="e">
        <f>VLOOKUP(①ひな形!Y30,①ひな形!$A$34:$B$99,2,FALSE)</f>
        <v>#N/A</v>
      </c>
      <c r="F119" s="749" t="e">
        <f>VLOOKUP(①ひな形!Z30,①ひな形!$A$34:$B$99,2,FALSE)</f>
        <v>#N/A</v>
      </c>
      <c r="G119" s="749" t="e">
        <f>VLOOKUP(①ひな形!AA30,①ひな形!$A$34:$B$99,2,FALSE)</f>
        <v>#N/A</v>
      </c>
      <c r="H119" s="749">
        <f>VLOOKUP(①ひな形!AB30,①ひな形!$A$34:$B$99,2,FALSE)</f>
        <v>0</v>
      </c>
      <c r="I119" s="749">
        <f>VLOOKUP(①ひな形!AC30,①ひな形!$A$34:$B$99,2,FALSE)</f>
        <v>0</v>
      </c>
      <c r="J119" s="301"/>
      <c r="K119" s="301"/>
      <c r="L119" s="301"/>
      <c r="M119" s="301"/>
      <c r="N119" s="301"/>
      <c r="O119" s="301"/>
      <c r="P119" s="301"/>
      <c r="Q119" s="301"/>
      <c r="R119" s="301"/>
      <c r="S119" s="301"/>
      <c r="T119" s="301"/>
      <c r="U119" s="301"/>
      <c r="V119" s="301"/>
      <c r="W119" s="301"/>
      <c r="X119" s="301"/>
      <c r="Y119" s="301"/>
      <c r="Z119" s="301"/>
      <c r="AA119" s="301"/>
    </row>
    <row r="120" spans="1:27" ht="13.2">
      <c r="A120" s="301"/>
      <c r="B120" s="301"/>
      <c r="C120" s="750"/>
      <c r="D120" s="750"/>
      <c r="E120" s="750"/>
      <c r="F120" s="750"/>
      <c r="G120" s="750"/>
      <c r="H120" s="750"/>
      <c r="I120" s="750"/>
      <c r="J120" s="301"/>
      <c r="K120" s="301"/>
      <c r="L120" s="301"/>
      <c r="M120" s="301"/>
      <c r="N120" s="301"/>
      <c r="O120" s="301"/>
      <c r="P120" s="301"/>
      <c r="Q120" s="301"/>
      <c r="R120" s="301"/>
      <c r="S120" s="301"/>
      <c r="T120" s="301"/>
      <c r="U120" s="301"/>
      <c r="V120" s="301"/>
      <c r="W120" s="301"/>
      <c r="X120" s="301"/>
      <c r="Y120" s="301"/>
      <c r="Z120" s="301"/>
      <c r="AA120" s="301"/>
    </row>
    <row r="121" spans="1:27" ht="13.2">
      <c r="A121" s="301"/>
      <c r="B121" s="301" t="s">
        <v>202</v>
      </c>
      <c r="C121" s="312" t="e">
        <f>VLOOKUP(C119,①ひな形!$B$34:$C$99,2,FALSE)</f>
        <v>#N/A</v>
      </c>
      <c r="D121" s="312" t="e">
        <f>VLOOKUP(D119,①ひな形!$B$34:$C$99,2,FALSE)</f>
        <v>#N/A</v>
      </c>
      <c r="E121" s="312" t="e">
        <f>VLOOKUP(E119,①ひな形!$B$34:$C$99,2,FALSE)</f>
        <v>#N/A</v>
      </c>
      <c r="F121" s="312" t="e">
        <f>VLOOKUP(F119,①ひな形!$B$34:$C$99,2,FALSE)</f>
        <v>#N/A</v>
      </c>
      <c r="G121" s="312" t="e">
        <f>VLOOKUP(G119,①ひな形!$B$34:$C$99,2,FALSE)</f>
        <v>#N/A</v>
      </c>
      <c r="H121" s="312" t="e">
        <f>VLOOKUP(H119,①ひな形!$B$34:$C$99,2,FALSE)</f>
        <v>#N/A</v>
      </c>
      <c r="I121" s="312" t="e">
        <f>VLOOKUP(I119,①ひな形!$B$34:$C$99,2,FALSE)</f>
        <v>#N/A</v>
      </c>
      <c r="J121" s="301"/>
      <c r="K121" s="301"/>
      <c r="L121" s="301"/>
      <c r="M121" s="301"/>
      <c r="N121" s="301"/>
      <c r="O121" s="301"/>
      <c r="P121" s="301"/>
      <c r="Q121" s="301"/>
      <c r="R121" s="301"/>
      <c r="S121" s="301"/>
      <c r="T121" s="301"/>
      <c r="U121" s="301"/>
      <c r="V121" s="301"/>
      <c r="W121" s="301"/>
      <c r="X121" s="301"/>
      <c r="Y121" s="301"/>
      <c r="Z121" s="301"/>
      <c r="AA121" s="301"/>
    </row>
    <row r="122" spans="1:27" ht="13.2">
      <c r="A122" s="301"/>
      <c r="B122" s="301"/>
      <c r="C122" s="326">
        <f>①ひな形!P31</f>
        <v>0</v>
      </c>
      <c r="D122" s="326">
        <f>①ひな形!X31</f>
        <v>0</v>
      </c>
      <c r="E122" s="326" t="str">
        <f>①ひな形!Y31</f>
        <v>nozomi.y</v>
      </c>
      <c r="F122" s="326">
        <f>①ひな形!Z31</f>
        <v>0</v>
      </c>
      <c r="G122" s="326" t="str">
        <f>①ひな形!AA31</f>
        <v>Nami.M</v>
      </c>
      <c r="H122" s="326" t="str">
        <f>①ひな形!AB31</f>
        <v>nanami</v>
      </c>
      <c r="I122" s="326" t="str">
        <f>①ひな形!AC31</f>
        <v>Shiho.Y</v>
      </c>
      <c r="J122" s="301"/>
      <c r="K122" s="301"/>
      <c r="L122" s="301"/>
      <c r="M122" s="301"/>
      <c r="N122" s="301"/>
      <c r="O122" s="301"/>
      <c r="P122" s="301"/>
      <c r="Q122" s="301"/>
      <c r="R122" s="301"/>
      <c r="S122" s="301"/>
      <c r="T122" s="301"/>
      <c r="U122" s="301"/>
      <c r="V122" s="301"/>
      <c r="W122" s="301"/>
      <c r="X122" s="301"/>
      <c r="Y122" s="301"/>
      <c r="Z122" s="301"/>
      <c r="AA122" s="301"/>
    </row>
    <row r="123" spans="1:27" ht="13.2">
      <c r="A123" s="301"/>
      <c r="B123" s="301" t="s">
        <v>234</v>
      </c>
      <c r="C123" s="312" t="e">
        <f>VLOOKUP(C122,①ひな形!$C$4:$E$12,2,FALSE)</f>
        <v>#N/A</v>
      </c>
      <c r="D123" s="312" t="e">
        <f>VLOOKUP(D122,①ひな形!$C$4:$E$12,2,FALSE)</f>
        <v>#N/A</v>
      </c>
      <c r="E123" s="312">
        <f>VLOOKUP(E122,①ひな形!$C$4:$E$12,2,FALSE)</f>
        <v>0</v>
      </c>
      <c r="F123" s="312" t="e">
        <f>VLOOKUP(F122,①ひな形!$C$4:$E$12,2,FALSE)</f>
        <v>#N/A</v>
      </c>
      <c r="G123" s="312">
        <f>VLOOKUP(G122,①ひな形!$C$4:$E$12,2,FALSE)</f>
        <v>0</v>
      </c>
      <c r="H123" s="312">
        <f>VLOOKUP(H122,①ひな形!$C$4:$E$12,2,FALSE)</f>
        <v>0</v>
      </c>
      <c r="I123" s="312">
        <f>VLOOKUP(I122,①ひな形!$C$4:$E$12,2,FALSE)</f>
        <v>0</v>
      </c>
      <c r="J123" s="301"/>
      <c r="K123" s="301"/>
      <c r="L123" s="301"/>
      <c r="M123" s="301"/>
      <c r="N123" s="301"/>
      <c r="O123" s="301"/>
      <c r="P123" s="301"/>
      <c r="Q123" s="301"/>
      <c r="R123" s="301"/>
      <c r="S123" s="301"/>
      <c r="T123" s="301"/>
      <c r="U123" s="301"/>
      <c r="V123" s="301"/>
      <c r="W123" s="301"/>
      <c r="X123" s="301"/>
      <c r="Y123" s="301"/>
      <c r="Z123" s="301"/>
      <c r="AA123" s="301"/>
    </row>
    <row r="124" spans="1:27" ht="13.2">
      <c r="A124" s="301"/>
      <c r="B124" s="301"/>
      <c r="C124" s="327" t="str">
        <f>②PDF!C92</f>
        <v>～</v>
      </c>
      <c r="D124" s="327" t="str">
        <f>②PDF!F92</f>
        <v>～</v>
      </c>
      <c r="E124" s="327" t="str">
        <f>②PDF!I92</f>
        <v>～</v>
      </c>
      <c r="F124" s="327" t="str">
        <f>②PDF!L92</f>
        <v>～</v>
      </c>
      <c r="G124" s="327" t="str">
        <f>②PDF!O92</f>
        <v>～</v>
      </c>
      <c r="H124" s="327" t="str">
        <f>②PDF!R92</f>
        <v>～</v>
      </c>
      <c r="I124" s="327" t="str">
        <f>②PDF!U92</f>
        <v>～</v>
      </c>
      <c r="J124" s="301"/>
      <c r="K124" s="301"/>
      <c r="L124" s="301"/>
      <c r="M124" s="301"/>
      <c r="N124" s="301"/>
      <c r="O124" s="301"/>
      <c r="P124" s="301"/>
      <c r="Q124" s="301"/>
      <c r="R124" s="301"/>
      <c r="S124" s="301"/>
      <c r="T124" s="301"/>
      <c r="U124" s="301"/>
      <c r="V124" s="301"/>
      <c r="W124" s="301"/>
      <c r="X124" s="301"/>
      <c r="Y124" s="301"/>
      <c r="Z124" s="301"/>
      <c r="AA124" s="301"/>
    </row>
    <row r="125" spans="1:27" ht="13.2">
      <c r="A125" s="301"/>
      <c r="B125" s="301"/>
      <c r="C125" s="749" t="e">
        <f>VLOOKUP(①ひな形!P32,①ひな形!$A$34:$B$99,2,FALSE)</f>
        <v>#N/A</v>
      </c>
      <c r="D125" s="749" t="e">
        <f>VLOOKUP(①ひな形!X32,①ひな形!$A$34:$B$99,2,FALSE)</f>
        <v>#N/A</v>
      </c>
      <c r="E125" s="749" t="e">
        <f>VLOOKUP(①ひな形!Y32,①ひな形!$A$34:$B$99,2,FALSE)</f>
        <v>#N/A</v>
      </c>
      <c r="F125" s="749" t="e">
        <f>VLOOKUP(①ひな形!Z32,①ひな形!$A$34:$B$99,2,FALSE)</f>
        <v>#N/A</v>
      </c>
      <c r="G125" s="749">
        <f>VLOOKUP(①ひな形!AA32,①ひな形!$A$34:$B$99,2,FALSE)</f>
        <v>0</v>
      </c>
      <c r="H125" s="749">
        <f>VLOOKUP(①ひな形!AB32,①ひな形!$A$34:$B$99,2,FALSE)</f>
        <v>0</v>
      </c>
      <c r="I125" s="749" t="e">
        <f>VLOOKUP(①ひな形!AC32,①ひな形!$A$34:$B$99,2,FALSE)</f>
        <v>#N/A</v>
      </c>
      <c r="J125" s="301"/>
      <c r="K125" s="301"/>
      <c r="L125" s="301"/>
      <c r="M125" s="301"/>
      <c r="N125" s="301"/>
      <c r="O125" s="301"/>
      <c r="P125" s="301"/>
      <c r="Q125" s="301"/>
      <c r="R125" s="301"/>
      <c r="S125" s="301"/>
      <c r="T125" s="301"/>
      <c r="U125" s="301"/>
      <c r="V125" s="301"/>
      <c r="W125" s="301"/>
      <c r="X125" s="301"/>
      <c r="Y125" s="301"/>
      <c r="Z125" s="301"/>
      <c r="AA125" s="301"/>
    </row>
    <row r="126" spans="1:27" ht="13.2">
      <c r="A126" s="301"/>
      <c r="B126" s="301"/>
      <c r="C126" s="750"/>
      <c r="D126" s="750"/>
      <c r="E126" s="750"/>
      <c r="F126" s="750"/>
      <c r="G126" s="750"/>
      <c r="H126" s="750"/>
      <c r="I126" s="750"/>
      <c r="J126" s="301"/>
      <c r="K126" s="301"/>
      <c r="L126" s="301"/>
      <c r="M126" s="301"/>
      <c r="N126" s="301"/>
      <c r="O126" s="301"/>
      <c r="P126" s="301"/>
      <c r="Q126" s="301"/>
      <c r="R126" s="301"/>
      <c r="S126" s="301"/>
      <c r="T126" s="301"/>
      <c r="U126" s="301"/>
      <c r="V126" s="301"/>
      <c r="W126" s="301"/>
      <c r="X126" s="301"/>
      <c r="Y126" s="301"/>
      <c r="Z126" s="301"/>
      <c r="AA126" s="301"/>
    </row>
    <row r="127" spans="1:27" ht="13.2">
      <c r="A127" s="301"/>
      <c r="B127" s="301" t="s">
        <v>202</v>
      </c>
      <c r="C127" s="312" t="e">
        <f>VLOOKUP(C125,①ひな形!$B$34:$C$99,2,FALSE)</f>
        <v>#N/A</v>
      </c>
      <c r="D127" s="312" t="e">
        <f>VLOOKUP(D125,①ひな形!$B$34:$C$99,2,FALSE)</f>
        <v>#N/A</v>
      </c>
      <c r="E127" s="312" t="e">
        <f>VLOOKUP(E125,①ひな形!$B$34:$C$99,2,FALSE)</f>
        <v>#N/A</v>
      </c>
      <c r="F127" s="312" t="e">
        <f>VLOOKUP(F125,①ひな形!$B$34:$C$99,2,FALSE)</f>
        <v>#N/A</v>
      </c>
      <c r="G127" s="312" t="e">
        <f>VLOOKUP(G125,①ひな形!$B$34:$C$99,2,FALSE)</f>
        <v>#N/A</v>
      </c>
      <c r="H127" s="312" t="e">
        <f>VLOOKUP(H125,①ひな形!$B$34:$C$99,2,FALSE)</f>
        <v>#N/A</v>
      </c>
      <c r="I127" s="312" t="e">
        <f>VLOOKUP(I125,①ひな形!$B$34:$C$99,2,FALSE)</f>
        <v>#N/A</v>
      </c>
      <c r="J127" s="301"/>
      <c r="K127" s="301"/>
      <c r="L127" s="301"/>
      <c r="M127" s="301"/>
      <c r="N127" s="301"/>
      <c r="O127" s="301"/>
      <c r="P127" s="301"/>
      <c r="Q127" s="301"/>
      <c r="R127" s="301"/>
      <c r="S127" s="301"/>
      <c r="T127" s="301"/>
      <c r="U127" s="301"/>
      <c r="V127" s="301"/>
      <c r="W127" s="301"/>
      <c r="X127" s="301"/>
      <c r="Y127" s="301"/>
      <c r="Z127" s="301"/>
      <c r="AA127" s="301"/>
    </row>
    <row r="128" spans="1:27" ht="13.2">
      <c r="A128" s="301"/>
      <c r="B128" s="301"/>
      <c r="C128" s="326">
        <f>①ひな形!P33</f>
        <v>0</v>
      </c>
      <c r="D128" s="326">
        <f>①ひな形!X33</f>
        <v>0</v>
      </c>
      <c r="E128" s="326" t="str">
        <f>①ひな形!Y33</f>
        <v>Nami.M</v>
      </c>
      <c r="F128" s="326">
        <f>①ひな形!Z33</f>
        <v>0</v>
      </c>
      <c r="G128" s="326" t="str">
        <f>①ひな形!AA33</f>
        <v>Shiho.Y</v>
      </c>
      <c r="H128" s="346" t="str">
        <f>①ひな形!AB33</f>
        <v>Rena.M</v>
      </c>
      <c r="I128" s="326" t="str">
        <f>①ひな形!AC33</f>
        <v>nozomi.y</v>
      </c>
      <c r="J128" s="301"/>
      <c r="K128" s="301"/>
      <c r="L128" s="301"/>
      <c r="M128" s="301"/>
      <c r="N128" s="301"/>
      <c r="O128" s="301"/>
      <c r="P128" s="301"/>
      <c r="Q128" s="301"/>
      <c r="R128" s="301"/>
      <c r="S128" s="301"/>
      <c r="T128" s="301"/>
      <c r="U128" s="301"/>
      <c r="V128" s="301"/>
      <c r="W128" s="301"/>
      <c r="X128" s="301"/>
      <c r="Y128" s="301"/>
      <c r="Z128" s="301"/>
      <c r="AA128" s="301"/>
    </row>
    <row r="129" spans="1:27" ht="13.2">
      <c r="A129" s="301"/>
      <c r="B129" s="301" t="s">
        <v>234</v>
      </c>
      <c r="C129" s="312" t="e">
        <f>VLOOKUP(C128,①ひな形!$C$4:$E$12,2,FALSE)</f>
        <v>#N/A</v>
      </c>
      <c r="D129" s="312" t="e">
        <f>VLOOKUP(D128,①ひな形!$C$4:$E$12,2,FALSE)</f>
        <v>#N/A</v>
      </c>
      <c r="E129" s="312">
        <f>VLOOKUP(E128,①ひな形!$C$4:$E$12,2,FALSE)</f>
        <v>0</v>
      </c>
      <c r="F129" s="312" t="e">
        <f>VLOOKUP(F128,①ひな形!$C$4:$E$12,2,FALSE)</f>
        <v>#N/A</v>
      </c>
      <c r="G129" s="312">
        <f>VLOOKUP(G128,①ひな形!$C$4:$E$12,2,FALSE)</f>
        <v>0</v>
      </c>
      <c r="H129" s="312">
        <f>VLOOKUP(H128,①ひな形!$C$4:$E$12,2,FALSE)</f>
        <v>0</v>
      </c>
      <c r="I129" s="312">
        <f>VLOOKUP(I128,①ひな形!$C$4:$E$12,2,FALSE)</f>
        <v>0</v>
      </c>
      <c r="J129" s="301"/>
      <c r="K129" s="301"/>
      <c r="L129" s="301"/>
      <c r="M129" s="301"/>
      <c r="N129" s="301"/>
      <c r="O129" s="301"/>
      <c r="P129" s="301"/>
      <c r="Q129" s="301"/>
      <c r="R129" s="301"/>
      <c r="S129" s="301"/>
      <c r="T129" s="301"/>
      <c r="U129" s="301"/>
      <c r="V129" s="301"/>
      <c r="W129" s="301"/>
      <c r="X129" s="301"/>
      <c r="Y129" s="301"/>
      <c r="Z129" s="301"/>
      <c r="AA129" s="301"/>
    </row>
    <row r="130" spans="1:27" ht="13.2">
      <c r="A130" s="301"/>
      <c r="B130" s="301"/>
      <c r="C130" s="327" t="str">
        <f>②PDF!C96</f>
        <v>～</v>
      </c>
      <c r="D130" s="327" t="str">
        <f>②PDF!F96</f>
        <v>～</v>
      </c>
      <c r="E130" s="327" t="str">
        <f>②PDF!I96</f>
        <v>～</v>
      </c>
      <c r="F130" s="327" t="str">
        <f>②PDF!L96</f>
        <v>～</v>
      </c>
      <c r="G130" s="327" t="str">
        <f>②PDF!O96</f>
        <v>～</v>
      </c>
      <c r="H130" s="327" t="str">
        <f>②PDF!R96</f>
        <v>～</v>
      </c>
      <c r="I130" s="327" t="str">
        <f>②PDF!U96</f>
        <v>～</v>
      </c>
      <c r="J130" s="301"/>
      <c r="K130" s="301"/>
      <c r="L130" s="301"/>
      <c r="M130" s="301"/>
      <c r="N130" s="301"/>
      <c r="O130" s="301"/>
      <c r="P130" s="301"/>
      <c r="Q130" s="301"/>
      <c r="R130" s="301"/>
      <c r="S130" s="301"/>
      <c r="T130" s="301"/>
      <c r="U130" s="301"/>
      <c r="V130" s="301"/>
      <c r="W130" s="301"/>
      <c r="X130" s="301"/>
      <c r="Y130" s="301"/>
      <c r="Z130" s="301"/>
      <c r="AA130" s="301"/>
    </row>
    <row r="131" spans="1:27" ht="13.2">
      <c r="A131" s="301"/>
      <c r="B131" s="301"/>
      <c r="C131" s="749" t="e">
        <f>VLOOKUP(①ひな形!P34,①ひな形!$A$34:$B$99,2,FALSE)</f>
        <v>#N/A</v>
      </c>
      <c r="D131" s="749" t="e">
        <f>VLOOKUP(①ひな形!X34,①ひな形!$A$34:$B$99,2,FALSE)</f>
        <v>#N/A</v>
      </c>
      <c r="E131" s="749" t="e">
        <f>VLOOKUP(①ひな形!Y34,①ひな形!$A$34:$B$99,2,FALSE)</f>
        <v>#N/A</v>
      </c>
      <c r="F131" s="749" t="e">
        <f>VLOOKUP(①ひな形!Z34,①ひな形!$A$34:$B$99,2,FALSE)</f>
        <v>#N/A</v>
      </c>
      <c r="G131" s="749" t="e">
        <f>VLOOKUP(①ひな形!AA34,①ひな形!$A$34:$B$99,2,FALSE)</f>
        <v>#N/A</v>
      </c>
      <c r="H131" s="749">
        <f>VLOOKUP(①ひな形!AB34,①ひな形!$A$34:$B$99,2,FALSE)</f>
        <v>0</v>
      </c>
      <c r="I131" s="749">
        <f>VLOOKUP(①ひな形!AC34,①ひな形!$A$34:$B$99,2,FALSE)</f>
        <v>0</v>
      </c>
      <c r="J131" s="301"/>
      <c r="K131" s="301"/>
      <c r="L131" s="301"/>
      <c r="M131" s="301"/>
      <c r="N131" s="301"/>
      <c r="O131" s="301"/>
      <c r="P131" s="301"/>
      <c r="Q131" s="301"/>
      <c r="R131" s="301"/>
      <c r="S131" s="301"/>
      <c r="T131" s="301"/>
      <c r="U131" s="301"/>
      <c r="V131" s="301"/>
      <c r="W131" s="301"/>
      <c r="X131" s="301"/>
      <c r="Y131" s="301"/>
      <c r="Z131" s="301"/>
      <c r="AA131" s="301"/>
    </row>
    <row r="132" spans="1:27" ht="13.2">
      <c r="A132" s="301"/>
      <c r="B132" s="301"/>
      <c r="C132" s="750"/>
      <c r="D132" s="750"/>
      <c r="E132" s="750"/>
      <c r="F132" s="750"/>
      <c r="G132" s="750"/>
      <c r="H132" s="750"/>
      <c r="I132" s="750"/>
      <c r="J132" s="301"/>
      <c r="K132" s="301"/>
      <c r="L132" s="301"/>
      <c r="M132" s="301"/>
      <c r="N132" s="301"/>
      <c r="O132" s="301"/>
      <c r="P132" s="301"/>
      <c r="Q132" s="301"/>
      <c r="R132" s="301"/>
      <c r="S132" s="301"/>
      <c r="T132" s="301"/>
      <c r="U132" s="301"/>
      <c r="V132" s="301"/>
      <c r="W132" s="301"/>
      <c r="X132" s="301"/>
      <c r="Y132" s="301"/>
      <c r="Z132" s="301"/>
      <c r="AA132" s="301"/>
    </row>
    <row r="133" spans="1:27" ht="13.2">
      <c r="A133" s="301"/>
      <c r="B133" s="301" t="s">
        <v>202</v>
      </c>
      <c r="C133" s="312" t="e">
        <f>VLOOKUP(C131,①ひな形!$B$34:$C$99,2,FALSE)</f>
        <v>#N/A</v>
      </c>
      <c r="D133" s="312" t="e">
        <f>VLOOKUP(D131,①ひな形!$B$34:$C$99,2,FALSE)</f>
        <v>#N/A</v>
      </c>
      <c r="E133" s="312" t="e">
        <f>VLOOKUP(E131,①ひな形!$B$34:$C$99,2,FALSE)</f>
        <v>#N/A</v>
      </c>
      <c r="F133" s="312" t="e">
        <f>VLOOKUP(F131,①ひな形!$B$34:$C$99,2,FALSE)</f>
        <v>#N/A</v>
      </c>
      <c r="G133" s="312" t="e">
        <f>VLOOKUP(G131,①ひな形!$B$34:$C$99,2,FALSE)</f>
        <v>#N/A</v>
      </c>
      <c r="H133" s="312" t="e">
        <f>VLOOKUP(H131,①ひな形!$B$34:$C$99,2,FALSE)</f>
        <v>#N/A</v>
      </c>
      <c r="I133" s="312" t="e">
        <f>VLOOKUP(I131,①ひな形!$B$34:$C$99,2,FALSE)</f>
        <v>#N/A</v>
      </c>
      <c r="J133" s="301"/>
      <c r="K133" s="301"/>
      <c r="L133" s="301"/>
      <c r="M133" s="301"/>
      <c r="N133" s="301"/>
      <c r="O133" s="301"/>
      <c r="P133" s="301"/>
      <c r="Q133" s="301"/>
      <c r="R133" s="301"/>
      <c r="S133" s="301"/>
      <c r="T133" s="301"/>
      <c r="U133" s="301"/>
      <c r="V133" s="301"/>
      <c r="W133" s="301"/>
      <c r="X133" s="301"/>
      <c r="Y133" s="301"/>
      <c r="Z133" s="301"/>
      <c r="AA133" s="301"/>
    </row>
    <row r="134" spans="1:27" ht="13.2">
      <c r="A134" s="301"/>
      <c r="B134" s="301"/>
      <c r="C134" s="326">
        <f>①ひな形!P35</f>
        <v>0</v>
      </c>
      <c r="D134" s="326">
        <f>①ひな形!X35</f>
        <v>0</v>
      </c>
      <c r="E134" s="326">
        <f>①ひな形!Y35</f>
        <v>0</v>
      </c>
      <c r="F134" s="326">
        <f>①ひな形!Z35</f>
        <v>0</v>
      </c>
      <c r="G134" s="326" t="str">
        <f>①ひな形!AA35</f>
        <v>Shiho.Y</v>
      </c>
      <c r="H134" s="326" t="str">
        <f>①ひな形!AB35</f>
        <v>nanami</v>
      </c>
      <c r="I134" s="326" t="str">
        <f>①ひな形!AC35</f>
        <v>Shiho.Y</v>
      </c>
      <c r="J134" s="301"/>
      <c r="K134" s="301"/>
      <c r="L134" s="301"/>
      <c r="M134" s="301"/>
      <c r="N134" s="301"/>
      <c r="O134" s="301"/>
      <c r="P134" s="301"/>
      <c r="Q134" s="301"/>
      <c r="R134" s="301"/>
      <c r="S134" s="301"/>
      <c r="T134" s="301"/>
      <c r="U134" s="301"/>
      <c r="V134" s="301"/>
      <c r="W134" s="301"/>
      <c r="X134" s="301"/>
      <c r="Y134" s="301"/>
      <c r="Z134" s="301"/>
      <c r="AA134" s="301"/>
    </row>
    <row r="135" spans="1:27" ht="13.2">
      <c r="A135" s="301"/>
      <c r="B135" s="301" t="s">
        <v>234</v>
      </c>
      <c r="C135" s="312" t="e">
        <f>VLOOKUP(C134,①ひな形!$C$4:$E$12,2,FALSE)</f>
        <v>#N/A</v>
      </c>
      <c r="D135" s="312" t="e">
        <f>VLOOKUP(D134,①ひな形!$C$4:$E$12,2,FALSE)</f>
        <v>#N/A</v>
      </c>
      <c r="E135" s="312" t="e">
        <f>VLOOKUP(E134,①ひな形!$C$4:$E$12,2,FALSE)</f>
        <v>#N/A</v>
      </c>
      <c r="F135" s="312" t="e">
        <f>VLOOKUP(F134,①ひな形!$C$4:$E$12,2,FALSE)</f>
        <v>#N/A</v>
      </c>
      <c r="G135" s="312">
        <f>VLOOKUP(G134,①ひな形!$C$4:$E$12,2,FALSE)</f>
        <v>0</v>
      </c>
      <c r="H135" s="312">
        <f>VLOOKUP(H134,①ひな形!$C$4:$E$12,2,FALSE)</f>
        <v>0</v>
      </c>
      <c r="I135" s="312">
        <f>VLOOKUP(I134,①ひな形!$C$4:$E$12,2,FALSE)</f>
        <v>0</v>
      </c>
      <c r="J135" s="301"/>
      <c r="K135" s="301"/>
      <c r="L135" s="301"/>
      <c r="M135" s="301"/>
      <c r="N135" s="301"/>
      <c r="O135" s="301"/>
      <c r="P135" s="301"/>
      <c r="Q135" s="301"/>
      <c r="R135" s="301"/>
      <c r="S135" s="301"/>
      <c r="T135" s="301"/>
      <c r="U135" s="301"/>
      <c r="V135" s="301"/>
      <c r="W135" s="301"/>
      <c r="X135" s="301"/>
      <c r="Y135" s="301"/>
      <c r="Z135" s="301"/>
      <c r="AA135" s="301"/>
    </row>
    <row r="136" spans="1:27" ht="13.2">
      <c r="A136" s="301"/>
      <c r="B136" s="301"/>
      <c r="C136" s="327" t="str">
        <f>②PDF!C100</f>
        <v>～</v>
      </c>
      <c r="D136" s="327" t="str">
        <f>②PDF!F100</f>
        <v>～</v>
      </c>
      <c r="E136" s="327" t="str">
        <f>②PDF!I100</f>
        <v>～</v>
      </c>
      <c r="F136" s="327" t="str">
        <f>②PDF!L100</f>
        <v>～</v>
      </c>
      <c r="G136" s="327" t="str">
        <f>②PDF!O100</f>
        <v>～</v>
      </c>
      <c r="H136" s="327" t="str">
        <f>②PDF!R100</f>
        <v>～</v>
      </c>
      <c r="I136" s="327" t="str">
        <f>②PDF!U100</f>
        <v>～</v>
      </c>
      <c r="J136" s="301"/>
      <c r="K136" s="301"/>
      <c r="L136" s="301"/>
      <c r="M136" s="301"/>
      <c r="N136" s="301"/>
      <c r="O136" s="301"/>
      <c r="P136" s="301"/>
      <c r="Q136" s="301"/>
      <c r="R136" s="301"/>
      <c r="S136" s="301"/>
      <c r="T136" s="301"/>
      <c r="U136" s="301"/>
      <c r="V136" s="301"/>
      <c r="W136" s="301"/>
      <c r="X136" s="301"/>
      <c r="Y136" s="301"/>
      <c r="Z136" s="301"/>
      <c r="AA136" s="301"/>
    </row>
    <row r="137" spans="1:27" ht="13.2">
      <c r="A137" s="301"/>
      <c r="B137" s="301"/>
      <c r="C137" s="749" t="e">
        <f>VLOOKUP(①ひな形!P36,①ひな形!$A$34:$B$99,2,FALSE)</f>
        <v>#N/A</v>
      </c>
      <c r="D137" s="749" t="e">
        <f>VLOOKUP(①ひな形!X36,①ひな形!$A$34:$B$99,2,FALSE)</f>
        <v>#N/A</v>
      </c>
      <c r="E137" s="749" t="e">
        <f>VLOOKUP(①ひな形!Y36,①ひな形!$A$34:$B$99,2,FALSE)</f>
        <v>#N/A</v>
      </c>
      <c r="F137" s="749" t="e">
        <f>VLOOKUP(①ひな形!Z36,①ひな形!$A$34:$B$99,2,FALSE)</f>
        <v>#N/A</v>
      </c>
      <c r="G137" s="749" t="e">
        <f>VLOOKUP(①ひな形!AA36,①ひな形!$A$34:$B$99,2,FALSE)</f>
        <v>#N/A</v>
      </c>
      <c r="H137" s="749" t="e">
        <f>VLOOKUP(①ひな形!AB36,①ひな形!$A$34:$B$99,2,FALSE)</f>
        <v>#N/A</v>
      </c>
      <c r="I137" s="749" t="e">
        <f>VLOOKUP(①ひな形!AC36,①ひな形!$A$34:$B$99,2,FALSE)</f>
        <v>#N/A</v>
      </c>
      <c r="J137" s="301"/>
      <c r="K137" s="301"/>
      <c r="L137" s="301"/>
      <c r="M137" s="301"/>
      <c r="N137" s="301"/>
      <c r="O137" s="301"/>
      <c r="P137" s="301"/>
      <c r="Q137" s="301"/>
      <c r="R137" s="301"/>
      <c r="S137" s="301"/>
      <c r="T137" s="301"/>
      <c r="U137" s="301"/>
      <c r="V137" s="301"/>
      <c r="W137" s="301"/>
      <c r="X137" s="301"/>
      <c r="Y137" s="301"/>
      <c r="Z137" s="301"/>
      <c r="AA137" s="301"/>
    </row>
    <row r="138" spans="1:27" ht="13.2">
      <c r="A138" s="301"/>
      <c r="B138" s="301"/>
      <c r="C138" s="750"/>
      <c r="D138" s="750"/>
      <c r="E138" s="750"/>
      <c r="F138" s="750"/>
      <c r="G138" s="750"/>
      <c r="H138" s="750"/>
      <c r="I138" s="750"/>
      <c r="J138" s="301"/>
      <c r="K138" s="301"/>
      <c r="L138" s="301"/>
      <c r="M138" s="301"/>
      <c r="N138" s="301"/>
      <c r="O138" s="301"/>
      <c r="P138" s="301"/>
      <c r="Q138" s="301"/>
      <c r="R138" s="301"/>
      <c r="S138" s="301"/>
      <c r="T138" s="301"/>
      <c r="U138" s="301"/>
      <c r="V138" s="301"/>
      <c r="W138" s="301"/>
      <c r="X138" s="301"/>
      <c r="Y138" s="301"/>
      <c r="Z138" s="301"/>
      <c r="AA138" s="301"/>
    </row>
    <row r="139" spans="1:27" ht="13.2">
      <c r="A139" s="301"/>
      <c r="B139" s="301" t="s">
        <v>202</v>
      </c>
      <c r="C139" s="312" t="e">
        <f>VLOOKUP(C137,①ひな形!$B$34:$C$99,2,FALSE)</f>
        <v>#N/A</v>
      </c>
      <c r="D139" s="312" t="e">
        <f>VLOOKUP(D137,①ひな形!$B$34:$C$99,2,FALSE)</f>
        <v>#N/A</v>
      </c>
      <c r="E139" s="312" t="e">
        <f>VLOOKUP(E137,①ひな形!$B$34:$C$99,2,FALSE)</f>
        <v>#N/A</v>
      </c>
      <c r="F139" s="312" t="e">
        <f>VLOOKUP(F137,①ひな形!$B$34:$C$99,2,FALSE)</f>
        <v>#N/A</v>
      </c>
      <c r="G139" s="312" t="e">
        <f>VLOOKUP(G137,①ひな形!$B$34:$C$99,2,FALSE)</f>
        <v>#N/A</v>
      </c>
      <c r="H139" s="312" t="e">
        <f>VLOOKUP(H137,①ひな形!$B$34:$C$99,2,FALSE)</f>
        <v>#N/A</v>
      </c>
      <c r="I139" s="312" t="e">
        <f>VLOOKUP(I137,①ひな形!$B$34:$C$99,2,FALSE)</f>
        <v>#N/A</v>
      </c>
      <c r="J139" s="301"/>
      <c r="K139" s="301"/>
      <c r="L139" s="301"/>
      <c r="M139" s="301"/>
      <c r="N139" s="301"/>
      <c r="O139" s="301"/>
      <c r="P139" s="301"/>
      <c r="Q139" s="301"/>
      <c r="R139" s="301"/>
      <c r="S139" s="301"/>
      <c r="T139" s="301"/>
      <c r="U139" s="301"/>
      <c r="V139" s="301"/>
      <c r="W139" s="301"/>
      <c r="X139" s="301"/>
      <c r="Y139" s="301"/>
      <c r="Z139" s="301"/>
      <c r="AA139" s="301"/>
    </row>
    <row r="140" spans="1:27" ht="13.2">
      <c r="A140" s="301"/>
      <c r="B140" s="301"/>
      <c r="C140" s="326">
        <f>①ひな形!P37</f>
        <v>0</v>
      </c>
      <c r="D140" s="326">
        <f>①ひな形!X37</f>
        <v>0</v>
      </c>
      <c r="E140" s="326">
        <f>①ひな形!Y37</f>
        <v>0</v>
      </c>
      <c r="F140" s="326">
        <f>①ひな形!Z37</f>
        <v>0</v>
      </c>
      <c r="G140" s="346" t="str">
        <f>①ひな形!AB37</f>
        <v>Rena.M</v>
      </c>
      <c r="H140" s="346" t="str">
        <f>①ひな形!AB37</f>
        <v>Rena.M</v>
      </c>
      <c r="I140" s="326" t="str">
        <f>①ひな形!AC37</f>
        <v>Nami.M</v>
      </c>
      <c r="J140" s="301"/>
      <c r="K140" s="301"/>
      <c r="L140" s="301"/>
      <c r="M140" s="301"/>
      <c r="N140" s="301"/>
      <c r="O140" s="301"/>
      <c r="P140" s="301"/>
      <c r="Q140" s="301"/>
      <c r="R140" s="301"/>
      <c r="S140" s="301"/>
      <c r="T140" s="301"/>
      <c r="U140" s="301"/>
      <c r="V140" s="301"/>
      <c r="W140" s="301"/>
      <c r="X140" s="301"/>
      <c r="Y140" s="301"/>
      <c r="Z140" s="301"/>
      <c r="AA140" s="301"/>
    </row>
    <row r="141" spans="1:27" ht="13.2">
      <c r="A141" s="301"/>
      <c r="B141" s="301" t="s">
        <v>234</v>
      </c>
      <c r="C141" s="312" t="e">
        <f>VLOOKUP(C140,①ひな形!$C$4:$E$12,2,FALSE)</f>
        <v>#N/A</v>
      </c>
      <c r="D141" s="312" t="e">
        <f>VLOOKUP(D140,①ひな形!$C$4:$E$12,2,FALSE)</f>
        <v>#N/A</v>
      </c>
      <c r="E141" s="312" t="e">
        <f>VLOOKUP(E140,①ひな形!$C$4:$E$12,2,FALSE)</f>
        <v>#N/A</v>
      </c>
      <c r="F141" s="312" t="e">
        <f>VLOOKUP(F140,①ひな形!$C$4:$E$12,2,FALSE)</f>
        <v>#N/A</v>
      </c>
      <c r="G141" s="312">
        <f>VLOOKUP(G140,①ひな形!$C$4:$E$12,2,FALSE)</f>
        <v>0</v>
      </c>
      <c r="H141" s="312">
        <f>VLOOKUP(H140,①ひな形!$C$4:$E$12,2,FALSE)</f>
        <v>0</v>
      </c>
      <c r="I141" s="312">
        <f>VLOOKUP(I140,①ひな形!$C$4:$E$12,2,FALSE)</f>
        <v>0</v>
      </c>
      <c r="J141" s="301"/>
      <c r="K141" s="301"/>
      <c r="L141" s="301"/>
      <c r="M141" s="301"/>
      <c r="N141" s="301"/>
      <c r="O141" s="301"/>
      <c r="P141" s="301"/>
      <c r="Q141" s="301"/>
      <c r="R141" s="301"/>
      <c r="S141" s="301"/>
      <c r="T141" s="301"/>
      <c r="U141" s="301"/>
      <c r="V141" s="301"/>
      <c r="W141" s="301"/>
      <c r="X141" s="301"/>
      <c r="Y141" s="301"/>
      <c r="Z141" s="301"/>
      <c r="AA141" s="301"/>
    </row>
    <row r="142" spans="1:27" ht="13.2">
      <c r="A142" s="301"/>
      <c r="B142" s="301"/>
      <c r="C142" s="327" t="str">
        <f>②PDF!C104</f>
        <v>～</v>
      </c>
      <c r="D142" s="327" t="str">
        <f>②PDF!F104</f>
        <v>～</v>
      </c>
      <c r="E142" s="327" t="str">
        <f>②PDF!I104</f>
        <v>～</v>
      </c>
      <c r="F142" s="327" t="str">
        <f>②PDF!L104</f>
        <v>～</v>
      </c>
      <c r="G142" s="327" t="str">
        <f>②PDF!O104</f>
        <v>～</v>
      </c>
      <c r="H142" s="327" t="str">
        <f>②PDF!R104</f>
        <v>～</v>
      </c>
      <c r="I142" s="327" t="str">
        <f>②PDF!U104</f>
        <v>～</v>
      </c>
      <c r="J142" s="301"/>
      <c r="K142" s="301"/>
      <c r="L142" s="301"/>
      <c r="M142" s="301"/>
      <c r="N142" s="301"/>
      <c r="O142" s="301"/>
      <c r="P142" s="301"/>
      <c r="Q142" s="301"/>
      <c r="R142" s="301"/>
      <c r="S142" s="301"/>
      <c r="T142" s="301"/>
      <c r="U142" s="301"/>
      <c r="V142" s="301"/>
      <c r="W142" s="301"/>
      <c r="X142" s="301"/>
      <c r="Y142" s="301"/>
      <c r="Z142" s="301"/>
      <c r="AA142" s="301"/>
    </row>
    <row r="143" spans="1:27" ht="13.2">
      <c r="A143" s="301"/>
      <c r="B143" s="301"/>
      <c r="C143" s="749" t="e">
        <f>VLOOKUP(①ひな形!P38,①ひな形!$A$34:$B$99,2,FALSE)</f>
        <v>#N/A</v>
      </c>
      <c r="D143" s="749" t="e">
        <f>VLOOKUP(①ひな形!X38,①ひな形!$A$34:$B$99,2,FALSE)</f>
        <v>#N/A</v>
      </c>
      <c r="E143" s="749" t="e">
        <f>VLOOKUP(①ひな形!Y38,①ひな形!$A$34:$B$99,2,FALSE)</f>
        <v>#N/A</v>
      </c>
      <c r="F143" s="749" t="e">
        <f>VLOOKUP(①ひな形!Z38,①ひな形!$A$34:$B$99,2,FALSE)</f>
        <v>#N/A</v>
      </c>
      <c r="G143" s="749" t="e">
        <f>VLOOKUP(①ひな形!AB38,①ひな形!$A$34:$B$99,2,FALSE)</f>
        <v>#N/A</v>
      </c>
      <c r="H143" s="749" t="e">
        <f>VLOOKUP(①ひな形!AB38,①ひな形!$A$34:$B$99,2,FALSE)</f>
        <v>#N/A</v>
      </c>
      <c r="I143" s="749" t="e">
        <f>VLOOKUP(①ひな形!AC38,①ひな形!$A$34:$B$99,2,FALSE)</f>
        <v>#N/A</v>
      </c>
      <c r="J143" s="301"/>
      <c r="K143" s="301"/>
      <c r="L143" s="301"/>
      <c r="M143" s="301"/>
      <c r="N143" s="301"/>
      <c r="O143" s="301"/>
      <c r="P143" s="301"/>
      <c r="Q143" s="301"/>
      <c r="R143" s="301"/>
      <c r="S143" s="301"/>
      <c r="T143" s="301"/>
      <c r="U143" s="301"/>
      <c r="V143" s="301"/>
      <c r="W143" s="301"/>
      <c r="X143" s="301"/>
      <c r="Y143" s="301"/>
      <c r="Z143" s="301"/>
      <c r="AA143" s="301"/>
    </row>
    <row r="144" spans="1:27" ht="13.2">
      <c r="A144" s="301"/>
      <c r="B144" s="301"/>
      <c r="C144" s="750"/>
      <c r="D144" s="750"/>
      <c r="E144" s="750"/>
      <c r="F144" s="750"/>
      <c r="G144" s="750"/>
      <c r="H144" s="750"/>
      <c r="I144" s="750"/>
      <c r="J144" s="301"/>
      <c r="K144" s="301"/>
      <c r="L144" s="301"/>
      <c r="M144" s="301"/>
      <c r="N144" s="301"/>
      <c r="O144" s="301"/>
      <c r="P144" s="301"/>
      <c r="Q144" s="301"/>
      <c r="R144" s="301"/>
      <c r="S144" s="301"/>
      <c r="T144" s="301"/>
      <c r="U144" s="301"/>
      <c r="V144" s="301"/>
      <c r="W144" s="301"/>
      <c r="X144" s="301"/>
      <c r="Y144" s="301"/>
      <c r="Z144" s="301"/>
      <c r="AA144" s="301"/>
    </row>
    <row r="145" spans="1:27" ht="13.2">
      <c r="A145" s="301"/>
      <c r="B145" s="301" t="s">
        <v>202</v>
      </c>
      <c r="C145" s="312" t="e">
        <f>VLOOKUP(C143,①ひな形!$B$34:$C$99,2,FALSE)</f>
        <v>#N/A</v>
      </c>
      <c r="D145" s="312" t="e">
        <f>VLOOKUP(D143,①ひな形!$B$34:$C$99,2,FALSE)</f>
        <v>#N/A</v>
      </c>
      <c r="E145" s="312" t="e">
        <f>VLOOKUP(E143,①ひな形!$B$34:$C$99,2,FALSE)</f>
        <v>#N/A</v>
      </c>
      <c r="F145" s="312" t="e">
        <f>VLOOKUP(F143,①ひな形!$B$34:$C$99,2,FALSE)</f>
        <v>#N/A</v>
      </c>
      <c r="G145" s="312" t="e">
        <f>VLOOKUP(G143,①ひな形!$B$34:$C$99,2,FALSE)</f>
        <v>#N/A</v>
      </c>
      <c r="H145" s="312" t="e">
        <f>VLOOKUP(H143,①ひな形!$B$34:$C$99,2,FALSE)</f>
        <v>#N/A</v>
      </c>
      <c r="I145" s="312" t="e">
        <f>VLOOKUP(I143,①ひな形!$B$34:$C$99,2,FALSE)</f>
        <v>#N/A</v>
      </c>
      <c r="J145" s="301"/>
      <c r="K145" s="301"/>
      <c r="L145" s="301"/>
      <c r="M145" s="301"/>
      <c r="N145" s="301"/>
      <c r="O145" s="301"/>
      <c r="P145" s="301"/>
      <c r="Q145" s="301"/>
      <c r="R145" s="301"/>
      <c r="S145" s="301"/>
      <c r="T145" s="301"/>
      <c r="U145" s="301"/>
      <c r="V145" s="301"/>
      <c r="W145" s="301"/>
      <c r="X145" s="301"/>
      <c r="Y145" s="301"/>
      <c r="Z145" s="301"/>
      <c r="AA145" s="301"/>
    </row>
    <row r="146" spans="1:27" ht="13.2">
      <c r="A146" s="301"/>
      <c r="B146" s="301"/>
      <c r="C146" s="326">
        <f>①ひな形!X39</f>
        <v>0</v>
      </c>
      <c r="D146" s="326">
        <f>①ひな形!Y39</f>
        <v>0</v>
      </c>
      <c r="E146" s="326">
        <f>①ひな形!Z39</f>
        <v>0</v>
      </c>
      <c r="F146" s="326">
        <f>①ひな形!AA39</f>
        <v>0</v>
      </c>
      <c r="G146" s="326">
        <f>①ひな形!AB39</f>
        <v>0</v>
      </c>
      <c r="H146" s="326">
        <f>①ひな形!AB39</f>
        <v>0</v>
      </c>
      <c r="I146" s="326">
        <f>①ひな形!AC39</f>
        <v>0</v>
      </c>
      <c r="J146" s="301"/>
      <c r="K146" s="301"/>
      <c r="L146" s="301"/>
      <c r="M146" s="301"/>
      <c r="N146" s="301"/>
      <c r="O146" s="301"/>
      <c r="P146" s="301"/>
      <c r="Q146" s="301"/>
      <c r="R146" s="301"/>
      <c r="S146" s="301"/>
      <c r="T146" s="301"/>
      <c r="U146" s="301"/>
      <c r="V146" s="301"/>
      <c r="W146" s="301"/>
      <c r="X146" s="301"/>
      <c r="Y146" s="301"/>
      <c r="Z146" s="301"/>
      <c r="AA146" s="301"/>
    </row>
    <row r="147" spans="1:27" ht="13.2">
      <c r="A147" s="301"/>
      <c r="B147" s="301" t="s">
        <v>234</v>
      </c>
      <c r="C147" s="312" t="e">
        <f>VLOOKUP(C146,①ひな形!$C$4:$E$12,2,FALSE)</f>
        <v>#N/A</v>
      </c>
      <c r="D147" s="312" t="e">
        <f>VLOOKUP(D146,①ひな形!$C$4:$E$12,2,FALSE)</f>
        <v>#N/A</v>
      </c>
      <c r="E147" s="312" t="e">
        <f>VLOOKUP(E146,①ひな形!$C$4:$E$12,2,FALSE)</f>
        <v>#N/A</v>
      </c>
      <c r="F147" s="312" t="e">
        <f>VLOOKUP(F146,①ひな形!$C$4:$E$12,2,FALSE)</f>
        <v>#N/A</v>
      </c>
      <c r="G147" s="312" t="e">
        <f>VLOOKUP(G146,①ひな形!$C$4:$E$12,2,FALSE)</f>
        <v>#N/A</v>
      </c>
      <c r="H147" s="312" t="e">
        <f>VLOOKUP(H146,①ひな形!$C$4:$E$12,2,FALSE)</f>
        <v>#N/A</v>
      </c>
      <c r="I147" s="312" t="e">
        <f>VLOOKUP(I146,①ひな形!$C$4:$E$12,2,FALSE)</f>
        <v>#N/A</v>
      </c>
      <c r="J147" s="301"/>
      <c r="K147" s="301"/>
      <c r="L147" s="301"/>
      <c r="M147" s="301"/>
      <c r="N147" s="301"/>
      <c r="O147" s="301"/>
      <c r="P147" s="301"/>
      <c r="Q147" s="301"/>
      <c r="R147" s="301"/>
      <c r="S147" s="301"/>
      <c r="T147" s="301"/>
      <c r="U147" s="301"/>
      <c r="V147" s="301"/>
      <c r="W147" s="301"/>
      <c r="X147" s="301"/>
      <c r="Y147" s="301"/>
      <c r="Z147" s="301"/>
      <c r="AA147" s="301"/>
    </row>
    <row r="148" spans="1:27" ht="13.2">
      <c r="A148" s="301"/>
      <c r="B148" s="301"/>
      <c r="C148" s="327" t="str">
        <f>②PDF!C108</f>
        <v>～</v>
      </c>
      <c r="D148" s="327" t="str">
        <f>②PDF!F108</f>
        <v>～</v>
      </c>
      <c r="E148" s="327" t="str">
        <f>②PDF!I108</f>
        <v>～</v>
      </c>
      <c r="F148" s="327" t="str">
        <f>②PDF!L108</f>
        <v>～</v>
      </c>
      <c r="G148" s="327" t="str">
        <f>②PDF!O108</f>
        <v>～</v>
      </c>
      <c r="H148" s="327" t="str">
        <f>②PDF!R108</f>
        <v>～</v>
      </c>
      <c r="I148" s="327" t="str">
        <f>②PDF!U108</f>
        <v>～</v>
      </c>
      <c r="J148" s="301"/>
      <c r="K148" s="301"/>
      <c r="L148" s="301"/>
      <c r="M148" s="301"/>
      <c r="N148" s="301"/>
      <c r="O148" s="301"/>
      <c r="P148" s="301"/>
      <c r="Q148" s="301"/>
      <c r="R148" s="301"/>
      <c r="S148" s="301"/>
      <c r="T148" s="301"/>
      <c r="U148" s="301"/>
      <c r="V148" s="301"/>
      <c r="W148" s="301"/>
      <c r="X148" s="301"/>
      <c r="Y148" s="301"/>
      <c r="Z148" s="301"/>
      <c r="AA148" s="301"/>
    </row>
    <row r="149" spans="1:27" ht="13.2">
      <c r="A149" s="301"/>
      <c r="B149" s="301"/>
      <c r="C149" s="749" t="e">
        <f>VLOOKUP(①ひな形!W40,①ひな形!$A$34:$B$99,2,FALSE)</f>
        <v>#N/A</v>
      </c>
      <c r="D149" s="749" t="e">
        <f>VLOOKUP(①ひな形!X40,①ひな形!$A$34:$B$99,2,FALSE)</f>
        <v>#N/A</v>
      </c>
      <c r="E149" s="749" t="e">
        <f>VLOOKUP(①ひな形!Y40,①ひな形!$A$34:$B$99,2,FALSE)</f>
        <v>#N/A</v>
      </c>
      <c r="F149" s="749" t="e">
        <f>VLOOKUP(①ひな形!Z40,①ひな形!$A$34:$B$99,2,FALSE)</f>
        <v>#N/A</v>
      </c>
      <c r="G149" s="749" t="e">
        <f>VLOOKUP(①ひな形!AA40,①ひな形!$A$34:$B$99,2,FALSE)</f>
        <v>#N/A</v>
      </c>
      <c r="H149" s="749" t="e">
        <f>VLOOKUP(①ひな形!AB40,①ひな形!$A$34:$B$99,2,FALSE)</f>
        <v>#N/A</v>
      </c>
      <c r="I149" s="749" t="e">
        <f>VLOOKUP(①ひな形!AC40,①ひな形!$A$34:$B$99,2,FALSE)</f>
        <v>#N/A</v>
      </c>
      <c r="J149" s="757"/>
      <c r="K149" s="757"/>
      <c r="L149" s="757"/>
      <c r="M149" s="757"/>
      <c r="N149" s="757"/>
      <c r="O149" s="301"/>
      <c r="P149" s="301"/>
      <c r="Q149" s="301"/>
      <c r="R149" s="301"/>
      <c r="S149" s="301"/>
      <c r="T149" s="301"/>
      <c r="U149" s="301"/>
      <c r="V149" s="301"/>
      <c r="W149" s="301"/>
      <c r="X149" s="301"/>
      <c r="Y149" s="301"/>
      <c r="Z149" s="301"/>
      <c r="AA149" s="301"/>
    </row>
    <row r="150" spans="1:27" ht="13.2">
      <c r="A150" s="301"/>
      <c r="B150" s="301"/>
      <c r="C150" s="750"/>
      <c r="D150" s="750"/>
      <c r="E150" s="750"/>
      <c r="F150" s="750"/>
      <c r="G150" s="750"/>
      <c r="H150" s="750"/>
      <c r="I150" s="750"/>
      <c r="J150" s="660"/>
      <c r="K150" s="660"/>
      <c r="L150" s="660"/>
      <c r="M150" s="660"/>
      <c r="N150" s="660"/>
      <c r="O150" s="301"/>
      <c r="P150" s="301"/>
      <c r="Q150" s="301"/>
      <c r="R150" s="301"/>
      <c r="S150" s="301"/>
      <c r="T150" s="301"/>
      <c r="U150" s="301"/>
      <c r="V150" s="301"/>
      <c r="W150" s="301"/>
      <c r="X150" s="301"/>
      <c r="Y150" s="301"/>
      <c r="Z150" s="301"/>
      <c r="AA150" s="301"/>
    </row>
    <row r="151" spans="1:27" ht="13.2">
      <c r="A151" s="301"/>
      <c r="B151" s="301" t="s">
        <v>202</v>
      </c>
      <c r="C151" s="312" t="e">
        <f>VLOOKUP(C149,①ひな形!$B$34:$C$99,2,FALSE)</f>
        <v>#N/A</v>
      </c>
      <c r="D151" s="312" t="e">
        <f>VLOOKUP(D149,①ひな形!$B$34:$C$99,2,FALSE)</f>
        <v>#N/A</v>
      </c>
      <c r="E151" s="312" t="e">
        <f>VLOOKUP(E149,①ひな形!$B$34:$C$99,2,FALSE)</f>
        <v>#N/A</v>
      </c>
      <c r="F151" s="312" t="e">
        <f>VLOOKUP(F149,①ひな形!$B$34:$C$99,2,FALSE)</f>
        <v>#N/A</v>
      </c>
      <c r="G151" s="312" t="e">
        <f>VLOOKUP(G149,①ひな形!$B$34:$C$99,2,FALSE)</f>
        <v>#N/A</v>
      </c>
      <c r="H151" s="312" t="e">
        <f>VLOOKUP(H149,①ひな形!$B$34:$C$99,2,FALSE)</f>
        <v>#N/A</v>
      </c>
      <c r="I151" s="312" t="e">
        <f>VLOOKUP(I149,①ひな形!$B$34:$C$99,2,FALSE)</f>
        <v>#N/A</v>
      </c>
      <c r="J151" s="301"/>
      <c r="K151" s="301"/>
      <c r="L151" s="301"/>
      <c r="M151" s="301"/>
      <c r="N151" s="301"/>
      <c r="O151" s="301"/>
      <c r="P151" s="301"/>
      <c r="Q151" s="301"/>
      <c r="R151" s="301"/>
      <c r="S151" s="301"/>
      <c r="T151" s="301"/>
      <c r="U151" s="301"/>
      <c r="V151" s="301"/>
      <c r="W151" s="301"/>
      <c r="X151" s="301"/>
      <c r="Y151" s="301"/>
      <c r="Z151" s="301"/>
      <c r="AA151" s="301"/>
    </row>
    <row r="152" spans="1:27" ht="13.2">
      <c r="A152" s="301"/>
      <c r="B152" s="301"/>
      <c r="C152" s="326">
        <f>①ひな形!W41</f>
        <v>0</v>
      </c>
      <c r="D152" s="326">
        <f>①ひな形!X41</f>
        <v>0</v>
      </c>
      <c r="E152" s="326">
        <f>①ひな形!Y41</f>
        <v>0</v>
      </c>
      <c r="F152" s="326">
        <f>①ひな形!Z41</f>
        <v>0</v>
      </c>
      <c r="G152" s="326">
        <f>①ひな形!AA41</f>
        <v>0</v>
      </c>
      <c r="H152" s="326" t="str">
        <f>①ひな形!AB41</f>
        <v>Shiho.Y</v>
      </c>
      <c r="I152" s="326">
        <f>①ひな形!AC41</f>
        <v>0</v>
      </c>
      <c r="J152" s="301"/>
      <c r="K152" s="301"/>
      <c r="L152" s="301"/>
      <c r="M152" s="301"/>
      <c r="N152" s="301"/>
      <c r="O152" s="301"/>
      <c r="P152" s="301"/>
      <c r="Q152" s="301"/>
      <c r="R152" s="301"/>
      <c r="S152" s="301"/>
      <c r="T152" s="301"/>
      <c r="U152" s="301"/>
      <c r="V152" s="301"/>
      <c r="W152" s="301"/>
      <c r="X152" s="301"/>
      <c r="Y152" s="301"/>
      <c r="Z152" s="301"/>
      <c r="AA152" s="301"/>
    </row>
    <row r="153" spans="1:27" ht="13.2">
      <c r="A153" s="301"/>
      <c r="B153" s="301" t="s">
        <v>234</v>
      </c>
      <c r="C153" s="312" t="e">
        <f>VLOOKUP(C152,①ひな形!$C$4:$E$12,2,FALSE)</f>
        <v>#N/A</v>
      </c>
      <c r="D153" s="312" t="e">
        <f>VLOOKUP(D152,①ひな形!$C$4:$E$12,2,FALSE)</f>
        <v>#N/A</v>
      </c>
      <c r="E153" s="312" t="e">
        <f>VLOOKUP(E152,①ひな形!$C$4:$E$12,2,FALSE)</f>
        <v>#N/A</v>
      </c>
      <c r="F153" s="312" t="e">
        <f>VLOOKUP(F152,①ひな形!$C$4:$E$12,2,FALSE)</f>
        <v>#N/A</v>
      </c>
      <c r="G153" s="312" t="e">
        <f>VLOOKUP(G152,①ひな形!$C$4:$E$12,2,FALSE)</f>
        <v>#N/A</v>
      </c>
      <c r="H153" s="312">
        <f>VLOOKUP(H152,①ひな形!$C$4:$E$12,2,FALSE)</f>
        <v>0</v>
      </c>
      <c r="I153" s="312" t="e">
        <f>VLOOKUP(I152,①ひな形!$C$4:$E$12,2,FALSE)</f>
        <v>#N/A</v>
      </c>
      <c r="J153" s="301"/>
      <c r="K153" s="301"/>
      <c r="L153" s="301"/>
      <c r="M153" s="301"/>
      <c r="N153" s="301"/>
      <c r="O153" s="301"/>
      <c r="P153" s="301"/>
      <c r="Q153" s="301"/>
      <c r="R153" s="301"/>
      <c r="S153" s="301"/>
      <c r="T153" s="301"/>
      <c r="U153" s="301"/>
      <c r="V153" s="301"/>
      <c r="W153" s="301"/>
      <c r="X153" s="301"/>
      <c r="Y153" s="301"/>
      <c r="Z153" s="301"/>
      <c r="AA153" s="301"/>
    </row>
    <row r="154" spans="1:27" ht="13.2">
      <c r="A154" s="301"/>
      <c r="B154" s="301"/>
      <c r="C154" s="327" t="str">
        <f>②PDF!C112</f>
        <v>～</v>
      </c>
      <c r="D154" s="327" t="str">
        <f>②PDF!F112</f>
        <v>～</v>
      </c>
      <c r="E154" s="327" t="str">
        <f>②PDF!I112</f>
        <v>～</v>
      </c>
      <c r="F154" s="327" t="str">
        <f>②PDF!L112</f>
        <v>～</v>
      </c>
      <c r="G154" s="327" t="str">
        <f>②PDF!O112</f>
        <v>～</v>
      </c>
      <c r="H154" s="327" t="str">
        <f>②PDF!R112</f>
        <v>～</v>
      </c>
      <c r="I154" s="327" t="str">
        <f>②PDF!U112</f>
        <v>～</v>
      </c>
      <c r="J154" s="301"/>
      <c r="K154" s="301"/>
      <c r="L154" s="301"/>
      <c r="M154" s="301"/>
      <c r="N154" s="301"/>
      <c r="O154" s="301"/>
      <c r="P154" s="301"/>
      <c r="Q154" s="301"/>
      <c r="R154" s="301"/>
      <c r="S154" s="301"/>
      <c r="T154" s="301"/>
      <c r="U154" s="301"/>
      <c r="V154" s="301"/>
      <c r="W154" s="301"/>
      <c r="X154" s="301"/>
      <c r="Y154" s="301"/>
      <c r="Z154" s="301"/>
      <c r="AA154" s="301"/>
    </row>
    <row r="155" spans="1:27" ht="13.2">
      <c r="A155" s="301"/>
      <c r="B155" s="301"/>
      <c r="C155" s="749" t="e">
        <f>VLOOKUP(①ひな形!W42,①ひな形!$A$34:$B$99,2,FALSE)</f>
        <v>#N/A</v>
      </c>
      <c r="D155" s="749" t="e">
        <f>VLOOKUP(①ひな形!X42,①ひな形!$A$34:$B$99,2,FALSE)</f>
        <v>#N/A</v>
      </c>
      <c r="E155" s="749">
        <f>VLOOKUP(①ひな形!Y42,①ひな形!$A$34:$B$99,2,FALSE)</f>
        <v>0</v>
      </c>
      <c r="F155" s="749">
        <f>VLOOKUP(①ひな形!Z42,①ひな形!$A$34:$B$99,2,FALSE)</f>
        <v>0</v>
      </c>
      <c r="G155" s="749">
        <f>VLOOKUP(①ひな形!AA42,①ひな形!$A$34:$B$99,2,FALSE)</f>
        <v>0</v>
      </c>
      <c r="H155" s="749" t="e">
        <f>VLOOKUP(①ひな形!AB42,①ひな形!$A$34:$B$99,2,FALSE)</f>
        <v>#N/A</v>
      </c>
      <c r="I155" s="749" t="e">
        <f>VLOOKUP(①ひな形!AC42,①ひな形!$A$34:$B$99,2,FALSE)</f>
        <v>#N/A</v>
      </c>
      <c r="J155" s="301"/>
      <c r="K155" s="301"/>
      <c r="L155" s="301"/>
      <c r="M155" s="301"/>
      <c r="N155" s="301"/>
      <c r="O155" s="301"/>
      <c r="P155" s="301"/>
      <c r="Q155" s="301"/>
      <c r="R155" s="301"/>
      <c r="S155" s="301"/>
      <c r="T155" s="301"/>
      <c r="U155" s="301"/>
      <c r="V155" s="301"/>
      <c r="W155" s="301"/>
      <c r="X155" s="301"/>
      <c r="Y155" s="301"/>
      <c r="Z155" s="301"/>
      <c r="AA155" s="301"/>
    </row>
    <row r="156" spans="1:27" ht="13.2">
      <c r="A156" s="301"/>
      <c r="B156" s="301"/>
      <c r="C156" s="750"/>
      <c r="D156" s="750"/>
      <c r="E156" s="750"/>
      <c r="F156" s="750"/>
      <c r="G156" s="750"/>
      <c r="H156" s="750"/>
      <c r="I156" s="750"/>
      <c r="J156" s="301"/>
      <c r="K156" s="301"/>
      <c r="L156" s="301"/>
      <c r="M156" s="301"/>
      <c r="N156" s="301"/>
      <c r="O156" s="301"/>
      <c r="P156" s="301"/>
      <c r="Q156" s="301"/>
      <c r="R156" s="301"/>
      <c r="S156" s="301"/>
      <c r="T156" s="301"/>
      <c r="U156" s="301"/>
      <c r="V156" s="301"/>
      <c r="W156" s="301"/>
      <c r="X156" s="301"/>
      <c r="Y156" s="301"/>
      <c r="Z156" s="301"/>
      <c r="AA156" s="301"/>
    </row>
    <row r="157" spans="1:27" ht="13.2">
      <c r="A157" s="301"/>
      <c r="B157" s="301" t="s">
        <v>202</v>
      </c>
      <c r="C157" s="312" t="e">
        <f>VLOOKUP(C155,①ひな形!$B$34:$C$99,2,FALSE)</f>
        <v>#N/A</v>
      </c>
      <c r="D157" s="312" t="e">
        <f>VLOOKUP(D155,①ひな形!$B$34:$C$99,2,FALSE)</f>
        <v>#N/A</v>
      </c>
      <c r="E157" s="312" t="e">
        <f>VLOOKUP(E155,①ひな形!$B$34:$C$99,2,FALSE)</f>
        <v>#N/A</v>
      </c>
      <c r="F157" s="312" t="e">
        <f>VLOOKUP(F155,①ひな形!$B$34:$C$99,2,FALSE)</f>
        <v>#N/A</v>
      </c>
      <c r="G157" s="312" t="e">
        <f>VLOOKUP(G155,①ひな形!$B$34:$C$99,2,FALSE)</f>
        <v>#N/A</v>
      </c>
      <c r="H157" s="312" t="e">
        <f>VLOOKUP(H155,①ひな形!$B$34:$C$99,2,FALSE)</f>
        <v>#N/A</v>
      </c>
      <c r="I157" s="312" t="e">
        <f>VLOOKUP(I155,①ひな形!$B$34:$C$99,2,FALSE)</f>
        <v>#N/A</v>
      </c>
      <c r="J157" s="301"/>
      <c r="K157" s="301"/>
      <c r="L157" s="301"/>
      <c r="M157" s="301"/>
      <c r="N157" s="301"/>
      <c r="O157" s="301"/>
      <c r="P157" s="301"/>
      <c r="Q157" s="301"/>
      <c r="R157" s="301"/>
      <c r="S157" s="301"/>
      <c r="T157" s="301"/>
      <c r="U157" s="301"/>
      <c r="V157" s="301"/>
      <c r="W157" s="301"/>
      <c r="X157" s="301"/>
      <c r="Y157" s="301"/>
      <c r="Z157" s="301"/>
      <c r="AA157" s="301"/>
    </row>
    <row r="158" spans="1:27" ht="13.2">
      <c r="A158" s="301"/>
      <c r="B158" s="301"/>
      <c r="C158" s="326">
        <f>①ひな形!W43</f>
        <v>0</v>
      </c>
      <c r="D158" s="326">
        <f>①ひな形!X43</f>
        <v>0</v>
      </c>
      <c r="E158" s="326" t="str">
        <f>①ひな形!Y43</f>
        <v>nanami</v>
      </c>
      <c r="F158" s="326" t="str">
        <f>①ひな形!Z43</f>
        <v>nanami</v>
      </c>
      <c r="G158" s="346" t="str">
        <f>①ひな形!AA43</f>
        <v>Rena.M</v>
      </c>
      <c r="H158" s="326">
        <f>①ひな形!AB43</f>
        <v>0</v>
      </c>
      <c r="I158" s="326">
        <f>①ひな形!AC43</f>
        <v>0</v>
      </c>
      <c r="J158" s="301"/>
      <c r="K158" s="301"/>
      <c r="L158" s="301"/>
      <c r="M158" s="301"/>
      <c r="N158" s="301"/>
      <c r="O158" s="301"/>
      <c r="P158" s="301"/>
      <c r="Q158" s="301"/>
      <c r="R158" s="301"/>
      <c r="S158" s="301"/>
      <c r="T158" s="301"/>
      <c r="U158" s="301"/>
      <c r="V158" s="301"/>
      <c r="W158" s="301"/>
      <c r="X158" s="301"/>
      <c r="Y158" s="301"/>
      <c r="Z158" s="301"/>
      <c r="AA158" s="301"/>
    </row>
    <row r="159" spans="1:27" ht="13.2">
      <c r="A159" s="301"/>
      <c r="B159" s="301" t="s">
        <v>234</v>
      </c>
      <c r="C159" s="312" t="e">
        <f>VLOOKUP(C158,①ひな形!$C$4:$E$12,2,FALSE)</f>
        <v>#N/A</v>
      </c>
      <c r="D159" s="312" t="e">
        <f>VLOOKUP(D158,①ひな形!$C$4:$E$12,2,FALSE)</f>
        <v>#N/A</v>
      </c>
      <c r="E159" s="312">
        <f>VLOOKUP(E158,①ひな形!$C$4:$E$12,2,FALSE)</f>
        <v>0</v>
      </c>
      <c r="F159" s="312">
        <f>VLOOKUP(F158,①ひな形!$C$4:$E$12,2,FALSE)</f>
        <v>0</v>
      </c>
      <c r="G159" s="312">
        <f>VLOOKUP(G158,①ひな形!$C$4:$E$12,2,FALSE)</f>
        <v>0</v>
      </c>
      <c r="H159" s="312" t="e">
        <f>VLOOKUP(H158,①ひな形!$C$4:$E$12,2,FALSE)</f>
        <v>#N/A</v>
      </c>
      <c r="I159" s="312" t="e">
        <f>VLOOKUP(I158,①ひな形!$C$4:$E$12,2,FALSE)</f>
        <v>#N/A</v>
      </c>
      <c r="J159" s="301"/>
      <c r="K159" s="301"/>
      <c r="L159" s="301"/>
      <c r="M159" s="301"/>
      <c r="N159" s="301"/>
      <c r="O159" s="301"/>
      <c r="P159" s="301"/>
      <c r="Q159" s="301"/>
      <c r="R159" s="301"/>
      <c r="S159" s="301"/>
      <c r="T159" s="301"/>
      <c r="U159" s="301"/>
      <c r="V159" s="301"/>
      <c r="W159" s="301"/>
      <c r="X159" s="301"/>
      <c r="Y159" s="301"/>
      <c r="Z159" s="301"/>
      <c r="AA159" s="301"/>
    </row>
    <row r="160" spans="1:27" ht="13.2">
      <c r="A160" s="301"/>
      <c r="B160" s="301"/>
      <c r="C160" s="327" t="str">
        <f>②PDF!C116</f>
        <v>～</v>
      </c>
      <c r="D160" s="327" t="str">
        <f>②PDF!F116</f>
        <v>～</v>
      </c>
      <c r="E160" s="327" t="str">
        <f>②PDF!I116</f>
        <v>～</v>
      </c>
      <c r="F160" s="327" t="str">
        <f>②PDF!L116</f>
        <v>～</v>
      </c>
      <c r="G160" s="327" t="str">
        <f>②PDF!O116</f>
        <v>～</v>
      </c>
      <c r="H160" s="327" t="str">
        <f>②PDF!R116</f>
        <v>～</v>
      </c>
      <c r="I160" s="327" t="str">
        <f>②PDF!U116</f>
        <v>～</v>
      </c>
      <c r="J160" s="301"/>
      <c r="K160" s="301"/>
      <c r="L160" s="301"/>
      <c r="M160" s="301"/>
      <c r="N160" s="301"/>
      <c r="O160" s="301"/>
      <c r="P160" s="301"/>
      <c r="Q160" s="301"/>
      <c r="R160" s="301"/>
      <c r="S160" s="301"/>
      <c r="T160" s="301"/>
      <c r="U160" s="301"/>
      <c r="V160" s="301"/>
      <c r="W160" s="301"/>
      <c r="X160" s="301"/>
      <c r="Y160" s="301"/>
      <c r="Z160" s="301"/>
      <c r="AA160" s="301"/>
    </row>
    <row r="161" spans="1:27" ht="13.2">
      <c r="A161" s="301"/>
      <c r="B161" s="301"/>
      <c r="C161" s="749" t="e">
        <f>VLOOKUP(①ひな形!W44,①ひな形!$A$34:$B$99,2,FALSE)</f>
        <v>#N/A</v>
      </c>
      <c r="D161" s="749" t="e">
        <f>VLOOKUP(①ひな形!X44,①ひな形!$A$34:$B$99,2,FALSE)</f>
        <v>#N/A</v>
      </c>
      <c r="E161" s="749">
        <f>VLOOKUP(①ひな形!Y44,①ひな形!$A$34:$B$99,2,FALSE)</f>
        <v>0</v>
      </c>
      <c r="F161" s="749">
        <f>VLOOKUP(①ひな形!Z44,①ひな形!$A$34:$B$99,2,FALSE)</f>
        <v>0</v>
      </c>
      <c r="G161" s="749">
        <f>VLOOKUP(①ひな形!AA44,①ひな形!$A$34:$B$99,2,FALSE)</f>
        <v>0</v>
      </c>
      <c r="H161" s="749" t="e">
        <f>VLOOKUP(①ひな形!AB44,①ひな形!$A$34:$B$99,2,FALSE)</f>
        <v>#N/A</v>
      </c>
      <c r="I161" s="749" t="e">
        <f>VLOOKUP(①ひな形!AC44,①ひな形!$A$34:$B$99,2,FALSE)</f>
        <v>#N/A</v>
      </c>
      <c r="J161" s="301"/>
      <c r="K161" s="301"/>
      <c r="L161" s="301"/>
      <c r="M161" s="301"/>
      <c r="N161" s="301"/>
      <c r="O161" s="301"/>
      <c r="P161" s="301"/>
      <c r="Q161" s="301"/>
      <c r="R161" s="301"/>
      <c r="S161" s="301"/>
      <c r="T161" s="301"/>
      <c r="U161" s="301"/>
      <c r="V161" s="301"/>
      <c r="W161" s="301"/>
      <c r="X161" s="301"/>
      <c r="Y161" s="301"/>
      <c r="Z161" s="301"/>
      <c r="AA161" s="301"/>
    </row>
    <row r="162" spans="1:27" ht="13.2">
      <c r="A162" s="301"/>
      <c r="B162" s="301"/>
      <c r="C162" s="750"/>
      <c r="D162" s="750"/>
      <c r="E162" s="750"/>
      <c r="F162" s="750"/>
      <c r="G162" s="750"/>
      <c r="H162" s="750"/>
      <c r="I162" s="750"/>
      <c r="J162" s="301"/>
      <c r="K162" s="301"/>
      <c r="L162" s="301"/>
      <c r="M162" s="301"/>
      <c r="N162" s="301"/>
      <c r="O162" s="301"/>
      <c r="P162" s="301"/>
      <c r="Q162" s="301"/>
      <c r="R162" s="301"/>
      <c r="S162" s="301"/>
      <c r="T162" s="301"/>
      <c r="U162" s="301"/>
      <c r="V162" s="301"/>
      <c r="W162" s="301"/>
      <c r="X162" s="301"/>
      <c r="Y162" s="301"/>
      <c r="Z162" s="301"/>
      <c r="AA162" s="301"/>
    </row>
    <row r="163" spans="1:27" ht="13.2">
      <c r="A163" s="301"/>
      <c r="B163" s="301" t="s">
        <v>202</v>
      </c>
      <c r="C163" s="312" t="e">
        <f>VLOOKUP(C161,①ひな形!$B$34:$C$99,2,FALSE)</f>
        <v>#N/A</v>
      </c>
      <c r="D163" s="312" t="e">
        <f>VLOOKUP(D161,①ひな形!$B$34:$C$99,2,FALSE)</f>
        <v>#N/A</v>
      </c>
      <c r="E163" s="312" t="e">
        <f>VLOOKUP(E161,①ひな形!$B$34:$C$99,2,FALSE)</f>
        <v>#N/A</v>
      </c>
      <c r="F163" s="312" t="e">
        <f>VLOOKUP(F161,①ひな形!$B$34:$C$99,2,FALSE)</f>
        <v>#N/A</v>
      </c>
      <c r="G163" s="312" t="e">
        <f>VLOOKUP(G161,①ひな形!$B$34:$C$99,2,FALSE)</f>
        <v>#N/A</v>
      </c>
      <c r="H163" s="312" t="e">
        <f>VLOOKUP(H161,①ひな形!$B$34:$C$99,2,FALSE)</f>
        <v>#N/A</v>
      </c>
      <c r="I163" s="312" t="e">
        <f>VLOOKUP(I161,①ひな形!$B$34:$C$99,2,FALSE)</f>
        <v>#N/A</v>
      </c>
      <c r="J163" s="301"/>
      <c r="K163" s="301"/>
      <c r="L163" s="301"/>
      <c r="M163" s="301"/>
      <c r="N163" s="301"/>
      <c r="O163" s="301"/>
      <c r="P163" s="301"/>
      <c r="Q163" s="301"/>
      <c r="R163" s="301"/>
      <c r="S163" s="301"/>
      <c r="T163" s="301"/>
      <c r="U163" s="301"/>
      <c r="V163" s="301"/>
      <c r="W163" s="301"/>
      <c r="X163" s="301"/>
      <c r="Y163" s="301"/>
      <c r="Z163" s="301"/>
      <c r="AA163" s="301"/>
    </row>
    <row r="164" spans="1:27" ht="13.2">
      <c r="A164" s="301"/>
      <c r="B164" s="301"/>
      <c r="C164" s="326">
        <f>①ひな形!W45</f>
        <v>0</v>
      </c>
      <c r="D164" s="326">
        <f>①ひな形!X45</f>
        <v>0</v>
      </c>
      <c r="E164" s="346" t="str">
        <f>①ひな形!Y45</f>
        <v>Rena.M</v>
      </c>
      <c r="F164" s="326" t="str">
        <f>①ひな形!Z45</f>
        <v>Shiho.Y</v>
      </c>
      <c r="G164" s="326" t="str">
        <f>①ひな形!AA45</f>
        <v>nanami</v>
      </c>
      <c r="H164" s="326">
        <f>①ひな形!AB45</f>
        <v>0</v>
      </c>
      <c r="I164" s="326">
        <f>①ひな形!AC45</f>
        <v>0</v>
      </c>
      <c r="J164" s="301"/>
      <c r="K164" s="301"/>
      <c r="L164" s="301"/>
      <c r="M164" s="301"/>
      <c r="N164" s="301"/>
      <c r="O164" s="301"/>
      <c r="P164" s="301"/>
      <c r="Q164" s="301"/>
      <c r="R164" s="301"/>
      <c r="S164" s="301"/>
      <c r="T164" s="301"/>
      <c r="U164" s="301"/>
      <c r="V164" s="301"/>
      <c r="W164" s="301"/>
      <c r="X164" s="301"/>
      <c r="Y164" s="301"/>
      <c r="Z164" s="301"/>
      <c r="AA164" s="301"/>
    </row>
    <row r="165" spans="1:27" ht="13.2">
      <c r="A165" s="301"/>
      <c r="B165" s="301" t="s">
        <v>234</v>
      </c>
      <c r="C165" s="312" t="e">
        <f>VLOOKUP(C164,①ひな形!$C$4:$E$12,2,FALSE)</f>
        <v>#N/A</v>
      </c>
      <c r="D165" s="312" t="e">
        <f>VLOOKUP(D164,①ひな形!$C$4:$E$12,2,FALSE)</f>
        <v>#N/A</v>
      </c>
      <c r="E165" s="312">
        <f>VLOOKUP(E164,①ひな形!$C$4:$E$12,2,FALSE)</f>
        <v>0</v>
      </c>
      <c r="F165" s="312">
        <f>VLOOKUP(F164,①ひな形!$C$4:$E$12,2,FALSE)</f>
        <v>0</v>
      </c>
      <c r="G165" s="312">
        <f>VLOOKUP(G164,①ひな形!$C$4:$E$12,2,FALSE)</f>
        <v>0</v>
      </c>
      <c r="H165" s="312" t="e">
        <f>VLOOKUP(H164,①ひな形!$C$4:$E$12,2,FALSE)</f>
        <v>#N/A</v>
      </c>
      <c r="I165" s="312" t="e">
        <f>VLOOKUP(I164,①ひな形!$C$4:$E$12,2,FALSE)</f>
        <v>#N/A</v>
      </c>
      <c r="J165" s="301"/>
      <c r="K165" s="301"/>
      <c r="L165" s="301"/>
      <c r="M165" s="301"/>
      <c r="N165" s="301"/>
      <c r="O165" s="301"/>
      <c r="P165" s="301"/>
      <c r="Q165" s="301"/>
      <c r="R165" s="301"/>
      <c r="S165" s="301"/>
      <c r="T165" s="301"/>
      <c r="U165" s="301"/>
      <c r="V165" s="301"/>
      <c r="W165" s="301"/>
      <c r="X165" s="301"/>
      <c r="Y165" s="301"/>
      <c r="Z165" s="301"/>
      <c r="AA165" s="301"/>
    </row>
    <row r="166" spans="1:27" ht="13.2">
      <c r="A166" s="301"/>
      <c r="B166" s="301"/>
      <c r="C166" s="329" t="str">
        <f>②PDF!C120</f>
        <v>～</v>
      </c>
      <c r="D166" s="329" t="str">
        <f>②PDF!F120</f>
        <v>～</v>
      </c>
      <c r="E166" s="329" t="str">
        <f>②PDF!I120</f>
        <v>～</v>
      </c>
      <c r="F166" s="329" t="str">
        <f>②PDF!L120</f>
        <v>～</v>
      </c>
      <c r="G166" s="329" t="str">
        <f>②PDF!O120</f>
        <v>～</v>
      </c>
      <c r="H166" s="329" t="str">
        <f>②PDF!R120</f>
        <v>～</v>
      </c>
      <c r="I166" s="329" t="str">
        <f>②PDF!U120</f>
        <v>～</v>
      </c>
      <c r="J166" s="301"/>
      <c r="K166" s="301"/>
      <c r="L166" s="301"/>
      <c r="M166" s="301"/>
      <c r="N166" s="301"/>
      <c r="O166" s="301"/>
      <c r="P166" s="301"/>
      <c r="Q166" s="301"/>
      <c r="R166" s="301"/>
      <c r="S166" s="301"/>
      <c r="T166" s="301"/>
      <c r="U166" s="301"/>
      <c r="V166" s="301"/>
      <c r="W166" s="301"/>
      <c r="X166" s="301"/>
      <c r="Y166" s="301"/>
      <c r="Z166" s="301"/>
      <c r="AA166" s="301"/>
    </row>
    <row r="167" spans="1:27" ht="13.2">
      <c r="A167" s="301"/>
      <c r="B167" s="301"/>
      <c r="C167" s="684" t="e">
        <f>VLOOKUP(①ひな形!W46,①ひな形!$A$34:$B$99,2,FALSE)</f>
        <v>#N/A</v>
      </c>
      <c r="D167" s="684" t="e">
        <f>VLOOKUP(①ひな形!X46,①ひな形!$A$34:$B$99,2,FALSE)</f>
        <v>#N/A</v>
      </c>
      <c r="E167" s="684">
        <f>VLOOKUP(①ひな形!Y46,①ひな形!$A$34:$B$99,2,FALSE)</f>
        <v>0</v>
      </c>
      <c r="F167" s="684" t="e">
        <f>VLOOKUP(①ひな形!Z46,①ひな形!$A$34:$B$99,2,FALSE)</f>
        <v>#N/A</v>
      </c>
      <c r="G167" s="684">
        <f>VLOOKUP(①ひな形!AA46,①ひな形!$A$34:$B$99,2,FALSE)</f>
        <v>0</v>
      </c>
      <c r="H167" s="684" t="e">
        <f>VLOOKUP(①ひな形!AB46,①ひな形!$A$34:$B$99,2,FALSE)</f>
        <v>#N/A</v>
      </c>
      <c r="I167" s="684" t="e">
        <f>VLOOKUP(①ひな形!AC46,①ひな形!$A$34:$B$99,2,FALSE)</f>
        <v>#N/A</v>
      </c>
      <c r="J167" s="301"/>
      <c r="K167" s="301"/>
      <c r="L167" s="301"/>
      <c r="M167" s="301"/>
      <c r="N167" s="301"/>
      <c r="O167" s="301"/>
      <c r="P167" s="301"/>
      <c r="Q167" s="301"/>
      <c r="R167" s="301"/>
      <c r="S167" s="301"/>
      <c r="T167" s="301"/>
      <c r="U167" s="301"/>
      <c r="V167" s="301"/>
      <c r="W167" s="301"/>
      <c r="X167" s="301"/>
      <c r="Y167" s="301"/>
      <c r="Z167" s="301"/>
      <c r="AA167" s="301"/>
    </row>
    <row r="168" spans="1:27" ht="13.2">
      <c r="A168" s="301"/>
      <c r="B168" s="301"/>
      <c r="C168" s="750"/>
      <c r="D168" s="750"/>
      <c r="E168" s="750"/>
      <c r="F168" s="750"/>
      <c r="G168" s="750"/>
      <c r="H168" s="750"/>
      <c r="I168" s="750"/>
      <c r="J168" s="301"/>
      <c r="K168" s="301"/>
      <c r="L168" s="301"/>
      <c r="M168" s="301"/>
      <c r="N168" s="301"/>
      <c r="O168" s="301"/>
      <c r="P168" s="301"/>
      <c r="Q168" s="301"/>
      <c r="R168" s="301"/>
      <c r="S168" s="301"/>
      <c r="T168" s="301"/>
      <c r="U168" s="301"/>
      <c r="V168" s="301"/>
      <c r="W168" s="301"/>
      <c r="X168" s="301"/>
      <c r="Y168" s="301"/>
      <c r="Z168" s="301"/>
      <c r="AA168" s="301"/>
    </row>
    <row r="169" spans="1:27" ht="16.2">
      <c r="A169" s="301"/>
      <c r="B169" s="301" t="s">
        <v>202</v>
      </c>
      <c r="C169" s="331" t="e">
        <f>VLOOKUP(C167,①ひな形!$B$34:$C$99,2,FALSE)</f>
        <v>#N/A</v>
      </c>
      <c r="D169" s="331" t="e">
        <f>VLOOKUP(D167,①ひな形!$B$34:$C$99,2,FALSE)</f>
        <v>#N/A</v>
      </c>
      <c r="E169" s="331" t="e">
        <f>VLOOKUP(E167,①ひな形!$B$34:$C$99,2,FALSE)</f>
        <v>#N/A</v>
      </c>
      <c r="F169" s="331" t="e">
        <f>VLOOKUP(F167,①ひな形!$B$34:$C$99,2,FALSE)</f>
        <v>#N/A</v>
      </c>
      <c r="G169" s="331" t="e">
        <f>VLOOKUP(G167,①ひな形!$B$34:$C$99,2,FALSE)</f>
        <v>#N/A</v>
      </c>
      <c r="H169" s="331" t="e">
        <f>VLOOKUP(H167,①ひな形!$B$34:$C$99,2,FALSE)</f>
        <v>#N/A</v>
      </c>
      <c r="I169" s="331" t="e">
        <f>VLOOKUP(I167,①ひな形!$B$34:$C$99,2,FALSE)</f>
        <v>#N/A</v>
      </c>
      <c r="J169" s="301"/>
      <c r="K169" s="301"/>
      <c r="L169" s="301"/>
      <c r="M169" s="301"/>
      <c r="N169" s="301"/>
      <c r="O169" s="301"/>
      <c r="P169" s="301"/>
      <c r="Q169" s="301"/>
      <c r="R169" s="301"/>
      <c r="S169" s="301"/>
      <c r="T169" s="301"/>
      <c r="U169" s="301"/>
      <c r="V169" s="301"/>
      <c r="W169" s="301"/>
      <c r="X169" s="301"/>
      <c r="Y169" s="301"/>
      <c r="Z169" s="301"/>
      <c r="AA169" s="301"/>
    </row>
    <row r="170" spans="1:27" ht="16.2">
      <c r="A170" s="301"/>
      <c r="B170" s="301"/>
      <c r="C170" s="350">
        <f>①ひな形!W47</f>
        <v>0</v>
      </c>
      <c r="D170" s="350">
        <f>①ひな形!X47</f>
        <v>0</v>
      </c>
      <c r="E170" s="350" t="str">
        <f>①ひな形!Y47</f>
        <v>Nami.M</v>
      </c>
      <c r="F170" s="350" t="str">
        <f>①ひな形!Z47</f>
        <v>nanami</v>
      </c>
      <c r="G170" s="351" t="str">
        <f>①ひな形!AA47</f>
        <v>Rena.M</v>
      </c>
      <c r="H170" s="350">
        <f>①ひな形!AB47</f>
        <v>0</v>
      </c>
      <c r="I170" s="350">
        <f>①ひな形!AC47</f>
        <v>0</v>
      </c>
      <c r="J170" s="301"/>
      <c r="K170" s="301"/>
      <c r="L170" s="301"/>
      <c r="M170" s="301"/>
      <c r="N170" s="301"/>
      <c r="O170" s="301"/>
      <c r="P170" s="301"/>
      <c r="Q170" s="301"/>
      <c r="R170" s="301"/>
      <c r="S170" s="301"/>
      <c r="T170" s="301"/>
      <c r="U170" s="301"/>
      <c r="V170" s="301"/>
      <c r="W170" s="301"/>
      <c r="X170" s="301"/>
      <c r="Y170" s="301"/>
      <c r="Z170" s="301"/>
      <c r="AA170" s="301"/>
    </row>
    <row r="171" spans="1:27" ht="16.2">
      <c r="A171" s="301"/>
      <c r="B171" s="301" t="s">
        <v>234</v>
      </c>
      <c r="C171" s="352" t="e">
        <f>VLOOKUP(C170,①ひな形!$C$4:$E$12,2,FALSE)</f>
        <v>#N/A</v>
      </c>
      <c r="D171" s="352" t="e">
        <f>VLOOKUP(D170,①ひな形!$C$4:$E$12,2,FALSE)</f>
        <v>#N/A</v>
      </c>
      <c r="E171" s="352">
        <f>VLOOKUP(E170,①ひな形!$C$4:$E$12,2,FALSE)</f>
        <v>0</v>
      </c>
      <c r="F171" s="352">
        <f>VLOOKUP(F170,①ひな形!$C$4:$E$12,2,FALSE)</f>
        <v>0</v>
      </c>
      <c r="G171" s="352">
        <f>VLOOKUP(G170,①ひな形!$C$4:$E$12,2,FALSE)</f>
        <v>0</v>
      </c>
      <c r="H171" s="352" t="e">
        <f>VLOOKUP(H170,①ひな形!$C$4:$E$12,2,FALSE)</f>
        <v>#N/A</v>
      </c>
      <c r="I171" s="352" t="e">
        <f>VLOOKUP(I170,①ひな形!$C$4:$E$12,2,FALSE)</f>
        <v>#N/A</v>
      </c>
      <c r="J171" s="301"/>
      <c r="K171" s="301"/>
      <c r="L171" s="301"/>
      <c r="M171" s="301"/>
      <c r="N171" s="301"/>
      <c r="O171" s="301"/>
      <c r="P171" s="301"/>
      <c r="Q171" s="301"/>
      <c r="R171" s="301"/>
      <c r="S171" s="301"/>
      <c r="T171" s="301"/>
      <c r="U171" s="301"/>
      <c r="V171" s="301"/>
      <c r="W171" s="301"/>
      <c r="X171" s="301"/>
      <c r="Y171" s="301"/>
      <c r="Z171" s="301"/>
      <c r="AA171" s="301"/>
    </row>
    <row r="172" spans="1:27" ht="13.2">
      <c r="A172" s="301"/>
      <c r="B172" s="301"/>
      <c r="C172" s="35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row>
    <row r="173" spans="1:27" ht="15">
      <c r="A173" s="301"/>
      <c r="B173" s="301"/>
      <c r="C173" s="303">
        <v>45529</v>
      </c>
      <c r="D173" s="303">
        <v>45530</v>
      </c>
      <c r="E173" s="303">
        <v>45531</v>
      </c>
      <c r="F173" s="303">
        <v>45532</v>
      </c>
      <c r="G173" s="303">
        <v>45533</v>
      </c>
      <c r="H173" s="303">
        <v>45534</v>
      </c>
      <c r="I173" s="303">
        <v>45535</v>
      </c>
      <c r="J173" s="301"/>
      <c r="K173" s="301"/>
      <c r="L173" s="301"/>
      <c r="M173" s="301"/>
      <c r="N173" s="301"/>
      <c r="O173" s="301"/>
      <c r="P173" s="301"/>
      <c r="Q173" s="301"/>
      <c r="R173" s="301"/>
      <c r="S173" s="301"/>
      <c r="T173" s="301"/>
      <c r="U173" s="301"/>
      <c r="V173" s="301"/>
      <c r="W173" s="301"/>
      <c r="X173" s="301"/>
      <c r="Y173" s="301"/>
      <c r="Z173" s="301"/>
      <c r="AA173" s="301"/>
    </row>
    <row r="174" spans="1:27" ht="16.2">
      <c r="A174" s="301"/>
      <c r="B174" s="301"/>
      <c r="C174" s="305" t="s">
        <v>357</v>
      </c>
      <c r="D174" s="305" t="s">
        <v>358</v>
      </c>
      <c r="E174" s="305" t="s">
        <v>359</v>
      </c>
      <c r="F174" s="305" t="s">
        <v>360</v>
      </c>
      <c r="G174" s="305" t="s">
        <v>361</v>
      </c>
      <c r="H174" s="305" t="s">
        <v>355</v>
      </c>
      <c r="I174" s="305" t="s">
        <v>356</v>
      </c>
      <c r="J174" s="301"/>
      <c r="K174" s="301"/>
      <c r="L174" s="301"/>
      <c r="M174" s="301"/>
      <c r="N174" s="301"/>
      <c r="O174" s="301"/>
      <c r="P174" s="301"/>
      <c r="Q174" s="301"/>
      <c r="R174" s="301"/>
      <c r="S174" s="301"/>
      <c r="T174" s="301"/>
      <c r="U174" s="301"/>
      <c r="V174" s="301"/>
      <c r="W174" s="301"/>
      <c r="X174" s="301"/>
      <c r="Y174" s="301"/>
      <c r="Z174" s="301"/>
      <c r="AA174" s="301"/>
    </row>
    <row r="175" spans="1:27" ht="13.2">
      <c r="A175" s="301"/>
      <c r="B175" s="301"/>
      <c r="C175" s="309" t="str">
        <f>②PDF!X88</f>
        <v>～</v>
      </c>
      <c r="D175" s="309" t="str">
        <f>②PDF!C129</f>
        <v>～</v>
      </c>
      <c r="E175" s="309" t="str">
        <f>②PDF!F129</f>
        <v>～</v>
      </c>
      <c r="F175" s="309" t="str">
        <f>②PDF!I129</f>
        <v>～</v>
      </c>
      <c r="G175" s="309" t="str">
        <f>②PDF!L129</f>
        <v>～</v>
      </c>
      <c r="H175" s="309" t="str">
        <f>②PDF!O129</f>
        <v>～</v>
      </c>
      <c r="I175" s="309" t="str">
        <f>②PDF!R129</f>
        <v>～</v>
      </c>
      <c r="J175" s="301"/>
      <c r="K175" s="301"/>
      <c r="L175" s="301"/>
      <c r="M175" s="301"/>
      <c r="N175" s="301"/>
      <c r="O175" s="301"/>
      <c r="P175" s="301"/>
      <c r="Q175" s="301"/>
      <c r="R175" s="301"/>
      <c r="S175" s="301"/>
      <c r="T175" s="301"/>
      <c r="U175" s="301"/>
      <c r="V175" s="301"/>
      <c r="W175" s="301"/>
      <c r="X175" s="301"/>
      <c r="Y175" s="301"/>
      <c r="Z175" s="301"/>
      <c r="AA175" s="301"/>
    </row>
    <row r="176" spans="1:27" ht="13.2">
      <c r="A176" s="301"/>
      <c r="B176" s="301"/>
      <c r="C176" s="749" t="e">
        <f>VLOOKUP(①ひな形!AD30,①ひな形!$A$34:$B$99,2,FALSE)</f>
        <v>#N/A</v>
      </c>
      <c r="D176" s="749" t="e">
        <f>VLOOKUP(①ひな形!AE30,①ひな形!$A$34:$B$99,2,FALSE)</f>
        <v>#N/A</v>
      </c>
      <c r="E176" s="749">
        <f>VLOOKUP(①ひな形!AF30,①ひな形!$A$34:$B$99,2,FALSE)</f>
        <v>0</v>
      </c>
      <c r="F176" s="749" t="e">
        <f>VLOOKUP(①ひな形!AG30,①ひな形!$A$34:$B$99,2,FALSE)</f>
        <v>#N/A</v>
      </c>
      <c r="G176" s="749" t="e">
        <f>VLOOKUP(①ひな形!AH30,①ひな形!$A$34:$B$99,2,FALSE)</f>
        <v>#N/A</v>
      </c>
      <c r="H176" s="751">
        <f>VLOOKUP(①ひな形!AI30,①ひな形!$A$34:$B$99,2,FALSE)</f>
        <v>0</v>
      </c>
      <c r="I176" s="751" t="e">
        <f>VLOOKUP(①ひな形!AJ30,①ひな形!$A$34:$B$99,2,FALSE)</f>
        <v>#N/A</v>
      </c>
      <c r="J176" s="301"/>
      <c r="K176" s="301"/>
      <c r="L176" s="301"/>
      <c r="M176" s="301"/>
      <c r="N176" s="301"/>
      <c r="O176" s="301"/>
      <c r="P176" s="301"/>
      <c r="Q176" s="301"/>
      <c r="R176" s="301"/>
      <c r="S176" s="301"/>
      <c r="T176" s="301"/>
      <c r="U176" s="301"/>
      <c r="V176" s="301"/>
      <c r="W176" s="301"/>
      <c r="X176" s="301"/>
      <c r="Y176" s="301"/>
      <c r="Z176" s="301"/>
      <c r="AA176" s="301"/>
    </row>
    <row r="177" spans="1:27" ht="13.2">
      <c r="A177" s="301"/>
      <c r="B177" s="301"/>
      <c r="C177" s="750"/>
      <c r="D177" s="750"/>
      <c r="E177" s="750"/>
      <c r="F177" s="750"/>
      <c r="G177" s="750"/>
      <c r="H177" s="750"/>
      <c r="I177" s="750"/>
      <c r="J177" s="301"/>
      <c r="K177" s="301"/>
      <c r="L177" s="301"/>
      <c r="M177" s="301"/>
      <c r="N177" s="301"/>
      <c r="O177" s="301"/>
      <c r="P177" s="301"/>
      <c r="Q177" s="301"/>
      <c r="R177" s="301"/>
      <c r="S177" s="301"/>
      <c r="T177" s="301"/>
      <c r="U177" s="301"/>
      <c r="V177" s="301"/>
      <c r="W177" s="301"/>
      <c r="X177" s="301"/>
      <c r="Y177" s="301"/>
      <c r="Z177" s="301"/>
      <c r="AA177" s="301"/>
    </row>
    <row r="178" spans="1:27" ht="13.2">
      <c r="A178" s="301"/>
      <c r="B178" s="301" t="s">
        <v>202</v>
      </c>
      <c r="C178" s="312" t="e">
        <f>VLOOKUP(C176,①ひな形!$B$34:$C$99,2,FALSE)</f>
        <v>#N/A</v>
      </c>
      <c r="D178" s="312" t="e">
        <f>VLOOKUP(D176,①ひな形!$B$34:$C$99,2,FALSE)</f>
        <v>#N/A</v>
      </c>
      <c r="E178" s="312" t="e">
        <f>VLOOKUP(E176,①ひな形!$B$34:$C$99,2,FALSE)</f>
        <v>#N/A</v>
      </c>
      <c r="F178" s="312" t="e">
        <f>VLOOKUP(F176,①ひな形!$B$34:$C$99,2,FALSE)</f>
        <v>#N/A</v>
      </c>
      <c r="G178" s="312" t="e">
        <f>VLOOKUP(G176,①ひな形!$B$34:$C$99,2,FALSE)</f>
        <v>#N/A</v>
      </c>
      <c r="H178" s="313" t="e">
        <f>VLOOKUP(H176,①ひな形!$B$34:$C$99,2,FALSE)</f>
        <v>#N/A</v>
      </c>
      <c r="I178" s="313" t="e">
        <f>VLOOKUP(I176,①ひな形!$B$34:$C$99,2,FALSE)</f>
        <v>#N/A</v>
      </c>
      <c r="J178" s="301"/>
      <c r="K178" s="301"/>
      <c r="L178" s="301"/>
      <c r="M178" s="301"/>
      <c r="N178" s="301"/>
      <c r="O178" s="301"/>
      <c r="P178" s="301"/>
      <c r="Q178" s="301"/>
      <c r="R178" s="301"/>
      <c r="S178" s="301"/>
      <c r="T178" s="301"/>
      <c r="U178" s="301"/>
      <c r="V178" s="301"/>
      <c r="W178" s="301"/>
      <c r="X178" s="301"/>
      <c r="Y178" s="301"/>
      <c r="Z178" s="301"/>
      <c r="AA178" s="301"/>
    </row>
    <row r="179" spans="1:27" ht="13.2">
      <c r="A179" s="301"/>
      <c r="B179" s="301"/>
      <c r="C179" s="326">
        <f>①ひな形!AD31</f>
        <v>0</v>
      </c>
      <c r="D179" s="326" t="str">
        <f>①ひな形!AE31</f>
        <v>nozomi.y</v>
      </c>
      <c r="E179" s="326" t="str">
        <f>①ひな形!AF31</f>
        <v>Kei</v>
      </c>
      <c r="F179" s="326">
        <f>①ひな形!AG31</f>
        <v>0</v>
      </c>
      <c r="G179" s="326" t="str">
        <f>①ひな形!AH31</f>
        <v>Nami.M</v>
      </c>
      <c r="H179" s="319" t="str">
        <f>①ひな形!AI31</f>
        <v>nanami</v>
      </c>
      <c r="I179" s="319" t="str">
        <f>①ひな形!AJ31</f>
        <v>nozomi.y</v>
      </c>
      <c r="J179" s="301"/>
      <c r="K179" s="301"/>
      <c r="L179" s="301"/>
      <c r="M179" s="301"/>
      <c r="N179" s="301"/>
      <c r="O179" s="301"/>
      <c r="P179" s="301"/>
      <c r="Q179" s="301"/>
      <c r="R179" s="301"/>
      <c r="S179" s="301"/>
      <c r="T179" s="301"/>
      <c r="U179" s="301"/>
      <c r="V179" s="301"/>
      <c r="W179" s="301"/>
      <c r="X179" s="301"/>
      <c r="Y179" s="301"/>
      <c r="Z179" s="301"/>
      <c r="AA179" s="301"/>
    </row>
    <row r="180" spans="1:27" ht="13.2">
      <c r="A180" s="301"/>
      <c r="B180" s="301" t="s">
        <v>234</v>
      </c>
      <c r="C180" s="312" t="e">
        <f>VLOOKUP(C179,①ひな形!$C$4:$E$12,2,FALSE)</f>
        <v>#N/A</v>
      </c>
      <c r="D180" s="312">
        <f>VLOOKUP(D179,①ひな形!$C$4:$E$12,2,FALSE)</f>
        <v>0</v>
      </c>
      <c r="E180" s="312">
        <f>VLOOKUP(E179,①ひな形!$C$4:$E$12,2,FALSE)</f>
        <v>0</v>
      </c>
      <c r="F180" s="312" t="e">
        <f>VLOOKUP(F179,①ひな形!$C$4:$E$12,2,FALSE)</f>
        <v>#N/A</v>
      </c>
      <c r="G180" s="312">
        <f>VLOOKUP(G179,①ひな形!$C$4:$E$12,2,FALSE)</f>
        <v>0</v>
      </c>
      <c r="H180" s="313">
        <f>VLOOKUP(H179,①ひな形!$C$4:$E$12,2,FALSE)</f>
        <v>0</v>
      </c>
      <c r="I180" s="313">
        <f>VLOOKUP(I179,①ひな形!$C$4:$E$12,2,FALSE)</f>
        <v>0</v>
      </c>
      <c r="J180" s="301"/>
      <c r="K180" s="301"/>
      <c r="L180" s="301"/>
      <c r="M180" s="301"/>
      <c r="N180" s="301"/>
      <c r="O180" s="301"/>
      <c r="P180" s="301"/>
      <c r="Q180" s="301"/>
      <c r="R180" s="301"/>
      <c r="S180" s="301"/>
      <c r="T180" s="301"/>
      <c r="U180" s="301"/>
      <c r="V180" s="301"/>
      <c r="W180" s="301"/>
      <c r="X180" s="301"/>
      <c r="Y180" s="301"/>
      <c r="Z180" s="301"/>
      <c r="AA180" s="301"/>
    </row>
    <row r="181" spans="1:27" ht="13.2">
      <c r="A181" s="301"/>
      <c r="B181" s="301"/>
      <c r="C181" s="327" t="str">
        <f>②PDF!X92</f>
        <v>～</v>
      </c>
      <c r="D181" s="327" t="str">
        <f>②PDF!C133</f>
        <v>～</v>
      </c>
      <c r="E181" s="327" t="str">
        <f>②PDF!F133</f>
        <v>～</v>
      </c>
      <c r="F181" s="327" t="str">
        <f>②PDF!I133</f>
        <v>～</v>
      </c>
      <c r="G181" s="327" t="str">
        <f>②PDF!L133</f>
        <v>～</v>
      </c>
      <c r="H181" s="323" t="str">
        <f>②PDF!O133</f>
        <v>～</v>
      </c>
      <c r="I181" s="323" t="str">
        <f>②PDF!R133</f>
        <v>～</v>
      </c>
      <c r="J181" s="301"/>
      <c r="K181" s="301"/>
      <c r="L181" s="301"/>
      <c r="M181" s="301"/>
      <c r="N181" s="301"/>
      <c r="O181" s="301"/>
      <c r="P181" s="301"/>
      <c r="Q181" s="301"/>
      <c r="R181" s="301"/>
      <c r="S181" s="301"/>
      <c r="T181" s="301"/>
      <c r="U181" s="301"/>
      <c r="V181" s="301"/>
      <c r="W181" s="301"/>
      <c r="X181" s="301"/>
      <c r="Y181" s="301"/>
      <c r="Z181" s="301"/>
      <c r="AA181" s="301"/>
    </row>
    <row r="182" spans="1:27" ht="13.2">
      <c r="A182" s="301"/>
      <c r="B182" s="301"/>
      <c r="C182" s="749" t="e">
        <f>VLOOKUP(①ひな形!AD32,①ひな形!$A$34:$B$99,2,FALSE)</f>
        <v>#N/A</v>
      </c>
      <c r="D182" s="749">
        <f>VLOOKUP(①ひな形!AE32,①ひな形!$A$34:$B$99,2,FALSE)</f>
        <v>0</v>
      </c>
      <c r="E182" s="749">
        <f>VLOOKUP(①ひな形!AF32,①ひな形!$A$34:$B$99,2,FALSE)</f>
        <v>0</v>
      </c>
      <c r="F182" s="749" t="e">
        <f>VLOOKUP(①ひな形!AG32,①ひな形!$A$34:$B$99,2,FALSE)</f>
        <v>#N/A</v>
      </c>
      <c r="G182" s="749" t="e">
        <f>VLOOKUP(①ひな形!AH32,①ひな形!$A$34:$B$99,2,FALSE)</f>
        <v>#N/A</v>
      </c>
      <c r="H182" s="751" t="e">
        <f>VLOOKUP(①ひな形!AI32,①ひな形!$A$34:$B$99,2,FALSE)</f>
        <v>#N/A</v>
      </c>
      <c r="I182" s="751">
        <f>VLOOKUP(①ひな形!AJ32,①ひな形!$A$34:$B$99,2,FALSE)</f>
        <v>0</v>
      </c>
      <c r="J182" s="301"/>
      <c r="K182" s="301"/>
      <c r="L182" s="301"/>
      <c r="M182" s="301"/>
      <c r="N182" s="301"/>
      <c r="O182" s="301"/>
      <c r="P182" s="301"/>
      <c r="Q182" s="301"/>
      <c r="R182" s="301"/>
      <c r="S182" s="301"/>
      <c r="T182" s="301"/>
      <c r="U182" s="301"/>
      <c r="V182" s="301"/>
      <c r="W182" s="301"/>
      <c r="X182" s="301"/>
      <c r="Y182" s="301"/>
      <c r="Z182" s="301"/>
      <c r="AA182" s="301"/>
    </row>
    <row r="183" spans="1:27" ht="13.2">
      <c r="A183" s="301"/>
      <c r="B183" s="301"/>
      <c r="C183" s="750"/>
      <c r="D183" s="750"/>
      <c r="E183" s="750"/>
      <c r="F183" s="750"/>
      <c r="G183" s="750"/>
      <c r="H183" s="750"/>
      <c r="I183" s="750"/>
      <c r="J183" s="301"/>
      <c r="K183" s="301"/>
      <c r="L183" s="301"/>
      <c r="M183" s="301"/>
      <c r="N183" s="301"/>
      <c r="O183" s="301"/>
      <c r="P183" s="301"/>
      <c r="Q183" s="301"/>
      <c r="R183" s="301"/>
      <c r="S183" s="301"/>
      <c r="T183" s="301"/>
      <c r="U183" s="301"/>
      <c r="V183" s="301"/>
      <c r="W183" s="301"/>
      <c r="X183" s="301"/>
      <c r="Y183" s="301"/>
      <c r="Z183" s="301"/>
      <c r="AA183" s="301"/>
    </row>
    <row r="184" spans="1:27" ht="13.2">
      <c r="A184" s="301"/>
      <c r="B184" s="301" t="s">
        <v>202</v>
      </c>
      <c r="C184" s="312" t="e">
        <f>VLOOKUP(C182,①ひな形!$B$34:$C$99,2,FALSE)</f>
        <v>#N/A</v>
      </c>
      <c r="D184" s="312" t="e">
        <f>VLOOKUP(D182,①ひな形!$B$34:$C$99,2,FALSE)</f>
        <v>#N/A</v>
      </c>
      <c r="E184" s="312" t="e">
        <f>VLOOKUP(E182,①ひな形!$B$34:$C$99,2,FALSE)</f>
        <v>#N/A</v>
      </c>
      <c r="F184" s="312" t="e">
        <f>VLOOKUP(F182,①ひな形!$B$34:$C$99,2,FALSE)</f>
        <v>#N/A</v>
      </c>
      <c r="G184" s="312" t="e">
        <f>VLOOKUP(G182,①ひな形!$B$34:$C$99,2,FALSE)</f>
        <v>#N/A</v>
      </c>
      <c r="H184" s="313" t="e">
        <f>VLOOKUP(H182,①ひな形!$B$34:$C$99,2,FALSE)</f>
        <v>#N/A</v>
      </c>
      <c r="I184" s="313" t="e">
        <f>VLOOKUP(I182,①ひな形!$B$34:$C$99,2,FALSE)</f>
        <v>#N/A</v>
      </c>
      <c r="J184" s="301"/>
      <c r="K184" s="301"/>
      <c r="L184" s="301"/>
      <c r="M184" s="301"/>
      <c r="N184" s="301"/>
      <c r="O184" s="301"/>
      <c r="P184" s="301"/>
      <c r="Q184" s="301"/>
      <c r="R184" s="301"/>
      <c r="S184" s="301"/>
      <c r="T184" s="301"/>
      <c r="U184" s="301"/>
      <c r="V184" s="301"/>
      <c r="W184" s="301"/>
      <c r="X184" s="301"/>
      <c r="Y184" s="301"/>
      <c r="Z184" s="301"/>
      <c r="AA184" s="301"/>
    </row>
    <row r="185" spans="1:27" ht="13.2">
      <c r="A185" s="301"/>
      <c r="B185" s="301"/>
      <c r="C185" s="326">
        <f>①ひな形!AD33</f>
        <v>0</v>
      </c>
      <c r="D185" s="326" t="str">
        <f>①ひな形!AE33</f>
        <v>Shiho.Y</v>
      </c>
      <c r="E185" s="326" t="str">
        <f>①ひな形!AF33</f>
        <v>Kei</v>
      </c>
      <c r="F185" s="326">
        <f>①ひな形!AG33</f>
        <v>0</v>
      </c>
      <c r="G185" s="326" t="str">
        <f>①ひな形!AH33</f>
        <v>nozomi.y</v>
      </c>
      <c r="H185" s="319" t="str">
        <f>①ひな形!AI33</f>
        <v>Nami.M</v>
      </c>
      <c r="I185" s="319" t="str">
        <f>①ひな形!AJ33</f>
        <v>Shiho.Y</v>
      </c>
      <c r="J185" s="301"/>
      <c r="K185" s="301"/>
      <c r="L185" s="301"/>
      <c r="M185" s="301"/>
      <c r="N185" s="301"/>
      <c r="O185" s="301"/>
      <c r="P185" s="301"/>
      <c r="Q185" s="301"/>
      <c r="R185" s="301"/>
      <c r="S185" s="301"/>
      <c r="T185" s="301"/>
      <c r="U185" s="301"/>
      <c r="V185" s="301"/>
      <c r="W185" s="301"/>
      <c r="X185" s="301"/>
      <c r="Y185" s="301"/>
      <c r="Z185" s="301"/>
      <c r="AA185" s="301"/>
    </row>
    <row r="186" spans="1:27" ht="13.2">
      <c r="A186" s="301"/>
      <c r="B186" s="301" t="s">
        <v>234</v>
      </c>
      <c r="C186" s="312" t="e">
        <f>VLOOKUP(C185,①ひな形!$C$4:$E$12,2,FALSE)</f>
        <v>#N/A</v>
      </c>
      <c r="D186" s="312">
        <f>VLOOKUP(D185,①ひな形!$C$4:$E$12,2,FALSE)</f>
        <v>0</v>
      </c>
      <c r="E186" s="312">
        <f>VLOOKUP(E185,①ひな形!$C$4:$E$12,2,FALSE)</f>
        <v>0</v>
      </c>
      <c r="F186" s="312" t="e">
        <f>VLOOKUP(F185,①ひな形!$C$4:$E$12,2,FALSE)</f>
        <v>#N/A</v>
      </c>
      <c r="G186" s="312">
        <f>VLOOKUP(G185,①ひな形!$C$4:$E$12,2,FALSE)</f>
        <v>0</v>
      </c>
      <c r="H186" s="313">
        <f>VLOOKUP(H185,①ひな形!$C$4:$E$12,2,FALSE)</f>
        <v>0</v>
      </c>
      <c r="I186" s="313">
        <f>VLOOKUP(I185,①ひな形!$C$4:$E$12,2,FALSE)</f>
        <v>0</v>
      </c>
      <c r="J186" s="301"/>
      <c r="K186" s="301"/>
      <c r="L186" s="301"/>
      <c r="M186" s="301"/>
      <c r="N186" s="301"/>
      <c r="O186" s="301"/>
      <c r="P186" s="301"/>
      <c r="Q186" s="301"/>
      <c r="R186" s="301"/>
      <c r="S186" s="301"/>
      <c r="T186" s="301"/>
      <c r="U186" s="301"/>
      <c r="V186" s="301"/>
      <c r="W186" s="301"/>
      <c r="X186" s="301"/>
      <c r="Y186" s="301"/>
      <c r="Z186" s="301"/>
      <c r="AA186" s="301"/>
    </row>
    <row r="187" spans="1:27" ht="13.2">
      <c r="A187" s="301"/>
      <c r="B187" s="301"/>
      <c r="C187" s="327" t="str">
        <f>②PDF!X96</f>
        <v>～</v>
      </c>
      <c r="D187" s="327" t="str">
        <f>②PDF!C137</f>
        <v>～</v>
      </c>
      <c r="E187" s="327" t="str">
        <f>②PDF!F137</f>
        <v>～</v>
      </c>
      <c r="F187" s="327" t="str">
        <f>②PDF!I137</f>
        <v>～</v>
      </c>
      <c r="G187" s="327" t="str">
        <f>②PDF!L137</f>
        <v>～</v>
      </c>
      <c r="H187" s="323" t="str">
        <f>②PDF!O137</f>
        <v>～</v>
      </c>
      <c r="I187" s="323" t="str">
        <f>②PDF!R137</f>
        <v>～</v>
      </c>
      <c r="J187" s="301"/>
      <c r="K187" s="301"/>
      <c r="L187" s="301"/>
      <c r="M187" s="301"/>
      <c r="N187" s="301"/>
      <c r="O187" s="301"/>
      <c r="P187" s="301"/>
      <c r="Q187" s="301"/>
      <c r="R187" s="301"/>
      <c r="S187" s="301"/>
      <c r="T187" s="301"/>
      <c r="U187" s="301"/>
      <c r="V187" s="301"/>
      <c r="W187" s="301"/>
      <c r="X187" s="301"/>
      <c r="Y187" s="301"/>
      <c r="Z187" s="301"/>
      <c r="AA187" s="301"/>
    </row>
    <row r="188" spans="1:27" ht="13.2">
      <c r="A188" s="301"/>
      <c r="B188" s="301"/>
      <c r="C188" s="749" t="e">
        <f>VLOOKUP(①ひな形!AD34,①ひな形!$A$34:$B$99,2,FALSE)</f>
        <v>#N/A</v>
      </c>
      <c r="D188" s="749">
        <f>VLOOKUP(①ひな形!AE34,①ひな形!$A$34:$B$99,2,FALSE)</f>
        <v>0</v>
      </c>
      <c r="E188" s="749" t="e">
        <f>VLOOKUP(①ひな形!AF34,①ひな形!$A$34:$B$99,2,FALSE)</f>
        <v>#N/A</v>
      </c>
      <c r="F188" s="749" t="e">
        <f>VLOOKUP(①ひな形!AG34,①ひな形!$A$34:$B$99,2,FALSE)</f>
        <v>#N/A</v>
      </c>
      <c r="G188" s="749">
        <f>VLOOKUP(①ひな形!AH34,①ひな形!$A$34:$B$99,2,FALSE)</f>
        <v>0</v>
      </c>
      <c r="H188" s="751" t="e">
        <f>VLOOKUP(①ひな形!AI34,①ひな形!$A$34:$B$99,2,FALSE)</f>
        <v>#N/A</v>
      </c>
      <c r="I188" s="751">
        <f>VLOOKUP(①ひな形!AJ34,①ひな形!$A$34:$B$99,2,FALSE)</f>
        <v>0</v>
      </c>
      <c r="J188" s="301"/>
      <c r="K188" s="301"/>
      <c r="L188" s="301"/>
      <c r="M188" s="301"/>
      <c r="N188" s="301"/>
      <c r="O188" s="301"/>
      <c r="P188" s="301"/>
      <c r="Q188" s="301"/>
      <c r="R188" s="301"/>
      <c r="S188" s="301"/>
      <c r="T188" s="301"/>
      <c r="U188" s="301"/>
      <c r="V188" s="301"/>
      <c r="W188" s="301"/>
      <c r="X188" s="301"/>
      <c r="Y188" s="301"/>
      <c r="Z188" s="301"/>
      <c r="AA188" s="301"/>
    </row>
    <row r="189" spans="1:27" ht="13.2">
      <c r="A189" s="301"/>
      <c r="B189" s="301"/>
      <c r="C189" s="750"/>
      <c r="D189" s="750"/>
      <c r="E189" s="750"/>
      <c r="F189" s="750"/>
      <c r="G189" s="750"/>
      <c r="H189" s="750"/>
      <c r="I189" s="750"/>
      <c r="J189" s="301"/>
      <c r="K189" s="301"/>
      <c r="L189" s="301"/>
      <c r="M189" s="301"/>
      <c r="N189" s="301"/>
      <c r="O189" s="301"/>
      <c r="P189" s="301"/>
      <c r="Q189" s="301"/>
      <c r="R189" s="301"/>
      <c r="S189" s="301"/>
      <c r="T189" s="301"/>
      <c r="U189" s="301"/>
      <c r="V189" s="301"/>
      <c r="W189" s="301"/>
      <c r="X189" s="301"/>
      <c r="Y189" s="301"/>
      <c r="Z189" s="301"/>
      <c r="AA189" s="301"/>
    </row>
    <row r="190" spans="1:27" ht="13.2">
      <c r="A190" s="301"/>
      <c r="B190" s="301" t="s">
        <v>202</v>
      </c>
      <c r="C190" s="312" t="e">
        <f>VLOOKUP(C188,①ひな形!$B$34:$C$99,2,FALSE)</f>
        <v>#N/A</v>
      </c>
      <c r="D190" s="312" t="e">
        <f>VLOOKUP(D188,①ひな形!$B$34:$C$99,2,FALSE)</f>
        <v>#N/A</v>
      </c>
      <c r="E190" s="312" t="e">
        <f>VLOOKUP(E188,①ひな形!$B$34:$C$99,2,FALSE)</f>
        <v>#N/A</v>
      </c>
      <c r="F190" s="312" t="e">
        <f>VLOOKUP(F188,①ひな形!$B$34:$C$99,2,FALSE)</f>
        <v>#N/A</v>
      </c>
      <c r="G190" s="312" t="e">
        <f>VLOOKUP(G188,①ひな形!$B$34:$C$99,2,FALSE)</f>
        <v>#N/A</v>
      </c>
      <c r="H190" s="313" t="e">
        <f>VLOOKUP(H188,①ひな形!$B$34:$C$99,2,FALSE)</f>
        <v>#N/A</v>
      </c>
      <c r="I190" s="313" t="e">
        <f>VLOOKUP(I188,①ひな形!$B$34:$C$99,2,FALSE)</f>
        <v>#N/A</v>
      </c>
      <c r="J190" s="301"/>
      <c r="K190" s="301"/>
      <c r="L190" s="301"/>
      <c r="M190" s="301"/>
      <c r="N190" s="301"/>
      <c r="O190" s="301"/>
      <c r="P190" s="301"/>
      <c r="Q190" s="301"/>
      <c r="R190" s="301"/>
      <c r="S190" s="301"/>
      <c r="T190" s="301"/>
      <c r="U190" s="301"/>
      <c r="V190" s="301"/>
      <c r="W190" s="301"/>
      <c r="X190" s="301"/>
      <c r="Y190" s="301"/>
      <c r="Z190" s="301"/>
      <c r="AA190" s="301"/>
    </row>
    <row r="191" spans="1:27" ht="13.2">
      <c r="A191" s="301"/>
      <c r="B191" s="301"/>
      <c r="C191" s="326">
        <f>①ひな形!AD35</f>
        <v>0</v>
      </c>
      <c r="D191" s="326" t="str">
        <f>①ひな形!AE35</f>
        <v>Shiho.Y</v>
      </c>
      <c r="E191" s="326">
        <f>①ひな形!AF35</f>
        <v>0</v>
      </c>
      <c r="F191" s="326">
        <f>①ひな形!AG35</f>
        <v>0</v>
      </c>
      <c r="G191" s="326" t="str">
        <f>①ひな形!AH35</f>
        <v>Nami.M</v>
      </c>
      <c r="H191" s="319" t="str">
        <f>①ひな形!AI35</f>
        <v>nozomi.y</v>
      </c>
      <c r="I191" s="319" t="str">
        <f>①ひな形!AJ35</f>
        <v>nanami</v>
      </c>
      <c r="J191" s="301"/>
      <c r="K191" s="301"/>
      <c r="L191" s="301"/>
      <c r="M191" s="301"/>
      <c r="N191" s="301"/>
      <c r="O191" s="301"/>
      <c r="P191" s="301"/>
      <c r="Q191" s="301"/>
      <c r="R191" s="301"/>
      <c r="S191" s="301"/>
      <c r="T191" s="301"/>
      <c r="U191" s="301"/>
      <c r="V191" s="301"/>
      <c r="W191" s="301"/>
      <c r="X191" s="301"/>
      <c r="Y191" s="301"/>
      <c r="Z191" s="301"/>
      <c r="AA191" s="301"/>
    </row>
    <row r="192" spans="1:27" ht="13.2">
      <c r="A192" s="301"/>
      <c r="B192" s="301" t="s">
        <v>234</v>
      </c>
      <c r="C192" s="312" t="e">
        <f>VLOOKUP(C191,①ひな形!$C$4:$E$12,2,FALSE)</f>
        <v>#N/A</v>
      </c>
      <c r="D192" s="312">
        <f>VLOOKUP(D191,①ひな形!$C$4:$E$12,2,FALSE)</f>
        <v>0</v>
      </c>
      <c r="E192" s="312" t="e">
        <f>VLOOKUP(E191,①ひな形!$C$4:$E$12,2,FALSE)</f>
        <v>#N/A</v>
      </c>
      <c r="F192" s="312" t="e">
        <f>VLOOKUP(F191,①ひな形!$C$4:$E$12,2,FALSE)</f>
        <v>#N/A</v>
      </c>
      <c r="G192" s="312">
        <f>VLOOKUP(G191,①ひな形!$C$4:$E$12,2,FALSE)</f>
        <v>0</v>
      </c>
      <c r="H192" s="313">
        <f>VLOOKUP(H191,①ひな形!$C$4:$E$12,2,FALSE)</f>
        <v>0</v>
      </c>
      <c r="I192" s="313">
        <f>VLOOKUP(I191,①ひな形!$C$4:$E$12,2,FALSE)</f>
        <v>0</v>
      </c>
      <c r="J192" s="301"/>
      <c r="K192" s="301"/>
      <c r="L192" s="301"/>
      <c r="M192" s="301"/>
      <c r="N192" s="301"/>
      <c r="O192" s="301"/>
      <c r="P192" s="301"/>
      <c r="Q192" s="301"/>
      <c r="R192" s="301"/>
      <c r="S192" s="301"/>
      <c r="T192" s="301"/>
      <c r="U192" s="301"/>
      <c r="V192" s="301"/>
      <c r="W192" s="301"/>
      <c r="X192" s="301"/>
      <c r="Y192" s="301"/>
      <c r="Z192" s="301"/>
      <c r="AA192" s="301"/>
    </row>
    <row r="193" spans="1:27" ht="13.2">
      <c r="A193" s="301"/>
      <c r="B193" s="301"/>
      <c r="C193" s="327" t="str">
        <f>②PDF!X100</f>
        <v>～</v>
      </c>
      <c r="D193" s="327" t="str">
        <f>②PDF!C141</f>
        <v>～</v>
      </c>
      <c r="E193" s="327" t="str">
        <f>②PDF!F141</f>
        <v>～</v>
      </c>
      <c r="F193" s="327" t="str">
        <f>②PDF!I141</f>
        <v>～</v>
      </c>
      <c r="G193" s="327" t="str">
        <f>②PDF!L141</f>
        <v>～</v>
      </c>
      <c r="H193" s="323" t="str">
        <f>②PDF!O141</f>
        <v>～</v>
      </c>
      <c r="I193" s="323" t="str">
        <f>②PDF!R141</f>
        <v>～</v>
      </c>
      <c r="J193" s="301"/>
      <c r="K193" s="301"/>
      <c r="L193" s="301"/>
      <c r="M193" s="301"/>
      <c r="N193" s="301"/>
      <c r="O193" s="301"/>
      <c r="P193" s="301"/>
      <c r="Q193" s="301"/>
      <c r="R193" s="301"/>
      <c r="S193" s="301"/>
      <c r="T193" s="301"/>
      <c r="U193" s="301"/>
      <c r="V193" s="301"/>
      <c r="W193" s="301"/>
      <c r="X193" s="301"/>
      <c r="Y193" s="301"/>
      <c r="Z193" s="301"/>
      <c r="AA193" s="301"/>
    </row>
    <row r="194" spans="1:27" ht="13.2">
      <c r="A194" s="301"/>
      <c r="B194" s="301"/>
      <c r="C194" s="749" t="e">
        <f>VLOOKUP(①ひな形!AD36,①ひな形!$A$34:$B$99,2,FALSE)</f>
        <v>#N/A</v>
      </c>
      <c r="D194" s="749" t="e">
        <f>VLOOKUP(①ひな形!AE36,①ひな形!$A$34:$B$99,2,FALSE)</f>
        <v>#N/A</v>
      </c>
      <c r="E194" s="749" t="e">
        <f>VLOOKUP(①ひな形!AF36,①ひな形!$A$34:$B$99,2,FALSE)</f>
        <v>#N/A</v>
      </c>
      <c r="F194" s="749" t="e">
        <f>VLOOKUP(①ひな形!AG36,①ひな形!$A$34:$B$99,2,FALSE)</f>
        <v>#N/A</v>
      </c>
      <c r="G194" s="749" t="e">
        <f>VLOOKUP(①ひな形!AH36,①ひな形!$A$34:$B$99,2,FALSE)</f>
        <v>#N/A</v>
      </c>
      <c r="H194" s="751">
        <f>VLOOKUP(①ひな形!AI36,①ひな形!$A$34:$B$99,2,FALSE)</f>
        <v>0</v>
      </c>
      <c r="I194" s="751">
        <f>VLOOKUP(①ひな形!AJ36,①ひな形!$A$34:$B$99,2,FALSE)</f>
        <v>0</v>
      </c>
      <c r="J194" s="301"/>
      <c r="K194" s="301"/>
      <c r="L194" s="301"/>
      <c r="M194" s="301"/>
      <c r="N194" s="301"/>
      <c r="O194" s="301"/>
      <c r="P194" s="301"/>
      <c r="Q194" s="301"/>
      <c r="R194" s="301"/>
      <c r="S194" s="301"/>
      <c r="T194" s="301"/>
      <c r="U194" s="301"/>
      <c r="V194" s="301"/>
      <c r="W194" s="301"/>
      <c r="X194" s="301"/>
      <c r="Y194" s="301"/>
      <c r="Z194" s="301"/>
      <c r="AA194" s="301"/>
    </row>
    <row r="195" spans="1:27" ht="13.2">
      <c r="A195" s="301"/>
      <c r="B195" s="301"/>
      <c r="C195" s="750"/>
      <c r="D195" s="750"/>
      <c r="E195" s="750"/>
      <c r="F195" s="750"/>
      <c r="G195" s="750"/>
      <c r="H195" s="750"/>
      <c r="I195" s="750"/>
      <c r="J195" s="301"/>
      <c r="K195" s="301"/>
      <c r="L195" s="301"/>
      <c r="M195" s="301"/>
      <c r="N195" s="301"/>
      <c r="O195" s="301"/>
      <c r="P195" s="301"/>
      <c r="Q195" s="301"/>
      <c r="R195" s="301"/>
      <c r="S195" s="301"/>
      <c r="T195" s="301"/>
      <c r="U195" s="301"/>
      <c r="V195" s="301"/>
      <c r="W195" s="301"/>
      <c r="X195" s="301"/>
      <c r="Y195" s="301"/>
      <c r="Z195" s="301"/>
      <c r="AA195" s="301"/>
    </row>
    <row r="196" spans="1:27" ht="13.2">
      <c r="A196" s="301"/>
      <c r="B196" s="301" t="s">
        <v>202</v>
      </c>
      <c r="C196" s="312" t="e">
        <f>VLOOKUP(C194,①ひな形!$B$34:$C$99,2,FALSE)</f>
        <v>#N/A</v>
      </c>
      <c r="D196" s="312" t="e">
        <f>VLOOKUP(D194,①ひな形!$B$34:$C$99,2,FALSE)</f>
        <v>#N/A</v>
      </c>
      <c r="E196" s="312" t="e">
        <f>VLOOKUP(E194,①ひな形!$B$34:$C$99,2,FALSE)</f>
        <v>#N/A</v>
      </c>
      <c r="F196" s="312" t="e">
        <f>VLOOKUP(F194,①ひな形!$B$34:$C$99,2,FALSE)</f>
        <v>#N/A</v>
      </c>
      <c r="G196" s="312"/>
      <c r="H196" s="313" t="e">
        <f>VLOOKUP(H194,①ひな形!$B$34:$C$99,2,FALSE)</f>
        <v>#N/A</v>
      </c>
      <c r="I196" s="313" t="e">
        <f>VLOOKUP(I194,①ひな形!$B$34:$C$99,2,FALSE)</f>
        <v>#N/A</v>
      </c>
      <c r="J196" s="301"/>
      <c r="K196" s="301"/>
      <c r="L196" s="301"/>
      <c r="M196" s="301"/>
      <c r="N196" s="301"/>
      <c r="O196" s="301"/>
      <c r="P196" s="301"/>
      <c r="Q196" s="301"/>
      <c r="R196" s="301"/>
      <c r="S196" s="301"/>
      <c r="T196" s="301"/>
      <c r="U196" s="301"/>
      <c r="V196" s="301"/>
      <c r="W196" s="301"/>
      <c r="X196" s="301"/>
      <c r="Y196" s="301"/>
      <c r="Z196" s="301"/>
      <c r="AA196" s="301"/>
    </row>
    <row r="197" spans="1:27" ht="13.2">
      <c r="A197" s="301"/>
      <c r="B197" s="301"/>
      <c r="C197" s="326">
        <f>①ひな形!AD37</f>
        <v>0</v>
      </c>
      <c r="D197" s="326">
        <f>①ひな形!AE37</f>
        <v>0</v>
      </c>
      <c r="E197" s="326">
        <f>①ひな形!AF37</f>
        <v>0</v>
      </c>
      <c r="F197" s="326">
        <f>①ひな形!AG37</f>
        <v>0</v>
      </c>
      <c r="G197" s="326">
        <f>①ひな形!AH37</f>
        <v>0</v>
      </c>
      <c r="H197" s="319" t="str">
        <f>①ひな形!AI37</f>
        <v>nanami</v>
      </c>
      <c r="I197" s="319" t="str">
        <f>①ひな形!AJ37</f>
        <v>nanami</v>
      </c>
      <c r="J197" s="301"/>
      <c r="K197" s="301"/>
      <c r="L197" s="301"/>
      <c r="M197" s="301"/>
      <c r="N197" s="301"/>
      <c r="O197" s="301"/>
      <c r="P197" s="301"/>
      <c r="Q197" s="301"/>
      <c r="R197" s="301"/>
      <c r="S197" s="301"/>
      <c r="T197" s="301"/>
      <c r="U197" s="301"/>
      <c r="V197" s="301"/>
      <c r="W197" s="301"/>
      <c r="X197" s="301"/>
      <c r="Y197" s="301"/>
      <c r="Z197" s="301"/>
      <c r="AA197" s="301"/>
    </row>
    <row r="198" spans="1:27" ht="13.2">
      <c r="A198" s="301"/>
      <c r="B198" s="301" t="s">
        <v>234</v>
      </c>
      <c r="C198" s="312" t="e">
        <f>VLOOKUP(C197,①ひな形!$C$4:$E$12,2,FALSE)</f>
        <v>#N/A</v>
      </c>
      <c r="D198" s="312" t="e">
        <f>VLOOKUP(D197,①ひな形!$C$4:$E$12,2,FALSE)</f>
        <v>#N/A</v>
      </c>
      <c r="E198" s="312" t="e">
        <f>VLOOKUP(E197,①ひな形!$C$4:$E$12,2,FALSE)</f>
        <v>#N/A</v>
      </c>
      <c r="F198" s="312" t="e">
        <f>VLOOKUP(F197,①ひな形!$C$4:$E$12,2,FALSE)</f>
        <v>#N/A</v>
      </c>
      <c r="G198" s="312" t="e">
        <f>VLOOKUP(G197,①ひな形!$C$4:$E$12,2,FALSE)</f>
        <v>#N/A</v>
      </c>
      <c r="H198" s="313">
        <f>VLOOKUP(H197,①ひな形!$C$4:$E$12,2,FALSE)</f>
        <v>0</v>
      </c>
      <c r="I198" s="313">
        <f>VLOOKUP(I197,①ひな形!$C$4:$E$12,2,FALSE)</f>
        <v>0</v>
      </c>
      <c r="J198" s="301"/>
      <c r="K198" s="301"/>
      <c r="L198" s="301"/>
      <c r="M198" s="301"/>
      <c r="N198" s="301"/>
      <c r="O198" s="301"/>
      <c r="P198" s="301"/>
      <c r="Q198" s="301"/>
      <c r="R198" s="301"/>
      <c r="S198" s="301"/>
      <c r="T198" s="301"/>
      <c r="U198" s="301"/>
      <c r="V198" s="301"/>
      <c r="W198" s="301"/>
      <c r="X198" s="301"/>
      <c r="Y198" s="301"/>
      <c r="Z198" s="301"/>
      <c r="AA198" s="301"/>
    </row>
    <row r="199" spans="1:27" ht="13.2">
      <c r="A199" s="301"/>
      <c r="B199" s="301"/>
      <c r="C199" s="327" t="str">
        <f>②PDF!X104</f>
        <v>～</v>
      </c>
      <c r="D199" s="327" t="str">
        <f>②PDF!C145</f>
        <v>～</v>
      </c>
      <c r="E199" s="327" t="str">
        <f>②PDF!F145</f>
        <v>～</v>
      </c>
      <c r="F199" s="327" t="str">
        <f>②PDF!I145</f>
        <v>～</v>
      </c>
      <c r="G199" s="327" t="str">
        <f>②PDF!L145</f>
        <v>～</v>
      </c>
      <c r="H199" s="323" t="str">
        <f>②PDF!O145</f>
        <v>～</v>
      </c>
      <c r="I199" s="323" t="str">
        <f>②PDF!R145</f>
        <v>～</v>
      </c>
      <c r="J199" s="301"/>
      <c r="K199" s="301"/>
      <c r="L199" s="301"/>
      <c r="M199" s="301"/>
      <c r="N199" s="301"/>
      <c r="O199" s="301"/>
      <c r="P199" s="301"/>
      <c r="Q199" s="301"/>
      <c r="R199" s="301"/>
      <c r="S199" s="301"/>
      <c r="T199" s="301"/>
      <c r="U199" s="301"/>
      <c r="V199" s="301"/>
      <c r="W199" s="301"/>
      <c r="X199" s="301"/>
      <c r="Y199" s="301"/>
      <c r="Z199" s="301"/>
      <c r="AA199" s="301"/>
    </row>
    <row r="200" spans="1:27" ht="13.2">
      <c r="A200" s="301"/>
      <c r="B200" s="301"/>
      <c r="C200" s="749" t="e">
        <f>VLOOKUP(①ひな形!AD38,①ひな形!$A$34:$B$99,2,FALSE)</f>
        <v>#N/A</v>
      </c>
      <c r="D200" s="749" t="e">
        <f>VLOOKUP(①ひな形!AE38,①ひな形!$A$34:$B$99,2,FALSE)</f>
        <v>#N/A</v>
      </c>
      <c r="E200" s="749" t="e">
        <f>VLOOKUP(①ひな形!AF38,①ひな形!$A$34:$B$99,2,FALSE)</f>
        <v>#N/A</v>
      </c>
      <c r="F200" s="749" t="e">
        <f>VLOOKUP(①ひな形!AG38,①ひな形!$A$34:$B$99,2,FALSE)</f>
        <v>#N/A</v>
      </c>
      <c r="G200" s="749" t="e">
        <f>VLOOKUP(①ひな形!AH38,①ひな形!$A$34:$B$99,2,FALSE)</f>
        <v>#N/A</v>
      </c>
      <c r="H200" s="751" t="e">
        <f>VLOOKUP(①ひな形!AI38,①ひな形!$A$34:$B$99,2,FALSE)</f>
        <v>#N/A</v>
      </c>
      <c r="I200" s="751" t="e">
        <f>VLOOKUP(①ひな形!AJ38,①ひな形!$A$34:$B$99,2,FALSE)</f>
        <v>#N/A</v>
      </c>
      <c r="J200" s="301"/>
      <c r="K200" s="301"/>
      <c r="L200" s="301"/>
      <c r="M200" s="301"/>
      <c r="N200" s="301"/>
      <c r="O200" s="301"/>
      <c r="P200" s="301"/>
      <c r="Q200" s="301"/>
      <c r="R200" s="301"/>
      <c r="S200" s="301"/>
      <c r="T200" s="301"/>
      <c r="U200" s="301"/>
      <c r="V200" s="301"/>
      <c r="W200" s="301"/>
      <c r="X200" s="301"/>
      <c r="Y200" s="301"/>
      <c r="Z200" s="301"/>
      <c r="AA200" s="301"/>
    </row>
    <row r="201" spans="1:27" ht="13.2">
      <c r="A201" s="301"/>
      <c r="B201" s="301"/>
      <c r="C201" s="750"/>
      <c r="D201" s="750"/>
      <c r="E201" s="750"/>
      <c r="F201" s="750"/>
      <c r="G201" s="750"/>
      <c r="H201" s="750"/>
      <c r="I201" s="750"/>
      <c r="J201" s="301"/>
      <c r="K201" s="301"/>
      <c r="L201" s="301"/>
      <c r="M201" s="301"/>
      <c r="N201" s="301"/>
      <c r="O201" s="301"/>
      <c r="P201" s="301"/>
      <c r="Q201" s="301"/>
      <c r="R201" s="301"/>
      <c r="S201" s="301"/>
      <c r="T201" s="301"/>
      <c r="U201" s="301"/>
      <c r="V201" s="301"/>
      <c r="W201" s="301"/>
      <c r="X201" s="301"/>
      <c r="Y201" s="301"/>
      <c r="Z201" s="301"/>
      <c r="AA201" s="301"/>
    </row>
    <row r="202" spans="1:27" ht="13.2">
      <c r="A202" s="301"/>
      <c r="B202" s="301" t="s">
        <v>202</v>
      </c>
      <c r="C202" s="312" t="e">
        <f>VLOOKUP(C200,①ひな形!$B$34:$C$99,2,FALSE)</f>
        <v>#N/A</v>
      </c>
      <c r="D202" s="312" t="e">
        <f>VLOOKUP(D200,①ひな形!$B$34:$C$99,2,FALSE)</f>
        <v>#N/A</v>
      </c>
      <c r="E202" s="312" t="e">
        <f>VLOOKUP(E200,①ひな形!$B$34:$C$99,2,FALSE)</f>
        <v>#N/A</v>
      </c>
      <c r="F202" s="312" t="e">
        <f>VLOOKUP(F200,①ひな形!$B$34:$C$99,2,FALSE)</f>
        <v>#N/A</v>
      </c>
      <c r="G202" s="312" t="e">
        <f>VLOOKUP(G200,①ひな形!$B$34:$C$99,2,FALSE)</f>
        <v>#N/A</v>
      </c>
      <c r="H202" s="313" t="e">
        <f>VLOOKUP(H200,①ひな形!$B$34:$C$99,2,FALSE)</f>
        <v>#N/A</v>
      </c>
      <c r="I202" s="313" t="e">
        <f>VLOOKUP(I200,①ひな形!$B$34:$C$99,2,FALSE)</f>
        <v>#N/A</v>
      </c>
      <c r="J202" s="301"/>
      <c r="K202" s="301"/>
      <c r="L202" s="301"/>
      <c r="M202" s="301"/>
      <c r="N202" s="301"/>
      <c r="O202" s="301"/>
      <c r="P202" s="301"/>
      <c r="Q202" s="301"/>
      <c r="R202" s="301"/>
      <c r="S202" s="301"/>
      <c r="T202" s="301"/>
      <c r="U202" s="301"/>
      <c r="V202" s="301"/>
      <c r="W202" s="301"/>
      <c r="X202" s="301"/>
      <c r="Y202" s="301"/>
      <c r="Z202" s="301"/>
      <c r="AA202" s="301"/>
    </row>
    <row r="203" spans="1:27" ht="13.2">
      <c r="A203" s="301"/>
      <c r="B203" s="301"/>
      <c r="C203" s="326">
        <f>①ひな形!AD39</f>
        <v>0</v>
      </c>
      <c r="D203" s="326">
        <f>①ひな形!AE39</f>
        <v>0</v>
      </c>
      <c r="E203" s="326">
        <f>①ひな形!AF39</f>
        <v>0</v>
      </c>
      <c r="F203" s="326">
        <f>①ひな形!AG39</f>
        <v>0</v>
      </c>
      <c r="G203" s="326">
        <f>①ひな形!AH39</f>
        <v>0</v>
      </c>
      <c r="H203" s="319">
        <f>①ひな形!AI39</f>
        <v>0</v>
      </c>
      <c r="I203" s="319">
        <f>①ひな形!AJ39</f>
        <v>0</v>
      </c>
      <c r="J203" s="301"/>
      <c r="K203" s="301"/>
      <c r="L203" s="301"/>
      <c r="M203" s="301"/>
      <c r="N203" s="301"/>
      <c r="O203" s="301"/>
      <c r="P203" s="301"/>
      <c r="Q203" s="301"/>
      <c r="R203" s="301"/>
      <c r="S203" s="301"/>
      <c r="T203" s="301"/>
      <c r="U203" s="301"/>
      <c r="V203" s="301"/>
      <c r="W203" s="301"/>
      <c r="X203" s="301"/>
      <c r="Y203" s="301"/>
      <c r="Z203" s="301"/>
      <c r="AA203" s="301"/>
    </row>
    <row r="204" spans="1:27" ht="13.2">
      <c r="A204" s="301"/>
      <c r="B204" s="301" t="s">
        <v>234</v>
      </c>
      <c r="C204" s="312" t="e">
        <f>VLOOKUP(C203,①ひな形!$C$4:$E$12,2,FALSE)</f>
        <v>#N/A</v>
      </c>
      <c r="D204" s="312" t="e">
        <f>VLOOKUP(D203,①ひな形!$C$4:$E$12,2,FALSE)</f>
        <v>#N/A</v>
      </c>
      <c r="E204" s="312" t="e">
        <f>VLOOKUP(E203,①ひな形!$C$4:$E$12,2,FALSE)</f>
        <v>#N/A</v>
      </c>
      <c r="F204" s="312" t="e">
        <f>VLOOKUP(F203,①ひな形!$C$4:$E$12,2,FALSE)</f>
        <v>#N/A</v>
      </c>
      <c r="G204" s="312" t="e">
        <f>VLOOKUP(G203,①ひな形!$C$4:$E$12,2,FALSE)</f>
        <v>#N/A</v>
      </c>
      <c r="H204" s="313" t="e">
        <f>VLOOKUP(H203,①ひな形!$C$4:$E$12,2,FALSE)</f>
        <v>#N/A</v>
      </c>
      <c r="I204" s="313" t="e">
        <f>VLOOKUP(I203,①ひな形!$C$4:$E$12,2,FALSE)</f>
        <v>#N/A</v>
      </c>
      <c r="J204" s="301"/>
      <c r="K204" s="301"/>
      <c r="L204" s="301"/>
      <c r="M204" s="301"/>
      <c r="N204" s="301"/>
      <c r="O204" s="301"/>
      <c r="P204" s="301"/>
      <c r="Q204" s="301"/>
      <c r="R204" s="301"/>
      <c r="S204" s="301"/>
      <c r="T204" s="301"/>
      <c r="U204" s="301"/>
      <c r="V204" s="301"/>
      <c r="W204" s="301"/>
      <c r="X204" s="301"/>
      <c r="Y204" s="301"/>
      <c r="Z204" s="301"/>
      <c r="AA204" s="301"/>
    </row>
    <row r="205" spans="1:27" ht="13.2">
      <c r="A205" s="301"/>
      <c r="B205" s="301"/>
      <c r="C205" s="327" t="str">
        <f>②PDF!X108</f>
        <v>～</v>
      </c>
      <c r="D205" s="327" t="str">
        <f>②PDF!C149</f>
        <v>～</v>
      </c>
      <c r="E205" s="327" t="str">
        <f>②PDF!F149</f>
        <v>～</v>
      </c>
      <c r="F205" s="327" t="str">
        <f>②PDF!I149</f>
        <v>～</v>
      </c>
      <c r="G205" s="327" t="str">
        <f>②PDF!L149</f>
        <v>～</v>
      </c>
      <c r="H205" s="354">
        <f>②PDF!O148</f>
        <v>0</v>
      </c>
      <c r="I205" s="354">
        <f>②PDF!R148</f>
        <v>0</v>
      </c>
      <c r="J205" s="301"/>
      <c r="K205" s="301"/>
      <c r="L205" s="301"/>
      <c r="M205" s="301"/>
      <c r="N205" s="301"/>
      <c r="O205" s="301"/>
      <c r="P205" s="301"/>
      <c r="Q205" s="301"/>
      <c r="R205" s="301"/>
      <c r="S205" s="301"/>
      <c r="T205" s="301"/>
      <c r="U205" s="301"/>
      <c r="V205" s="301"/>
      <c r="W205" s="301"/>
      <c r="X205" s="301"/>
      <c r="Y205" s="301"/>
      <c r="Z205" s="301"/>
      <c r="AA205" s="301"/>
    </row>
    <row r="206" spans="1:27" ht="13.2">
      <c r="A206" s="301"/>
      <c r="B206" s="301"/>
      <c r="C206" s="749" t="e">
        <f>VLOOKUP(①ひな形!AD40,①ひな形!$A$34:$B$99,2,FALSE)</f>
        <v>#N/A</v>
      </c>
      <c r="D206" s="749" t="e">
        <f>VLOOKUP(①ひな形!AE40,①ひな形!$A$34:$B$99,2,FALSE)</f>
        <v>#N/A</v>
      </c>
      <c r="E206" s="749" t="e">
        <f>VLOOKUP(①ひな形!AF40,①ひな形!$A$34:$B$99,2,FALSE)</f>
        <v>#N/A</v>
      </c>
      <c r="F206" s="749" t="e">
        <f>VLOOKUP(①ひな形!AG40,①ひな形!$A$34:$B$99,2,FALSE)</f>
        <v>#N/A</v>
      </c>
      <c r="G206" s="749" t="e">
        <f>VLOOKUP(①ひな形!AH40,①ひな形!$A$34:$B$99,2,FALSE)</f>
        <v>#N/A</v>
      </c>
      <c r="H206" s="751">
        <f>VLOOKUP(①ひな形!AI40,①ひな形!$A$34:$B$99,2,FALSE)</f>
        <v>0</v>
      </c>
      <c r="I206" s="751" t="e">
        <f>VLOOKUP(①ひな形!AJ40,①ひな形!$A$34:$B$99,2,FALSE)</f>
        <v>#N/A</v>
      </c>
      <c r="J206" s="301"/>
      <c r="K206" s="301"/>
      <c r="L206" s="301"/>
      <c r="M206" s="301"/>
      <c r="N206" s="301"/>
      <c r="O206" s="301"/>
      <c r="P206" s="301"/>
      <c r="Q206" s="301"/>
      <c r="R206" s="301"/>
      <c r="S206" s="301"/>
      <c r="T206" s="301"/>
      <c r="U206" s="301"/>
      <c r="V206" s="301"/>
      <c r="W206" s="301"/>
      <c r="X206" s="301"/>
      <c r="Y206" s="301"/>
      <c r="Z206" s="301"/>
      <c r="AA206" s="301"/>
    </row>
    <row r="207" spans="1:27" ht="13.2">
      <c r="A207" s="301"/>
      <c r="B207" s="301"/>
      <c r="C207" s="750"/>
      <c r="D207" s="750"/>
      <c r="E207" s="750"/>
      <c r="F207" s="750"/>
      <c r="G207" s="750"/>
      <c r="H207" s="750"/>
      <c r="I207" s="750"/>
      <c r="J207" s="301"/>
      <c r="K207" s="301"/>
      <c r="L207" s="301"/>
      <c r="M207" s="301"/>
      <c r="N207" s="301"/>
      <c r="O207" s="301"/>
      <c r="P207" s="301"/>
      <c r="Q207" s="301"/>
      <c r="R207" s="301"/>
      <c r="S207" s="301"/>
      <c r="T207" s="301"/>
      <c r="U207" s="301"/>
      <c r="V207" s="301"/>
      <c r="W207" s="301"/>
      <c r="X207" s="301"/>
      <c r="Y207" s="301"/>
      <c r="Z207" s="301"/>
      <c r="AA207" s="301"/>
    </row>
    <row r="208" spans="1:27" ht="13.2">
      <c r="A208" s="301"/>
      <c r="B208" s="301" t="s">
        <v>202</v>
      </c>
      <c r="C208" s="312" t="e">
        <f>VLOOKUP(C206,①ひな形!$B$34:$C$99,2,FALSE)</f>
        <v>#N/A</v>
      </c>
      <c r="D208" s="312" t="e">
        <f>VLOOKUP(D206,①ひな形!$B$34:$C$99,2,FALSE)</f>
        <v>#N/A</v>
      </c>
      <c r="E208" s="312" t="e">
        <f>VLOOKUP(E206,①ひな形!$B$34:$C$99,2,FALSE)</f>
        <v>#N/A</v>
      </c>
      <c r="F208" s="312" t="e">
        <f>VLOOKUP(F206,①ひな形!$B$34:$C$99,2,FALSE)</f>
        <v>#N/A</v>
      </c>
      <c r="G208" s="312" t="e">
        <f>VLOOKUP(G206,①ひな形!$B$34:$C$99,2,FALSE)</f>
        <v>#N/A</v>
      </c>
      <c r="H208" s="313" t="e">
        <f>VLOOKUP(H206,①ひな形!$B$34:$C$99,2,FALSE)</f>
        <v>#N/A</v>
      </c>
      <c r="I208" s="313" t="e">
        <f>VLOOKUP(I206,①ひな形!$B$34:$C$99,2,FALSE)</f>
        <v>#N/A</v>
      </c>
      <c r="J208" s="301"/>
      <c r="K208" s="301"/>
      <c r="L208" s="301"/>
      <c r="M208" s="301"/>
      <c r="N208" s="301"/>
      <c r="O208" s="301"/>
      <c r="P208" s="301"/>
      <c r="Q208" s="301"/>
      <c r="R208" s="301"/>
      <c r="S208" s="301"/>
      <c r="T208" s="301"/>
      <c r="U208" s="301"/>
      <c r="V208" s="301"/>
      <c r="W208" s="301"/>
      <c r="X208" s="301"/>
      <c r="Y208" s="301"/>
      <c r="Z208" s="301"/>
      <c r="AA208" s="301"/>
    </row>
    <row r="209" spans="1:27" ht="13.2">
      <c r="A209" s="301"/>
      <c r="B209" s="301"/>
      <c r="C209" s="326">
        <f>①ひな形!AD41</f>
        <v>0</v>
      </c>
      <c r="D209" s="326">
        <f>①ひな形!AE41</f>
        <v>0</v>
      </c>
      <c r="E209" s="326">
        <f>①ひな形!AF41</f>
        <v>0</v>
      </c>
      <c r="F209" s="326">
        <f>①ひな形!AG41</f>
        <v>0</v>
      </c>
      <c r="G209" s="326">
        <f>①ひな形!AH41</f>
        <v>0</v>
      </c>
      <c r="H209" s="319" t="str">
        <f>①ひな形!AI41</f>
        <v>nanami</v>
      </c>
      <c r="I209" s="319">
        <f>①ひな形!AJ41</f>
        <v>0</v>
      </c>
      <c r="J209" s="301"/>
      <c r="K209" s="301"/>
      <c r="L209" s="301"/>
      <c r="M209" s="301"/>
      <c r="N209" s="301"/>
      <c r="O209" s="301"/>
      <c r="P209" s="301"/>
      <c r="Q209" s="301"/>
      <c r="R209" s="301"/>
      <c r="S209" s="301"/>
      <c r="T209" s="301"/>
      <c r="U209" s="301"/>
      <c r="V209" s="301"/>
      <c r="W209" s="301"/>
      <c r="X209" s="301"/>
      <c r="Y209" s="301"/>
      <c r="Z209" s="301"/>
      <c r="AA209" s="301"/>
    </row>
    <row r="210" spans="1:27" ht="13.2">
      <c r="A210" s="301"/>
      <c r="B210" s="301" t="s">
        <v>234</v>
      </c>
      <c r="C210" s="312" t="e">
        <f>VLOOKUP(C209,①ひな形!$C$4:$E$12,2,FALSE)</f>
        <v>#N/A</v>
      </c>
      <c r="D210" s="312" t="e">
        <f>VLOOKUP(D209,①ひな形!$C$4:$E$12,2,FALSE)</f>
        <v>#N/A</v>
      </c>
      <c r="E210" s="312" t="e">
        <f>VLOOKUP(E209,①ひな形!$C$4:$E$12,2,FALSE)</f>
        <v>#N/A</v>
      </c>
      <c r="F210" s="312" t="e">
        <f>VLOOKUP(F209,①ひな形!$C$4:$E$12,2,FALSE)</f>
        <v>#N/A</v>
      </c>
      <c r="G210" s="312" t="e">
        <f>VLOOKUP(G209,①ひな形!$C$4:$E$12,2,FALSE)</f>
        <v>#N/A</v>
      </c>
      <c r="H210" s="313">
        <f>VLOOKUP(H209,①ひな形!$C$4:$E$12,2,FALSE)</f>
        <v>0</v>
      </c>
      <c r="I210" s="313" t="e">
        <f>VLOOKUP(I209,①ひな形!$C$4:$E$12,2,FALSE)</f>
        <v>#N/A</v>
      </c>
      <c r="J210" s="301"/>
      <c r="K210" s="301"/>
      <c r="L210" s="301"/>
      <c r="M210" s="301"/>
      <c r="N210" s="301"/>
      <c r="O210" s="301"/>
      <c r="P210" s="301"/>
      <c r="Q210" s="301"/>
      <c r="R210" s="301"/>
      <c r="S210" s="301"/>
      <c r="T210" s="301"/>
      <c r="U210" s="301"/>
      <c r="V210" s="301"/>
      <c r="W210" s="301"/>
      <c r="X210" s="301"/>
      <c r="Y210" s="301"/>
      <c r="Z210" s="301"/>
      <c r="AA210" s="301"/>
    </row>
    <row r="211" spans="1:27" ht="13.2">
      <c r="A211" s="301"/>
      <c r="B211" s="301"/>
      <c r="C211" s="327" t="str">
        <f>②PDF!X112</f>
        <v>～</v>
      </c>
      <c r="D211" s="327" t="str">
        <f>②PDF!C153</f>
        <v>～</v>
      </c>
      <c r="E211" s="327" t="str">
        <f>②PDF!F153</f>
        <v>～</v>
      </c>
      <c r="F211" s="327" t="str">
        <f>②PDF!I153</f>
        <v>～</v>
      </c>
      <c r="G211" s="327" t="str">
        <f>②PDF!L153</f>
        <v>～</v>
      </c>
      <c r="H211" s="323" t="str">
        <f>②PDF!O153</f>
        <v>～</v>
      </c>
      <c r="I211" s="323" t="str">
        <f>②PDF!R153</f>
        <v>～</v>
      </c>
      <c r="J211" s="301"/>
      <c r="K211" s="301"/>
      <c r="L211" s="301"/>
      <c r="M211" s="301"/>
      <c r="N211" s="301"/>
      <c r="O211" s="301"/>
      <c r="P211" s="301"/>
      <c r="Q211" s="301"/>
      <c r="R211" s="301"/>
      <c r="S211" s="301"/>
      <c r="T211" s="301"/>
      <c r="U211" s="301"/>
      <c r="V211" s="301"/>
      <c r="W211" s="301"/>
      <c r="X211" s="301"/>
      <c r="Y211" s="301"/>
      <c r="Z211" s="301"/>
      <c r="AA211" s="301"/>
    </row>
    <row r="212" spans="1:27" ht="13.2">
      <c r="A212" s="301"/>
      <c r="B212" s="301"/>
      <c r="C212" s="749" t="e">
        <f>VLOOKUP(①ひな形!AD42,①ひな形!$A$34:$B$99,2,FALSE)</f>
        <v>#N/A</v>
      </c>
      <c r="D212" s="749" t="e">
        <f>VLOOKUP(①ひな形!AE42,①ひな形!$A$34:$B$99,2,FALSE)</f>
        <v>#N/A</v>
      </c>
      <c r="E212" s="749">
        <f>VLOOKUP(①ひな形!AF42,①ひな形!$A$34:$B$99,2,FALSE)</f>
        <v>0</v>
      </c>
      <c r="F212" s="749" t="e">
        <f>VLOOKUP(①ひな形!AG42,①ひな形!$A$34:$B$99,2,FALSE)</f>
        <v>#N/A</v>
      </c>
      <c r="G212" s="749" t="e">
        <f>VLOOKUP(①ひな形!AH42,①ひな形!$A$34:$B$99,2,FALSE)</f>
        <v>#N/A</v>
      </c>
      <c r="H212" s="751" t="e">
        <f>VLOOKUP(①ひな形!AI42,①ひな形!$A$34:$B$99,2,FALSE)</f>
        <v>#N/A</v>
      </c>
      <c r="I212" s="751" t="e">
        <f>VLOOKUP(①ひな形!AJ42,①ひな形!$A$34:$B$99,2,FALSE)</f>
        <v>#N/A</v>
      </c>
      <c r="J212" s="301"/>
      <c r="K212" s="301"/>
      <c r="L212" s="301"/>
      <c r="M212" s="301"/>
      <c r="N212" s="301"/>
      <c r="O212" s="301"/>
      <c r="P212" s="301"/>
      <c r="Q212" s="301"/>
      <c r="R212" s="301"/>
      <c r="S212" s="301"/>
      <c r="T212" s="301"/>
      <c r="U212" s="301"/>
      <c r="V212" s="301"/>
      <c r="W212" s="301"/>
      <c r="X212" s="301"/>
      <c r="Y212" s="301"/>
      <c r="Z212" s="301"/>
      <c r="AA212" s="301"/>
    </row>
    <row r="213" spans="1:27" ht="13.2">
      <c r="A213" s="301"/>
      <c r="B213" s="301"/>
      <c r="C213" s="750"/>
      <c r="D213" s="750"/>
      <c r="E213" s="750"/>
      <c r="F213" s="750"/>
      <c r="G213" s="750"/>
      <c r="H213" s="750"/>
      <c r="I213" s="750"/>
      <c r="J213" s="301"/>
      <c r="K213" s="301"/>
      <c r="L213" s="301"/>
      <c r="M213" s="301"/>
      <c r="N213" s="301"/>
      <c r="O213" s="301"/>
      <c r="P213" s="301"/>
      <c r="Q213" s="301"/>
      <c r="R213" s="301"/>
      <c r="S213" s="301"/>
      <c r="T213" s="301"/>
      <c r="U213" s="301"/>
      <c r="V213" s="301"/>
      <c r="W213" s="301"/>
      <c r="X213" s="301"/>
      <c r="Y213" s="301"/>
      <c r="Z213" s="301"/>
      <c r="AA213" s="301"/>
    </row>
    <row r="214" spans="1:27" ht="13.2">
      <c r="A214" s="301"/>
      <c r="B214" s="301" t="s">
        <v>202</v>
      </c>
      <c r="C214" s="312" t="e">
        <f>VLOOKUP(C212,①ひな形!$B$34:$C$99,2,FALSE)</f>
        <v>#N/A</v>
      </c>
      <c r="D214" s="312" t="e">
        <f>VLOOKUP(D212,①ひな形!$B$34:$C$99,2,FALSE)</f>
        <v>#N/A</v>
      </c>
      <c r="E214" s="312" t="e">
        <f>VLOOKUP(E212,①ひな形!$B$34:$C$99,2,FALSE)</f>
        <v>#N/A</v>
      </c>
      <c r="F214" s="312" t="e">
        <f>VLOOKUP(F212,①ひな形!$B$34:$C$99,2,FALSE)</f>
        <v>#N/A</v>
      </c>
      <c r="G214" s="312" t="e">
        <f>VLOOKUP(G212,①ひな形!$B$34:$C$99,2,FALSE)</f>
        <v>#N/A</v>
      </c>
      <c r="H214" s="313" t="e">
        <f>VLOOKUP(H212,①ひな形!$B$34:$C$99,2,FALSE)</f>
        <v>#N/A</v>
      </c>
      <c r="I214" s="313" t="e">
        <f>VLOOKUP(I212,①ひな形!$B$34:$C$99,2,FALSE)</f>
        <v>#N/A</v>
      </c>
      <c r="J214" s="301"/>
      <c r="K214" s="301"/>
      <c r="L214" s="301"/>
      <c r="M214" s="301"/>
      <c r="N214" s="301"/>
      <c r="O214" s="301"/>
      <c r="P214" s="301"/>
      <c r="Q214" s="301"/>
      <c r="R214" s="301"/>
      <c r="S214" s="301"/>
      <c r="T214" s="301"/>
      <c r="U214" s="301"/>
      <c r="V214" s="301"/>
      <c r="W214" s="301"/>
      <c r="X214" s="301"/>
      <c r="Y214" s="301"/>
      <c r="Z214" s="301"/>
      <c r="AA214" s="301"/>
    </row>
    <row r="215" spans="1:27" ht="13.2">
      <c r="A215" s="301"/>
      <c r="B215" s="301"/>
      <c r="C215" s="326">
        <f>①ひな形!AD43</f>
        <v>0</v>
      </c>
      <c r="D215" s="326" t="str">
        <f>①ひな形!AE43</f>
        <v>Nami.M</v>
      </c>
      <c r="E215" s="326" t="str">
        <f>①ひな形!AF43</f>
        <v>Shiho.Y</v>
      </c>
      <c r="F215" s="326" t="str">
        <f>①ひな形!AG43</f>
        <v>Nami.M</v>
      </c>
      <c r="G215" s="326" t="str">
        <f>①ひな形!AH43</f>
        <v>nozomi.y</v>
      </c>
      <c r="H215" s="319">
        <f>①ひな形!AI43</f>
        <v>0</v>
      </c>
      <c r="I215" s="319">
        <f>①ひな形!AJ43</f>
        <v>0</v>
      </c>
      <c r="J215" s="301"/>
      <c r="K215" s="301"/>
      <c r="L215" s="301"/>
      <c r="M215" s="301"/>
      <c r="N215" s="301"/>
      <c r="O215" s="301"/>
      <c r="P215" s="301"/>
      <c r="Q215" s="301"/>
      <c r="R215" s="301"/>
      <c r="S215" s="301"/>
      <c r="T215" s="301"/>
      <c r="U215" s="301"/>
      <c r="V215" s="301"/>
      <c r="W215" s="301"/>
      <c r="X215" s="301"/>
      <c r="Y215" s="301"/>
      <c r="Z215" s="301"/>
      <c r="AA215" s="301"/>
    </row>
    <row r="216" spans="1:27" ht="13.2">
      <c r="A216" s="301"/>
      <c r="B216" s="301" t="s">
        <v>234</v>
      </c>
      <c r="C216" s="312" t="e">
        <f>VLOOKUP(C215,①ひな形!$C$4:$E$12,2,FALSE)</f>
        <v>#N/A</v>
      </c>
      <c r="D216" s="312">
        <f>VLOOKUP(D215,①ひな形!$C$4:$E$12,2,FALSE)</f>
        <v>0</v>
      </c>
      <c r="E216" s="312">
        <f>VLOOKUP(E215,①ひな形!$C$4:$E$12,2,FALSE)</f>
        <v>0</v>
      </c>
      <c r="F216" s="312">
        <f>VLOOKUP(F215,①ひな形!$C$4:$E$12,2,FALSE)</f>
        <v>0</v>
      </c>
      <c r="G216" s="312">
        <f>VLOOKUP(G215,①ひな形!$C$4:$E$12,2,FALSE)</f>
        <v>0</v>
      </c>
      <c r="H216" s="313" t="e">
        <f>VLOOKUP(H215,①ひな形!$C$4:$E$12,2,FALSE)</f>
        <v>#N/A</v>
      </c>
      <c r="I216" s="313" t="e">
        <f>VLOOKUP(I215,①ひな形!$C$4:$E$12,2,FALSE)</f>
        <v>#N/A</v>
      </c>
      <c r="J216" s="301"/>
      <c r="K216" s="301"/>
      <c r="L216" s="301"/>
      <c r="M216" s="301"/>
      <c r="N216" s="301"/>
      <c r="O216" s="301"/>
      <c r="P216" s="301"/>
      <c r="Q216" s="301"/>
      <c r="R216" s="301"/>
      <c r="S216" s="301"/>
      <c r="T216" s="301"/>
      <c r="U216" s="301"/>
      <c r="V216" s="301"/>
      <c r="W216" s="301"/>
      <c r="X216" s="301"/>
      <c r="Y216" s="301"/>
      <c r="Z216" s="301"/>
      <c r="AA216" s="301"/>
    </row>
    <row r="217" spans="1:27" ht="13.2">
      <c r="A217" s="301"/>
      <c r="B217" s="301"/>
      <c r="C217" s="327" t="str">
        <f>②PDF!X116</f>
        <v>～</v>
      </c>
      <c r="D217" s="327" t="str">
        <f>②PDF!C157</f>
        <v>～</v>
      </c>
      <c r="E217" s="327" t="str">
        <f>②PDF!F157</f>
        <v>～</v>
      </c>
      <c r="F217" s="327" t="str">
        <f>②PDF!I157</f>
        <v>～</v>
      </c>
      <c r="G217" s="327" t="str">
        <f>②PDF!L157</f>
        <v>～</v>
      </c>
      <c r="H217" s="323" t="str">
        <f>②PDF!O157</f>
        <v>～</v>
      </c>
      <c r="I217" s="323" t="str">
        <f>②PDF!R157</f>
        <v>～</v>
      </c>
      <c r="J217" s="301"/>
      <c r="K217" s="301"/>
      <c r="L217" s="301"/>
      <c r="M217" s="301"/>
      <c r="N217" s="301"/>
      <c r="O217" s="301"/>
      <c r="P217" s="301"/>
      <c r="Q217" s="301"/>
      <c r="R217" s="301"/>
      <c r="S217" s="301"/>
      <c r="T217" s="301"/>
      <c r="U217" s="301"/>
      <c r="V217" s="301"/>
      <c r="W217" s="301"/>
      <c r="X217" s="301"/>
      <c r="Y217" s="301"/>
      <c r="Z217" s="301"/>
      <c r="AA217" s="301"/>
    </row>
    <row r="218" spans="1:27" ht="13.2">
      <c r="A218" s="301"/>
      <c r="B218" s="301"/>
      <c r="C218" s="749" t="e">
        <f>VLOOKUP(①ひな形!AD44,①ひな形!$A$34:$B$99,2,FALSE)</f>
        <v>#N/A</v>
      </c>
      <c r="D218" s="749" t="e">
        <f>VLOOKUP(①ひな形!AE44,①ひな形!$A$34:$B$99,2,FALSE)</f>
        <v>#N/A</v>
      </c>
      <c r="E218" s="749" t="e">
        <f>VLOOKUP(①ひな形!AF44,①ひな形!$A$34:$B$99,2,FALSE)</f>
        <v>#N/A</v>
      </c>
      <c r="F218" s="749" t="e">
        <f>VLOOKUP(①ひな形!AG44,①ひな形!$A$34:$B$99,2,FALSE)</f>
        <v>#N/A</v>
      </c>
      <c r="G218" s="749">
        <f>VLOOKUP(①ひな形!AH44,①ひな形!$A$34:$B$99,2,FALSE)</f>
        <v>0</v>
      </c>
      <c r="H218" s="751" t="e">
        <f>VLOOKUP(①ひな形!AI44,①ひな形!$A$34:$B$99,2,FALSE)</f>
        <v>#N/A</v>
      </c>
      <c r="I218" s="751" t="e">
        <f>VLOOKUP(①ひな形!AJ44,①ひな形!$A$34:$B$99,2,FALSE)</f>
        <v>#N/A</v>
      </c>
      <c r="J218" s="301"/>
      <c r="K218" s="301"/>
      <c r="L218" s="301"/>
      <c r="M218" s="301"/>
      <c r="N218" s="301"/>
      <c r="O218" s="301"/>
      <c r="P218" s="301"/>
      <c r="Q218" s="301"/>
      <c r="R218" s="301"/>
      <c r="S218" s="301"/>
      <c r="T218" s="301"/>
      <c r="U218" s="301"/>
      <c r="V218" s="301"/>
      <c r="W218" s="301"/>
      <c r="X218" s="301"/>
      <c r="Y218" s="301"/>
      <c r="Z218" s="301"/>
      <c r="AA218" s="301"/>
    </row>
    <row r="219" spans="1:27" ht="13.2">
      <c r="A219" s="301"/>
      <c r="B219" s="301"/>
      <c r="C219" s="750"/>
      <c r="D219" s="750"/>
      <c r="E219" s="750"/>
      <c r="F219" s="750"/>
      <c r="G219" s="750"/>
      <c r="H219" s="750"/>
      <c r="I219" s="750"/>
      <c r="J219" s="301"/>
      <c r="K219" s="301"/>
      <c r="L219" s="301"/>
      <c r="M219" s="301"/>
      <c r="N219" s="301"/>
      <c r="O219" s="301"/>
      <c r="P219" s="301"/>
      <c r="Q219" s="301"/>
      <c r="R219" s="301"/>
      <c r="S219" s="301"/>
      <c r="T219" s="301"/>
      <c r="U219" s="301"/>
      <c r="V219" s="301"/>
      <c r="W219" s="301"/>
      <c r="X219" s="301"/>
      <c r="Y219" s="301"/>
      <c r="Z219" s="301"/>
      <c r="AA219" s="301"/>
    </row>
    <row r="220" spans="1:27" ht="13.2">
      <c r="A220" s="301"/>
      <c r="B220" s="301" t="s">
        <v>202</v>
      </c>
      <c r="C220" s="312" t="e">
        <f>VLOOKUP(C218,①ひな形!$B$34:$C$99,2,FALSE)</f>
        <v>#N/A</v>
      </c>
      <c r="D220" s="312" t="e">
        <f>VLOOKUP(D218,①ひな形!$B$34:$C$99,2,FALSE)</f>
        <v>#N/A</v>
      </c>
      <c r="E220" s="312" t="e">
        <f>VLOOKUP(E218,①ひな形!$B$34:$C$99,2,FALSE)</f>
        <v>#N/A</v>
      </c>
      <c r="F220" s="312" t="e">
        <f>VLOOKUP(F218,①ひな形!$B$34:$C$99,2,FALSE)</f>
        <v>#N/A</v>
      </c>
      <c r="G220" s="312" t="e">
        <f>VLOOKUP(G218,①ひな形!$B$34:$C$99,2,FALSE)</f>
        <v>#N/A</v>
      </c>
      <c r="H220" s="313" t="e">
        <f>VLOOKUP(H218,①ひな形!$B$34:$C$99,2,FALSE)</f>
        <v>#N/A</v>
      </c>
      <c r="I220" s="313" t="e">
        <f>VLOOKUP(I218,①ひな形!$B$34:$C$99,2,FALSE)</f>
        <v>#N/A</v>
      </c>
      <c r="J220" s="301"/>
      <c r="K220" s="301"/>
      <c r="L220" s="301"/>
      <c r="M220" s="301"/>
      <c r="N220" s="301"/>
      <c r="O220" s="301"/>
      <c r="P220" s="301"/>
      <c r="Q220" s="301"/>
      <c r="R220" s="301"/>
      <c r="S220" s="301"/>
      <c r="T220" s="301"/>
      <c r="U220" s="301"/>
      <c r="V220" s="301"/>
      <c r="W220" s="301"/>
      <c r="X220" s="301"/>
      <c r="Y220" s="301"/>
      <c r="Z220" s="301"/>
      <c r="AA220" s="301"/>
    </row>
    <row r="221" spans="1:27" ht="13.2">
      <c r="A221" s="301"/>
      <c r="B221" s="301"/>
      <c r="C221" s="326">
        <f>①ひな形!AD45</f>
        <v>0</v>
      </c>
      <c r="D221" s="326" t="str">
        <f>①ひな形!AE45</f>
        <v>Shiho.Y</v>
      </c>
      <c r="E221" s="326" t="str">
        <f>①ひな形!AF45</f>
        <v>Nami.M</v>
      </c>
      <c r="F221" s="326" t="str">
        <f>①ひな形!AG45</f>
        <v>Shiho.Y</v>
      </c>
      <c r="G221" s="326" t="str">
        <f>①ひな形!AH45</f>
        <v>Shiho.Y</v>
      </c>
      <c r="H221" s="319">
        <f>①ひな形!AI45</f>
        <v>0</v>
      </c>
      <c r="I221" s="319">
        <f>①ひな形!AJ45</f>
        <v>0</v>
      </c>
      <c r="J221" s="301"/>
      <c r="K221" s="301"/>
      <c r="L221" s="301"/>
      <c r="M221" s="301"/>
      <c r="N221" s="301"/>
      <c r="O221" s="301"/>
      <c r="P221" s="301"/>
      <c r="Q221" s="301"/>
      <c r="R221" s="301"/>
      <c r="S221" s="301"/>
      <c r="T221" s="301"/>
      <c r="U221" s="301"/>
      <c r="V221" s="301"/>
      <c r="W221" s="301"/>
      <c r="X221" s="301"/>
      <c r="Y221" s="301"/>
      <c r="Z221" s="301"/>
      <c r="AA221" s="301"/>
    </row>
    <row r="222" spans="1:27" ht="13.2">
      <c r="A222" s="301"/>
      <c r="B222" s="301" t="s">
        <v>234</v>
      </c>
      <c r="C222" s="312" t="e">
        <f>VLOOKUP(C221,①ひな形!$C$4:$E$12,2,FALSE)</f>
        <v>#N/A</v>
      </c>
      <c r="D222" s="312">
        <f>VLOOKUP(D221,①ひな形!$C$4:$E$12,2,FALSE)</f>
        <v>0</v>
      </c>
      <c r="E222" s="312">
        <f>VLOOKUP(E221,①ひな形!$C$4:$E$12,2,FALSE)</f>
        <v>0</v>
      </c>
      <c r="F222" s="312">
        <f>VLOOKUP(F221,①ひな形!$C$4:$E$12,2,FALSE)</f>
        <v>0</v>
      </c>
      <c r="G222" s="312">
        <f>VLOOKUP(G221,①ひな形!$C$4:$E$12,2,FALSE)</f>
        <v>0</v>
      </c>
      <c r="H222" s="313" t="e">
        <f>VLOOKUP(H221,①ひな形!$C$4:$E$12,2,FALSE)</f>
        <v>#N/A</v>
      </c>
      <c r="I222" s="313" t="e">
        <f>VLOOKUP(I221,①ひな形!$C$4:$E$12,2,FALSE)</f>
        <v>#N/A</v>
      </c>
      <c r="J222" s="301"/>
      <c r="K222" s="301"/>
      <c r="L222" s="301"/>
      <c r="M222" s="301"/>
      <c r="N222" s="301"/>
      <c r="O222" s="301"/>
      <c r="P222" s="301"/>
      <c r="Q222" s="301"/>
      <c r="R222" s="301"/>
      <c r="S222" s="301"/>
      <c r="T222" s="301"/>
      <c r="U222" s="301"/>
      <c r="V222" s="301"/>
      <c r="W222" s="301"/>
      <c r="X222" s="301"/>
      <c r="Y222" s="301"/>
      <c r="Z222" s="301"/>
      <c r="AA222" s="301"/>
    </row>
    <row r="223" spans="1:27" ht="13.2">
      <c r="A223" s="301"/>
      <c r="B223" s="301"/>
      <c r="C223" s="329" t="str">
        <f>②PDF!X120</f>
        <v>～</v>
      </c>
      <c r="D223" s="329" t="str">
        <f>②PDF!C161</f>
        <v>～</v>
      </c>
      <c r="E223" s="329" t="str">
        <f>②PDF!F161</f>
        <v>～</v>
      </c>
      <c r="F223" s="329" t="str">
        <f>②PDF!I161</f>
        <v>～</v>
      </c>
      <c r="G223" s="329" t="str">
        <f>②PDF!L161</f>
        <v>～</v>
      </c>
      <c r="H223" s="355" t="str">
        <f>②PDF!O161</f>
        <v>～</v>
      </c>
      <c r="I223" s="355" t="str">
        <f>②PDF!R161</f>
        <v>～</v>
      </c>
      <c r="J223" s="301"/>
      <c r="K223" s="301"/>
      <c r="L223" s="301"/>
      <c r="M223" s="301"/>
      <c r="N223" s="301"/>
      <c r="O223" s="301"/>
      <c r="P223" s="301"/>
      <c r="Q223" s="301"/>
      <c r="R223" s="301"/>
      <c r="S223" s="301"/>
      <c r="T223" s="301"/>
      <c r="U223" s="301"/>
      <c r="V223" s="301"/>
      <c r="W223" s="301"/>
      <c r="X223" s="301"/>
      <c r="Y223" s="301"/>
      <c r="Z223" s="301"/>
      <c r="AA223" s="301"/>
    </row>
    <row r="224" spans="1:27" ht="13.2">
      <c r="A224" s="301"/>
      <c r="B224" s="301"/>
      <c r="C224" s="684" t="e">
        <f>VLOOKUP(①ひな形!AD46,①ひな形!$A$34:$B$99,2,FALSE)</f>
        <v>#N/A</v>
      </c>
      <c r="D224" s="684">
        <f>VLOOKUP(①ひな形!AE46,①ひな形!$A$34:$B$99,2,FALSE)</f>
        <v>0</v>
      </c>
      <c r="E224" s="684" t="e">
        <f>VLOOKUP(①ひな形!AF46,①ひな形!$A$34:$B$99,2,FALSE)</f>
        <v>#N/A</v>
      </c>
      <c r="F224" s="684">
        <f>VLOOKUP(①ひな形!AG46,①ひな形!$A$34:$B$99,2,FALSE)</f>
        <v>0</v>
      </c>
      <c r="G224" s="684">
        <f>VLOOKUP(①ひな形!AH46,①ひな形!$A$34:$B$99,2,FALSE)</f>
        <v>0</v>
      </c>
      <c r="H224" s="754" t="e">
        <f>VLOOKUP(①ひな形!AI46,①ひな形!$A$34:$B$99,2,FALSE)</f>
        <v>#N/A</v>
      </c>
      <c r="I224" s="754" t="e">
        <f>VLOOKUP(①ひな形!AJ46,①ひな形!$A$34:$B$99,2,FALSE)</f>
        <v>#N/A</v>
      </c>
      <c r="J224" s="301"/>
      <c r="K224" s="301"/>
      <c r="L224" s="301"/>
      <c r="M224" s="301"/>
      <c r="N224" s="301"/>
      <c r="O224" s="301"/>
      <c r="P224" s="301"/>
      <c r="Q224" s="301"/>
      <c r="R224" s="301"/>
      <c r="S224" s="301"/>
      <c r="T224" s="301"/>
      <c r="U224" s="301"/>
      <c r="V224" s="301"/>
      <c r="W224" s="301"/>
      <c r="X224" s="301"/>
      <c r="Y224" s="301"/>
      <c r="Z224" s="301"/>
      <c r="AA224" s="301"/>
    </row>
    <row r="225" spans="1:27" ht="13.2">
      <c r="A225" s="301"/>
      <c r="B225" s="301"/>
      <c r="C225" s="750"/>
      <c r="D225" s="750"/>
      <c r="E225" s="750"/>
      <c r="F225" s="750"/>
      <c r="G225" s="750"/>
      <c r="H225" s="750"/>
      <c r="I225" s="750"/>
      <c r="J225" s="301"/>
      <c r="K225" s="301"/>
      <c r="L225" s="301"/>
      <c r="M225" s="301"/>
      <c r="N225" s="301"/>
      <c r="O225" s="301"/>
      <c r="P225" s="301"/>
      <c r="Q225" s="301"/>
      <c r="R225" s="301"/>
      <c r="S225" s="301"/>
      <c r="T225" s="301"/>
      <c r="U225" s="301"/>
      <c r="V225" s="301"/>
      <c r="W225" s="301"/>
      <c r="X225" s="301"/>
      <c r="Y225" s="301"/>
      <c r="Z225" s="301"/>
      <c r="AA225" s="301"/>
    </row>
    <row r="226" spans="1:27" ht="16.2">
      <c r="A226" s="301"/>
      <c r="B226" s="301" t="s">
        <v>202</v>
      </c>
      <c r="C226" s="331" t="e">
        <f>VLOOKUP(C224,①ひな形!$B$34:$C$99,2,FALSE)</f>
        <v>#N/A</v>
      </c>
      <c r="D226" s="331" t="e">
        <f>VLOOKUP(D224,①ひな形!$B$34:$C$99,2,FALSE)</f>
        <v>#N/A</v>
      </c>
      <c r="E226" s="331" t="e">
        <f>VLOOKUP(E224,①ひな形!$B$34:$C$99,2,FALSE)</f>
        <v>#N/A</v>
      </c>
      <c r="F226" s="331" t="e">
        <f>VLOOKUP(F224,①ひな形!$B$34:$C$99,2,FALSE)</f>
        <v>#N/A</v>
      </c>
      <c r="G226" s="331" t="e">
        <f>VLOOKUP(G224,①ひな形!$B$34:$C$99,2,FALSE)</f>
        <v>#N/A</v>
      </c>
      <c r="H226" s="356" t="e">
        <f>VLOOKUP(H224,①ひな形!$B$34:$C$99,2,FALSE)</f>
        <v>#N/A</v>
      </c>
      <c r="I226" s="356" t="e">
        <f>VLOOKUP(I224,①ひな形!$B$34:$C$99,2,FALSE)</f>
        <v>#N/A</v>
      </c>
      <c r="J226" s="301"/>
      <c r="K226" s="301"/>
      <c r="L226" s="301"/>
      <c r="M226" s="301"/>
      <c r="N226" s="301"/>
      <c r="O226" s="301"/>
      <c r="P226" s="301"/>
      <c r="Q226" s="301"/>
      <c r="R226" s="301"/>
      <c r="S226" s="301"/>
      <c r="T226" s="301"/>
      <c r="U226" s="301"/>
      <c r="V226" s="301"/>
      <c r="W226" s="301"/>
      <c r="X226" s="301"/>
      <c r="Y226" s="301"/>
      <c r="Z226" s="301"/>
      <c r="AA226" s="301"/>
    </row>
    <row r="227" spans="1:27" ht="16.2">
      <c r="A227" s="301"/>
      <c r="B227" s="301"/>
      <c r="C227" s="350">
        <f>①ひな形!AD47</f>
        <v>0</v>
      </c>
      <c r="D227" s="350" t="str">
        <f>①ひな形!AE47</f>
        <v>Nami.M</v>
      </c>
      <c r="E227" s="350" t="str">
        <f>①ひな形!AF47</f>
        <v>Shiho.Y</v>
      </c>
      <c r="F227" s="350" t="str">
        <f>①ひな形!AG47</f>
        <v>Shiho.Y</v>
      </c>
      <c r="G227" s="350" t="str">
        <f>①ひな形!AH47</f>
        <v>Shiho.Y</v>
      </c>
      <c r="H227" s="357">
        <f>①ひな形!AI47</f>
        <v>0</v>
      </c>
      <c r="I227" s="357">
        <f>①ひな形!AJ47</f>
        <v>0</v>
      </c>
      <c r="J227" s="301"/>
      <c r="K227" s="301"/>
      <c r="L227" s="301"/>
      <c r="M227" s="301"/>
      <c r="N227" s="301"/>
      <c r="O227" s="301"/>
      <c r="P227" s="301"/>
      <c r="Q227" s="301"/>
      <c r="R227" s="301"/>
      <c r="S227" s="301"/>
      <c r="T227" s="301"/>
      <c r="U227" s="301"/>
      <c r="V227" s="301"/>
      <c r="W227" s="301"/>
      <c r="X227" s="301"/>
      <c r="Y227" s="301"/>
      <c r="Z227" s="301"/>
      <c r="AA227" s="301"/>
    </row>
    <row r="228" spans="1:27" ht="16.2">
      <c r="A228" s="301"/>
      <c r="B228" s="301" t="s">
        <v>234</v>
      </c>
      <c r="C228" s="352" t="e">
        <f>VLOOKUP(C227,①ひな形!$C$4:$E$12,2,FALSE)</f>
        <v>#N/A</v>
      </c>
      <c r="D228" s="352">
        <f>VLOOKUP(D227,①ひな形!$C$4:$E$12,2,FALSE)</f>
        <v>0</v>
      </c>
      <c r="E228" s="352">
        <f>VLOOKUP(E227,①ひな形!$C$4:$E$12,2,FALSE)</f>
        <v>0</v>
      </c>
      <c r="F228" s="352">
        <f>VLOOKUP(F227,①ひな形!$C$4:$E$12,2,FALSE)</f>
        <v>0</v>
      </c>
      <c r="G228" s="352">
        <f>VLOOKUP(G227,①ひな形!$C$4:$E$12,2,FALSE)</f>
        <v>0</v>
      </c>
      <c r="H228" s="358" t="e">
        <f>VLOOKUP(H227,①ひな形!$C$4:$E$12,2,FALSE)</f>
        <v>#N/A</v>
      </c>
      <c r="I228" s="358" t="e">
        <f>VLOOKUP(I227,①ひな形!$C$4:$E$12,2,FALSE)</f>
        <v>#N/A</v>
      </c>
      <c r="J228" s="301"/>
      <c r="K228" s="301"/>
      <c r="L228" s="301"/>
      <c r="M228" s="301"/>
      <c r="N228" s="301"/>
      <c r="O228" s="301"/>
      <c r="P228" s="301"/>
      <c r="Q228" s="301"/>
      <c r="R228" s="301"/>
      <c r="S228" s="301"/>
      <c r="T228" s="301"/>
      <c r="U228" s="301"/>
      <c r="V228" s="301"/>
      <c r="W228" s="301"/>
      <c r="X228" s="301"/>
      <c r="Y228" s="301"/>
      <c r="Z228" s="301"/>
      <c r="AA228" s="301"/>
    </row>
    <row r="229" spans="1:27" ht="13.2">
      <c r="A229" s="301"/>
      <c r="B229" s="301"/>
      <c r="C229" s="353"/>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row>
    <row r="230" spans="1:27" ht="13.2">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row>
    <row r="231" spans="1:27" ht="13.2">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c r="AA231" s="301"/>
    </row>
    <row r="232" spans="1:27" ht="13.2">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c r="AA232" s="301"/>
    </row>
    <row r="233" spans="1:27" ht="13.2">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c r="AA233" s="301"/>
    </row>
    <row r="234" spans="1:27" ht="13.2">
      <c r="A234" s="301"/>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row>
    <row r="235" spans="1:27" ht="13.2">
      <c r="A235" s="301"/>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row>
    <row r="236" spans="1:27" ht="13.2">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row>
    <row r="237" spans="1:27" ht="13.2">
      <c r="A237" s="301"/>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row>
    <row r="238" spans="1:27" ht="13.2">
      <c r="A238" s="301"/>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row>
    <row r="239" spans="1:27" ht="13.2">
      <c r="A239" s="301"/>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row>
    <row r="240" spans="1:27" ht="13.2">
      <c r="A240" s="301"/>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row>
    <row r="241" spans="1:27" ht="13.2">
      <c r="A241" s="301"/>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row>
    <row r="242" spans="1:27" ht="13.2">
      <c r="A242" s="301"/>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row>
    <row r="243" spans="1:27" ht="13.2">
      <c r="A243" s="301"/>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row>
    <row r="244" spans="1:27" ht="13.2">
      <c r="A244" s="301"/>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row>
    <row r="245" spans="1:27" ht="13.2">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row>
    <row r="246" spans="1:27" ht="13.2">
      <c r="A246" s="301"/>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row>
    <row r="247" spans="1:27" ht="13.2">
      <c r="A247" s="301"/>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row>
    <row r="248" spans="1:27" ht="13.2">
      <c r="A248" s="301"/>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row>
    <row r="249" spans="1:27" ht="13.2">
      <c r="A249" s="301"/>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row>
    <row r="250" spans="1:27" ht="13.2">
      <c r="A250" s="301"/>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row>
    <row r="251" spans="1:27" ht="13.2">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row>
    <row r="252" spans="1:27" ht="13.2">
      <c r="A252" s="301"/>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row>
    <row r="253" spans="1:27" ht="13.2">
      <c r="A253" s="301"/>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row>
    <row r="254" spans="1:27" ht="13.2">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row>
    <row r="255" spans="1:27" ht="13.2">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row>
    <row r="256" spans="1:27" ht="13.2">
      <c r="A256" s="301"/>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row>
    <row r="257" spans="1:27" ht="13.2">
      <c r="A257" s="301"/>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row>
    <row r="258" spans="1:27" ht="13.2">
      <c r="A258" s="301"/>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row>
    <row r="259" spans="1:27" ht="13.2">
      <c r="A259" s="301"/>
      <c r="B259" s="301"/>
      <c r="C259" s="301"/>
      <c r="D259" s="301"/>
      <c r="E259" s="353"/>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row>
    <row r="260" spans="1:27" ht="13.2">
      <c r="A260" s="301"/>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row>
    <row r="261" spans="1:27" ht="13.2">
      <c r="A261" s="301"/>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row>
    <row r="262" spans="1:27" ht="13.2">
      <c r="A262" s="301"/>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row>
    <row r="263" spans="1:27" ht="13.2">
      <c r="A263" s="301"/>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c r="AA263" s="301"/>
    </row>
    <row r="264" spans="1:27" ht="13.2">
      <c r="A264" s="301"/>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c r="AA264" s="301"/>
    </row>
    <row r="265" spans="1:27" ht="13.2">
      <c r="A265" s="301"/>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row>
    <row r="266" spans="1:27" ht="13.2">
      <c r="A266" s="301"/>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row>
    <row r="267" spans="1:27" ht="13.2">
      <c r="A267" s="301"/>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row>
    <row r="268" spans="1:27" ht="13.2">
      <c r="A268" s="301"/>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row>
    <row r="269" spans="1:27" ht="13.2">
      <c r="A269" s="301"/>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row>
    <row r="270" spans="1:27" ht="13.2">
      <c r="A270" s="301"/>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row>
    <row r="271" spans="1:27" ht="13.2">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row>
    <row r="272" spans="1:27" ht="13.2">
      <c r="A272" s="301"/>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row>
    <row r="273" spans="1:27" ht="13.2">
      <c r="A273" s="301"/>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row>
    <row r="274" spans="1:27" ht="13.2">
      <c r="A274" s="301"/>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row>
    <row r="275" spans="1:27" ht="13.2">
      <c r="A275" s="301"/>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row>
    <row r="276" spans="1:27" ht="13.2">
      <c r="A276" s="301"/>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row>
    <row r="277" spans="1:27" ht="13.2">
      <c r="A277" s="301"/>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c r="AA277" s="301"/>
    </row>
    <row r="278" spans="1:27" ht="13.2">
      <c r="A278" s="301"/>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row>
    <row r="279" spans="1:27" ht="13.2">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row>
    <row r="280" spans="1:27" ht="13.2">
      <c r="A280" s="301"/>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row>
    <row r="281" spans="1:27" ht="13.2">
      <c r="A281" s="301"/>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row>
    <row r="282" spans="1:27" ht="13.2">
      <c r="A282" s="301"/>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row>
    <row r="283" spans="1:27" ht="13.2">
      <c r="A283" s="301"/>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row>
    <row r="284" spans="1:27" ht="13.2">
      <c r="A284" s="301"/>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row>
    <row r="285" spans="1:27" ht="13.2">
      <c r="A285" s="301"/>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row>
    <row r="286" spans="1:27" ht="13.2">
      <c r="A286" s="301"/>
      <c r="B286" s="301"/>
      <c r="C286" s="353"/>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row>
    <row r="287" spans="1:27" ht="13.2">
      <c r="A287" s="301"/>
      <c r="B287" s="301"/>
      <c r="C287" s="353"/>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row>
    <row r="288" spans="1:27" ht="13.2">
      <c r="A288" s="301"/>
      <c r="B288" s="301"/>
      <c r="C288" s="353"/>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1"/>
    </row>
    <row r="289" spans="1:27" ht="13.2">
      <c r="A289" s="301"/>
      <c r="B289" s="301"/>
      <c r="C289" s="353"/>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row>
    <row r="290" spans="1:27" ht="13.2">
      <c r="A290" s="301"/>
      <c r="B290" s="301"/>
      <c r="C290" s="353"/>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row>
    <row r="291" spans="1:27" ht="13.2">
      <c r="A291" s="301"/>
      <c r="B291" s="301"/>
      <c r="C291" s="353"/>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row>
    <row r="292" spans="1:27" ht="13.2">
      <c r="A292" s="301"/>
      <c r="B292" s="301"/>
      <c r="C292" s="353"/>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row>
    <row r="293" spans="1:27" ht="13.2">
      <c r="A293" s="301"/>
      <c r="B293" s="301"/>
      <c r="C293" s="353"/>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row>
    <row r="294" spans="1:27" ht="13.2">
      <c r="A294" s="301"/>
      <c r="B294" s="301"/>
      <c r="C294" s="353"/>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row>
    <row r="295" spans="1:27" ht="13.2">
      <c r="A295" s="301"/>
      <c r="B295" s="301"/>
      <c r="C295" s="353"/>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row>
    <row r="296" spans="1:27" ht="13.2">
      <c r="A296" s="301"/>
      <c r="B296" s="301"/>
      <c r="C296" s="353"/>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row>
    <row r="297" spans="1:27" ht="13.2">
      <c r="A297" s="301"/>
      <c r="B297" s="301"/>
      <c r="C297" s="353"/>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row>
    <row r="298" spans="1:27" ht="13.2">
      <c r="A298" s="301"/>
      <c r="B298" s="301"/>
      <c r="C298" s="353"/>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row>
    <row r="299" spans="1:27" ht="13.2">
      <c r="A299" s="301"/>
      <c r="B299" s="301"/>
      <c r="C299" s="353"/>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row>
    <row r="300" spans="1:27" ht="13.2">
      <c r="A300" s="301"/>
      <c r="B300" s="301"/>
      <c r="C300" s="353"/>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row>
    <row r="301" spans="1:27" ht="13.2">
      <c r="A301" s="301"/>
      <c r="B301" s="301"/>
      <c r="C301" s="353"/>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row>
    <row r="302" spans="1:27" ht="13.2">
      <c r="A302" s="301"/>
      <c r="B302" s="301"/>
      <c r="C302" s="353"/>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row>
    <row r="303" spans="1:27" ht="13.2">
      <c r="A303" s="301"/>
      <c r="B303" s="301"/>
      <c r="C303" s="353"/>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row>
    <row r="304" spans="1:27" ht="13.2">
      <c r="A304" s="301"/>
      <c r="B304" s="301"/>
      <c r="C304" s="353"/>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row>
    <row r="305" spans="1:27" ht="13.2">
      <c r="A305" s="301"/>
      <c r="B305" s="301"/>
      <c r="C305" s="353"/>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row>
    <row r="306" spans="1:27" ht="13.2">
      <c r="A306" s="301"/>
      <c r="B306" s="301"/>
      <c r="C306" s="353"/>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row>
    <row r="307" spans="1:27" ht="13.2">
      <c r="A307" s="301"/>
      <c r="B307" s="301"/>
      <c r="C307" s="353"/>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row>
    <row r="308" spans="1:27" ht="13.2">
      <c r="A308" s="301"/>
      <c r="B308" s="301"/>
      <c r="C308" s="353"/>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row>
    <row r="309" spans="1:27" ht="13.2">
      <c r="A309" s="301"/>
      <c r="B309" s="301"/>
      <c r="C309" s="353"/>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row>
    <row r="310" spans="1:27" ht="13.2">
      <c r="A310" s="301"/>
      <c r="B310" s="301"/>
      <c r="C310" s="353"/>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row>
    <row r="311" spans="1:27" ht="13.2">
      <c r="A311" s="301"/>
      <c r="B311" s="301"/>
      <c r="C311" s="353"/>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row>
    <row r="312" spans="1:27" ht="13.2">
      <c r="A312" s="301"/>
      <c r="B312" s="301"/>
      <c r="C312" s="353"/>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c r="AA312" s="301"/>
    </row>
    <row r="313" spans="1:27" ht="13.2">
      <c r="A313" s="301"/>
      <c r="B313" s="301"/>
      <c r="C313" s="353"/>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row>
    <row r="314" spans="1:27" ht="13.2">
      <c r="A314" s="301"/>
      <c r="B314" s="301"/>
      <c r="C314" s="353"/>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301"/>
    </row>
    <row r="315" spans="1:27" ht="13.2">
      <c r="A315" s="301"/>
      <c r="B315" s="301"/>
      <c r="C315" s="353"/>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c r="AA315" s="301"/>
    </row>
    <row r="316" spans="1:27" ht="13.2">
      <c r="A316" s="301"/>
      <c r="B316" s="301"/>
      <c r="C316" s="353"/>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c r="AA316" s="301"/>
    </row>
    <row r="317" spans="1:27" ht="13.2">
      <c r="A317" s="301"/>
      <c r="B317" s="301"/>
      <c r="C317" s="353"/>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c r="AA317" s="301"/>
    </row>
    <row r="318" spans="1:27" ht="13.2">
      <c r="A318" s="301"/>
      <c r="B318" s="301"/>
      <c r="C318" s="353"/>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row>
    <row r="319" spans="1:27" ht="13.2">
      <c r="A319" s="301"/>
      <c r="B319" s="301"/>
      <c r="C319" s="353"/>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row>
    <row r="320" spans="1:27" ht="13.2">
      <c r="A320" s="301"/>
      <c r="B320" s="301"/>
      <c r="C320" s="353"/>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row>
    <row r="321" spans="1:27" ht="13.2">
      <c r="A321" s="301"/>
      <c r="B321" s="301"/>
      <c r="C321" s="353"/>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row>
    <row r="322" spans="1:27" ht="13.2">
      <c r="A322" s="301"/>
      <c r="B322" s="301"/>
      <c r="C322" s="353"/>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row>
    <row r="323" spans="1:27" ht="13.2">
      <c r="A323" s="301"/>
      <c r="B323" s="301"/>
      <c r="C323" s="353"/>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row>
    <row r="324" spans="1:27" ht="13.2">
      <c r="A324" s="301"/>
      <c r="B324" s="301"/>
      <c r="C324" s="353"/>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row>
    <row r="325" spans="1:27" ht="13.2">
      <c r="A325" s="301"/>
      <c r="B325" s="301"/>
      <c r="C325" s="353"/>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row>
    <row r="326" spans="1:27" ht="13.2">
      <c r="A326" s="301"/>
      <c r="B326" s="301"/>
      <c r="C326" s="353"/>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row>
    <row r="327" spans="1:27" ht="13.2">
      <c r="A327" s="301"/>
      <c r="B327" s="301"/>
      <c r="C327" s="353"/>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row>
    <row r="328" spans="1:27" ht="13.2">
      <c r="A328" s="301"/>
      <c r="B328" s="301"/>
      <c r="C328" s="353"/>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row>
    <row r="329" spans="1:27" ht="13.2">
      <c r="A329" s="301"/>
      <c r="B329" s="301"/>
      <c r="C329" s="353"/>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row>
    <row r="330" spans="1:27" ht="13.2">
      <c r="A330" s="301"/>
      <c r="B330" s="301"/>
      <c r="C330" s="353"/>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c r="AA330" s="301"/>
    </row>
    <row r="331" spans="1:27" ht="13.2">
      <c r="A331" s="301"/>
      <c r="B331" s="301"/>
      <c r="C331" s="353"/>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row>
    <row r="332" spans="1:27" ht="13.2">
      <c r="A332" s="301"/>
      <c r="B332" s="301"/>
      <c r="C332" s="353"/>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c r="AA332" s="301"/>
    </row>
    <row r="333" spans="1:27" ht="13.2">
      <c r="A333" s="301"/>
      <c r="B333" s="301"/>
      <c r="C333" s="353"/>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row>
    <row r="334" spans="1:27" ht="13.2">
      <c r="A334" s="301"/>
      <c r="B334" s="301"/>
      <c r="C334" s="353"/>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row>
    <row r="335" spans="1:27" ht="13.2">
      <c r="A335" s="301"/>
      <c r="B335" s="301"/>
      <c r="C335" s="353"/>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c r="AA335" s="301"/>
    </row>
    <row r="336" spans="1:27" ht="13.2">
      <c r="A336" s="301"/>
      <c r="B336" s="301"/>
      <c r="C336" s="353"/>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c r="AA336" s="301"/>
    </row>
    <row r="337" spans="1:27" ht="13.2">
      <c r="A337" s="301"/>
      <c r="B337" s="301"/>
      <c r="C337" s="353"/>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c r="AA337" s="301"/>
    </row>
    <row r="338" spans="1:27" ht="13.2">
      <c r="A338" s="301"/>
      <c r="B338" s="301"/>
      <c r="C338" s="353"/>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c r="AA338" s="301"/>
    </row>
    <row r="339" spans="1:27" ht="13.2">
      <c r="A339" s="301"/>
      <c r="B339" s="301"/>
      <c r="C339" s="353"/>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c r="AA339" s="301"/>
    </row>
    <row r="340" spans="1:27" ht="13.2">
      <c r="A340" s="301"/>
      <c r="B340" s="301"/>
      <c r="C340" s="353"/>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row>
    <row r="341" spans="1:27" ht="13.2">
      <c r="A341" s="301"/>
      <c r="B341" s="301"/>
      <c r="C341" s="353"/>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c r="AA341" s="301"/>
    </row>
    <row r="342" spans="1:27" ht="13.2">
      <c r="A342" s="301"/>
      <c r="B342" s="301"/>
      <c r="C342" s="353"/>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c r="AA342" s="301"/>
    </row>
    <row r="343" spans="1:27" ht="13.2">
      <c r="A343" s="301"/>
      <c r="B343" s="301"/>
      <c r="C343" s="353"/>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c r="AA343" s="301"/>
    </row>
    <row r="344" spans="1:27" ht="13.2">
      <c r="A344" s="301"/>
      <c r="B344" s="301"/>
      <c r="C344" s="353"/>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c r="AA344" s="301"/>
    </row>
    <row r="345" spans="1:27" ht="13.2">
      <c r="A345" s="301"/>
      <c r="B345" s="301"/>
      <c r="C345" s="353"/>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c r="AA345" s="301"/>
    </row>
    <row r="346" spans="1:27" ht="13.2">
      <c r="A346" s="301"/>
      <c r="B346" s="301"/>
      <c r="C346" s="353"/>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c r="AA346" s="301"/>
    </row>
    <row r="347" spans="1:27" ht="13.2">
      <c r="A347" s="301"/>
      <c r="B347" s="301"/>
      <c r="C347" s="353"/>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c r="AA347" s="301"/>
    </row>
    <row r="348" spans="1:27" ht="13.2">
      <c r="A348" s="301"/>
      <c r="B348" s="301"/>
      <c r="C348" s="353"/>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c r="AA348" s="301"/>
    </row>
    <row r="349" spans="1:27" ht="13.2">
      <c r="A349" s="301"/>
      <c r="B349" s="301"/>
      <c r="C349" s="353"/>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c r="AA349" s="301"/>
    </row>
    <row r="350" spans="1:27" ht="13.2">
      <c r="A350" s="301"/>
      <c r="B350" s="301"/>
      <c r="C350" s="353"/>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c r="AA350" s="301"/>
    </row>
    <row r="351" spans="1:27" ht="13.2">
      <c r="A351" s="301"/>
      <c r="B351" s="301"/>
      <c r="C351" s="353"/>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c r="AA351" s="301"/>
    </row>
    <row r="352" spans="1:27" ht="13.2">
      <c r="A352" s="301"/>
      <c r="B352" s="301"/>
      <c r="C352" s="353"/>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c r="AA352" s="301"/>
    </row>
    <row r="353" spans="1:27" ht="13.2">
      <c r="A353" s="301"/>
      <c r="B353" s="301"/>
      <c r="C353" s="353"/>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c r="AA353" s="301"/>
    </row>
    <row r="354" spans="1:27" ht="13.2">
      <c r="A354" s="301"/>
      <c r="B354" s="301"/>
      <c r="C354" s="353"/>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c r="AA354" s="301"/>
    </row>
    <row r="355" spans="1:27" ht="13.2">
      <c r="A355" s="301"/>
      <c r="B355" s="301"/>
      <c r="C355" s="353"/>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c r="AA355" s="301"/>
    </row>
    <row r="356" spans="1:27" ht="13.2">
      <c r="A356" s="301"/>
      <c r="B356" s="301"/>
      <c r="C356" s="353"/>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c r="AA356" s="301"/>
    </row>
    <row r="357" spans="1:27" ht="13.2">
      <c r="A357" s="301"/>
      <c r="B357" s="301"/>
      <c r="C357" s="353"/>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c r="AA357" s="301"/>
    </row>
    <row r="358" spans="1:27" ht="13.2">
      <c r="A358" s="301"/>
      <c r="B358" s="301"/>
      <c r="C358" s="353"/>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c r="AA358" s="301"/>
    </row>
    <row r="359" spans="1:27" ht="13.2">
      <c r="A359" s="301"/>
      <c r="B359" s="301"/>
      <c r="C359" s="353"/>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c r="AA359" s="301"/>
    </row>
    <row r="360" spans="1:27" ht="13.2">
      <c r="A360" s="301"/>
      <c r="B360" s="301"/>
      <c r="C360" s="353"/>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row>
    <row r="361" spans="1:27" ht="13.2">
      <c r="A361" s="301"/>
      <c r="B361" s="301"/>
      <c r="C361" s="353"/>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c r="AA361" s="301"/>
    </row>
    <row r="362" spans="1:27" ht="13.2">
      <c r="A362" s="301"/>
      <c r="B362" s="301"/>
      <c r="C362" s="353"/>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row>
    <row r="363" spans="1:27" ht="13.2">
      <c r="A363" s="301"/>
      <c r="B363" s="301"/>
      <c r="C363" s="353"/>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c r="AA363" s="301"/>
    </row>
    <row r="364" spans="1:27" ht="13.2">
      <c r="A364" s="301"/>
      <c r="B364" s="301"/>
      <c r="C364" s="353"/>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c r="AA364" s="301"/>
    </row>
    <row r="365" spans="1:27" ht="13.2">
      <c r="A365" s="301"/>
      <c r="B365" s="301"/>
      <c r="C365" s="353"/>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c r="AA365" s="301"/>
    </row>
    <row r="366" spans="1:27" ht="13.2">
      <c r="A366" s="301"/>
      <c r="B366" s="301"/>
      <c r="C366" s="353"/>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c r="AA366" s="301"/>
    </row>
    <row r="367" spans="1:27" ht="13.2">
      <c r="A367" s="301"/>
      <c r="B367" s="301"/>
      <c r="C367" s="353"/>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c r="AA367" s="301"/>
    </row>
    <row r="368" spans="1:27" ht="13.2">
      <c r="A368" s="301"/>
      <c r="B368" s="301"/>
      <c r="C368" s="353"/>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row>
    <row r="369" spans="1:27" ht="13.2">
      <c r="A369" s="301"/>
      <c r="B369" s="301"/>
      <c r="C369" s="353"/>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c r="AA369" s="301"/>
    </row>
    <row r="370" spans="1:27" ht="13.2">
      <c r="A370" s="301"/>
      <c r="B370" s="301"/>
      <c r="C370" s="353"/>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c r="AA370" s="301"/>
    </row>
    <row r="371" spans="1:27" ht="13.2">
      <c r="A371" s="301"/>
      <c r="B371" s="301"/>
      <c r="C371" s="353"/>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c r="AA371" s="301"/>
    </row>
    <row r="372" spans="1:27" ht="13.2">
      <c r="A372" s="301"/>
      <c r="B372" s="301"/>
      <c r="C372" s="353"/>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c r="AA372" s="301"/>
    </row>
    <row r="373" spans="1:27" ht="13.2">
      <c r="A373" s="301"/>
      <c r="B373" s="301"/>
      <c r="C373" s="353"/>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A373" s="301"/>
    </row>
    <row r="374" spans="1:27" ht="13.2">
      <c r="A374" s="301"/>
      <c r="B374" s="301"/>
      <c r="C374" s="353"/>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row>
    <row r="375" spans="1:27" ht="13.2">
      <c r="A375" s="301"/>
      <c r="B375" s="301"/>
      <c r="C375" s="353"/>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c r="AA375" s="301"/>
    </row>
    <row r="376" spans="1:27" ht="13.2">
      <c r="A376" s="301"/>
      <c r="B376" s="301"/>
      <c r="C376" s="353"/>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c r="AA376" s="301"/>
    </row>
    <row r="377" spans="1:27" ht="13.2">
      <c r="A377" s="301"/>
      <c r="B377" s="301"/>
      <c r="C377" s="353"/>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row>
    <row r="378" spans="1:27" ht="13.2">
      <c r="A378" s="301"/>
      <c r="B378" s="301"/>
      <c r="C378" s="353"/>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c r="AA378" s="301"/>
    </row>
    <row r="379" spans="1:27" ht="13.2">
      <c r="A379" s="301"/>
      <c r="B379" s="301"/>
      <c r="C379" s="353"/>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row>
    <row r="380" spans="1:27" ht="13.2">
      <c r="A380" s="301"/>
      <c r="B380" s="301"/>
      <c r="C380" s="353"/>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c r="AA380" s="301"/>
    </row>
    <row r="381" spans="1:27" ht="13.2">
      <c r="A381" s="301"/>
      <c r="B381" s="301"/>
      <c r="C381" s="353"/>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c r="AA381" s="301"/>
    </row>
    <row r="382" spans="1:27" ht="13.2">
      <c r="A382" s="301"/>
      <c r="B382" s="301"/>
      <c r="C382" s="353"/>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c r="AA382" s="301"/>
    </row>
    <row r="383" spans="1:27" ht="13.2">
      <c r="A383" s="301"/>
      <c r="B383" s="301"/>
      <c r="C383" s="353"/>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c r="AA383" s="301"/>
    </row>
    <row r="384" spans="1:27" ht="13.2">
      <c r="A384" s="301"/>
      <c r="B384" s="301"/>
      <c r="C384" s="353"/>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c r="AA384" s="301"/>
    </row>
    <row r="385" spans="1:27" ht="13.2">
      <c r="A385" s="301"/>
      <c r="B385" s="301"/>
      <c r="C385" s="353"/>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c r="AA385" s="301"/>
    </row>
    <row r="386" spans="1:27" ht="13.2">
      <c r="A386" s="301"/>
      <c r="B386" s="301"/>
      <c r="C386" s="353"/>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c r="AA386" s="301"/>
    </row>
    <row r="387" spans="1:27" ht="13.2">
      <c r="A387" s="301"/>
      <c r="B387" s="301"/>
      <c r="C387" s="353"/>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c r="AA387" s="301"/>
    </row>
    <row r="388" spans="1:27" ht="13.2">
      <c r="A388" s="301"/>
      <c r="B388" s="301"/>
      <c r="C388" s="353"/>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c r="AA388" s="301"/>
    </row>
    <row r="389" spans="1:27" ht="13.2">
      <c r="A389" s="301"/>
      <c r="B389" s="301"/>
      <c r="C389" s="353"/>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c r="AA389" s="301"/>
    </row>
    <row r="390" spans="1:27" ht="13.2">
      <c r="A390" s="301"/>
      <c r="B390" s="301"/>
      <c r="C390" s="353"/>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c r="AA390" s="301"/>
    </row>
    <row r="391" spans="1:27" ht="13.2">
      <c r="A391" s="301"/>
      <c r="B391" s="301"/>
      <c r="C391" s="353"/>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c r="AA391" s="301"/>
    </row>
    <row r="392" spans="1:27" ht="13.2">
      <c r="A392" s="301"/>
      <c r="B392" s="301"/>
      <c r="C392" s="353"/>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c r="AA392" s="301"/>
    </row>
    <row r="393" spans="1:27" ht="13.2">
      <c r="A393" s="301"/>
      <c r="B393" s="301"/>
      <c r="C393" s="353"/>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c r="AA393" s="301"/>
    </row>
    <row r="394" spans="1:27" ht="13.2">
      <c r="A394" s="301"/>
      <c r="B394" s="301"/>
      <c r="C394" s="353"/>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c r="AA394" s="301"/>
    </row>
    <row r="395" spans="1:27" ht="13.2">
      <c r="A395" s="301"/>
      <c r="B395" s="301"/>
      <c r="C395" s="353"/>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c r="AA395" s="301"/>
    </row>
    <row r="396" spans="1:27" ht="13.2">
      <c r="A396" s="301"/>
      <c r="B396" s="301"/>
      <c r="C396" s="353"/>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c r="AA396" s="301"/>
    </row>
    <row r="397" spans="1:27" ht="13.2">
      <c r="A397" s="301"/>
      <c r="B397" s="301"/>
      <c r="C397" s="353"/>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c r="AA397" s="301"/>
    </row>
    <row r="398" spans="1:27" ht="13.2">
      <c r="A398" s="301"/>
      <c r="B398" s="301"/>
      <c r="C398" s="353"/>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c r="AA398" s="301"/>
    </row>
    <row r="399" spans="1:27" ht="13.2">
      <c r="A399" s="301"/>
      <c r="B399" s="301"/>
      <c r="C399" s="353"/>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c r="AA399" s="301"/>
    </row>
    <row r="400" spans="1:27" ht="13.2">
      <c r="A400" s="301"/>
      <c r="B400" s="301"/>
      <c r="C400" s="353"/>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row>
    <row r="401" spans="1:27" ht="13.2">
      <c r="A401" s="301"/>
      <c r="B401" s="301"/>
      <c r="C401" s="353"/>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row>
    <row r="402" spans="1:27" ht="13.2">
      <c r="A402" s="301"/>
      <c r="B402" s="301"/>
      <c r="C402" s="353"/>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c r="AA402" s="301"/>
    </row>
    <row r="403" spans="1:27" ht="13.2">
      <c r="A403" s="301"/>
      <c r="B403" s="301"/>
      <c r="C403" s="353"/>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c r="AA403" s="301"/>
    </row>
    <row r="404" spans="1:27" ht="13.2">
      <c r="A404" s="301"/>
      <c r="B404" s="301"/>
      <c r="C404" s="353"/>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c r="AA404" s="301"/>
    </row>
    <row r="405" spans="1:27" ht="13.2">
      <c r="A405" s="301"/>
      <c r="B405" s="301"/>
      <c r="C405" s="353"/>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c r="AA405" s="301"/>
    </row>
    <row r="406" spans="1:27" ht="13.2">
      <c r="A406" s="301"/>
      <c r="B406" s="301"/>
      <c r="C406" s="353"/>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c r="AA406" s="301"/>
    </row>
    <row r="407" spans="1:27" ht="13.2">
      <c r="A407" s="301"/>
      <c r="B407" s="301"/>
      <c r="C407" s="353"/>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c r="AA407" s="301"/>
    </row>
    <row r="408" spans="1:27" ht="13.2">
      <c r="A408" s="301"/>
      <c r="B408" s="301"/>
      <c r="C408" s="353"/>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c r="AA408" s="301"/>
    </row>
    <row r="409" spans="1:27" ht="13.2">
      <c r="A409" s="301"/>
      <c r="B409" s="301"/>
      <c r="C409" s="353"/>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row>
    <row r="410" spans="1:27" ht="13.2">
      <c r="A410" s="301"/>
      <c r="B410" s="301"/>
      <c r="C410" s="353"/>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c r="AA410" s="301"/>
    </row>
    <row r="411" spans="1:27" ht="13.2">
      <c r="A411" s="301"/>
      <c r="B411" s="301"/>
      <c r="C411" s="353"/>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c r="AA411" s="301"/>
    </row>
    <row r="412" spans="1:27" ht="13.2">
      <c r="A412" s="301"/>
      <c r="B412" s="301"/>
      <c r="C412" s="353"/>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c r="AA412" s="301"/>
    </row>
    <row r="413" spans="1:27" ht="13.2">
      <c r="A413" s="301"/>
      <c r="B413" s="301"/>
      <c r="C413" s="353"/>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c r="AA413" s="301"/>
    </row>
    <row r="414" spans="1:27" ht="13.2">
      <c r="A414" s="301"/>
      <c r="B414" s="301"/>
      <c r="C414" s="353"/>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c r="AA414" s="301"/>
    </row>
    <row r="415" spans="1:27" ht="13.2">
      <c r="A415" s="301"/>
      <c r="B415" s="301"/>
      <c r="C415" s="353"/>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row>
    <row r="416" spans="1:27" ht="13.2">
      <c r="A416" s="301"/>
      <c r="B416" s="301"/>
      <c r="C416" s="353"/>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row>
    <row r="417" spans="1:27" ht="13.2">
      <c r="A417" s="301"/>
      <c r="B417" s="301"/>
      <c r="C417" s="353"/>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row>
    <row r="418" spans="1:27" ht="13.2">
      <c r="A418" s="301"/>
      <c r="B418" s="301"/>
      <c r="C418" s="353"/>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row>
    <row r="419" spans="1:27" ht="13.2">
      <c r="A419" s="301"/>
      <c r="B419" s="301"/>
      <c r="C419" s="353"/>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row>
    <row r="420" spans="1:27" ht="13.2">
      <c r="A420" s="301"/>
      <c r="B420" s="301"/>
      <c r="C420" s="353"/>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row>
    <row r="421" spans="1:27" ht="13.2">
      <c r="A421" s="301"/>
      <c r="B421" s="301"/>
      <c r="C421" s="353"/>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row>
    <row r="422" spans="1:27" ht="13.2">
      <c r="A422" s="301"/>
      <c r="B422" s="301"/>
      <c r="C422" s="353"/>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row>
    <row r="423" spans="1:27" ht="13.2">
      <c r="A423" s="301"/>
      <c r="B423" s="301"/>
      <c r="C423" s="353"/>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row>
    <row r="424" spans="1:27" ht="13.2">
      <c r="A424" s="301"/>
      <c r="B424" s="301"/>
      <c r="C424" s="353"/>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row>
    <row r="425" spans="1:27" ht="13.2">
      <c r="A425" s="301"/>
      <c r="B425" s="301"/>
      <c r="C425" s="353"/>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c r="AA425" s="301"/>
    </row>
    <row r="426" spans="1:27" ht="13.2">
      <c r="A426" s="301"/>
      <c r="B426" s="301"/>
      <c r="C426" s="353"/>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c r="AA426" s="301"/>
    </row>
    <row r="427" spans="1:27" ht="13.2">
      <c r="A427" s="301"/>
      <c r="B427" s="301"/>
      <c r="C427" s="353"/>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c r="AA427" s="301"/>
    </row>
    <row r="428" spans="1:27" ht="13.2">
      <c r="A428" s="301"/>
      <c r="B428" s="301"/>
      <c r="C428" s="353"/>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row>
    <row r="429" spans="1:27" ht="13.2">
      <c r="A429" s="301"/>
      <c r="B429" s="301"/>
      <c r="C429" s="353"/>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row>
    <row r="430" spans="1:27" ht="13.2">
      <c r="A430" s="301"/>
      <c r="B430" s="301"/>
      <c r="C430" s="353"/>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c r="AA430" s="301"/>
    </row>
    <row r="431" spans="1:27" ht="13.2">
      <c r="A431" s="301"/>
      <c r="B431" s="301"/>
      <c r="C431" s="353"/>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row>
    <row r="432" spans="1:27" ht="13.2">
      <c r="A432" s="301"/>
      <c r="B432" s="301"/>
      <c r="C432" s="353"/>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c r="AA432" s="301"/>
    </row>
    <row r="433" spans="1:27" ht="13.2">
      <c r="A433" s="301"/>
      <c r="B433" s="301"/>
      <c r="C433" s="353"/>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c r="AA433" s="301"/>
    </row>
    <row r="434" spans="1:27" ht="13.2">
      <c r="A434" s="301"/>
      <c r="B434" s="301"/>
      <c r="C434" s="353"/>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c r="AA434" s="301"/>
    </row>
    <row r="435" spans="1:27" ht="13.2">
      <c r="A435" s="301"/>
      <c r="B435" s="301"/>
      <c r="C435" s="353"/>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c r="AA435" s="301"/>
    </row>
    <row r="436" spans="1:27" ht="13.2">
      <c r="A436" s="301"/>
      <c r="B436" s="301"/>
      <c r="C436" s="353"/>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row>
    <row r="437" spans="1:27" ht="13.2">
      <c r="A437" s="301"/>
      <c r="B437" s="301"/>
      <c r="C437" s="353"/>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c r="AA437" s="301"/>
    </row>
    <row r="438" spans="1:27" ht="13.2">
      <c r="A438" s="301"/>
      <c r="B438" s="301"/>
      <c r="C438" s="353"/>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c r="AA438" s="301"/>
    </row>
    <row r="439" spans="1:27" ht="13.2">
      <c r="A439" s="301"/>
      <c r="B439" s="301"/>
      <c r="C439" s="353"/>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c r="AA439" s="301"/>
    </row>
    <row r="440" spans="1:27" ht="13.2">
      <c r="A440" s="301"/>
      <c r="B440" s="301"/>
      <c r="C440" s="353"/>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c r="AA440" s="301"/>
    </row>
    <row r="441" spans="1:27" ht="13.2">
      <c r="A441" s="301"/>
      <c r="B441" s="301"/>
      <c r="C441" s="353"/>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c r="AA441" s="301"/>
    </row>
    <row r="442" spans="1:27" ht="13.2">
      <c r="A442" s="301"/>
      <c r="B442" s="301"/>
      <c r="C442" s="353"/>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c r="AA442" s="301"/>
    </row>
    <row r="443" spans="1:27" ht="13.2">
      <c r="A443" s="301"/>
      <c r="B443" s="301"/>
      <c r="C443" s="353"/>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c r="AA443" s="301"/>
    </row>
    <row r="444" spans="1:27" ht="13.2">
      <c r="A444" s="301"/>
      <c r="B444" s="301"/>
      <c r="C444" s="353"/>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c r="AA444" s="301"/>
    </row>
    <row r="445" spans="1:27" ht="13.2">
      <c r="A445" s="301"/>
      <c r="B445" s="301"/>
      <c r="C445" s="353"/>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c r="AA445" s="301"/>
    </row>
    <row r="446" spans="1:27" ht="13.2">
      <c r="A446" s="301"/>
      <c r="B446" s="301"/>
      <c r="C446" s="353"/>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c r="AA446" s="301"/>
    </row>
    <row r="447" spans="1:27" ht="13.2">
      <c r="A447" s="301"/>
      <c r="B447" s="301"/>
      <c r="C447" s="353"/>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c r="AA447" s="301"/>
    </row>
    <row r="448" spans="1:27" ht="13.2">
      <c r="A448" s="301"/>
      <c r="B448" s="301"/>
      <c r="C448" s="353"/>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c r="AA448" s="301"/>
    </row>
    <row r="449" spans="1:27" ht="13.2">
      <c r="A449" s="301"/>
      <c r="B449" s="301"/>
      <c r="C449" s="353"/>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c r="AA449" s="301"/>
    </row>
    <row r="450" spans="1:27" ht="13.2">
      <c r="A450" s="301"/>
      <c r="B450" s="301"/>
      <c r="C450" s="353"/>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c r="AA450" s="301"/>
    </row>
    <row r="451" spans="1:27" ht="13.2">
      <c r="A451" s="301"/>
      <c r="B451" s="301"/>
      <c r="C451" s="353"/>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1"/>
    </row>
    <row r="452" spans="1:27" ht="13.2">
      <c r="A452" s="301"/>
      <c r="B452" s="301"/>
      <c r="C452" s="353"/>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c r="AA452" s="301"/>
    </row>
    <row r="453" spans="1:27" ht="13.2">
      <c r="A453" s="301"/>
      <c r="B453" s="301"/>
      <c r="C453" s="353"/>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row>
    <row r="454" spans="1:27" ht="13.2">
      <c r="A454" s="301"/>
      <c r="B454" s="301"/>
      <c r="C454" s="353"/>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c r="AA454" s="301"/>
    </row>
    <row r="455" spans="1:27" ht="13.2">
      <c r="A455" s="301"/>
      <c r="B455" s="301"/>
      <c r="C455" s="353"/>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c r="AA455" s="301"/>
    </row>
    <row r="456" spans="1:27" ht="13.2">
      <c r="A456" s="301"/>
      <c r="B456" s="301"/>
      <c r="C456" s="353"/>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c r="AA456" s="301"/>
    </row>
    <row r="457" spans="1:27" ht="13.2">
      <c r="A457" s="301"/>
      <c r="B457" s="301"/>
      <c r="C457" s="353"/>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c r="AA457" s="301"/>
    </row>
    <row r="458" spans="1:27" ht="13.2">
      <c r="A458" s="301"/>
      <c r="B458" s="301"/>
      <c r="C458" s="353"/>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c r="AA458" s="301"/>
    </row>
    <row r="459" spans="1:27" ht="13.2">
      <c r="A459" s="301"/>
      <c r="B459" s="301"/>
      <c r="C459" s="353"/>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c r="AA459" s="301"/>
    </row>
    <row r="460" spans="1:27" ht="13.2">
      <c r="A460" s="301"/>
      <c r="B460" s="301"/>
      <c r="C460" s="353"/>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c r="AA460" s="301"/>
    </row>
    <row r="461" spans="1:27" ht="13.2">
      <c r="A461" s="301"/>
      <c r="B461" s="301"/>
      <c r="C461" s="353"/>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row>
    <row r="462" spans="1:27" ht="13.2">
      <c r="A462" s="301"/>
      <c r="B462" s="301"/>
      <c r="C462" s="353"/>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c r="AA462" s="301"/>
    </row>
    <row r="463" spans="1:27" ht="13.2">
      <c r="A463" s="301"/>
      <c r="B463" s="301"/>
      <c r="C463" s="353"/>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c r="AA463" s="301"/>
    </row>
    <row r="464" spans="1:27" ht="13.2">
      <c r="A464" s="301"/>
      <c r="B464" s="301"/>
      <c r="C464" s="353"/>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c r="AA464" s="301"/>
    </row>
    <row r="465" spans="1:27" ht="13.2">
      <c r="A465" s="301"/>
      <c r="B465" s="301"/>
      <c r="C465" s="353"/>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c r="AA465" s="301"/>
    </row>
    <row r="466" spans="1:27" ht="13.2">
      <c r="A466" s="301"/>
      <c r="B466" s="301"/>
      <c r="C466" s="353"/>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c r="AA466" s="301"/>
    </row>
    <row r="467" spans="1:27" ht="13.2">
      <c r="A467" s="301"/>
      <c r="B467" s="301"/>
      <c r="C467" s="353"/>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c r="AA467" s="301"/>
    </row>
    <row r="468" spans="1:27" ht="13.2">
      <c r="A468" s="301"/>
      <c r="B468" s="301"/>
      <c r="C468" s="353"/>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c r="AA468" s="301"/>
    </row>
    <row r="469" spans="1:27" ht="13.2">
      <c r="A469" s="301"/>
      <c r="B469" s="301"/>
      <c r="C469" s="353"/>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c r="AA469" s="301"/>
    </row>
    <row r="470" spans="1:27" ht="13.2">
      <c r="A470" s="301"/>
      <c r="B470" s="301"/>
      <c r="C470" s="353"/>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c r="AA470" s="301"/>
    </row>
    <row r="471" spans="1:27" ht="13.2">
      <c r="A471" s="301"/>
      <c r="B471" s="301"/>
      <c r="C471" s="353"/>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row>
    <row r="472" spans="1:27" ht="13.2">
      <c r="A472" s="301"/>
      <c r="B472" s="301"/>
      <c r="C472" s="353"/>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c r="AA472" s="301"/>
    </row>
    <row r="473" spans="1:27" ht="13.2">
      <c r="A473" s="301"/>
      <c r="B473" s="301"/>
      <c r="C473" s="353"/>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c r="AA473" s="301"/>
    </row>
    <row r="474" spans="1:27" ht="13.2">
      <c r="A474" s="301"/>
      <c r="B474" s="301"/>
      <c r="C474" s="353"/>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c r="AA474" s="301"/>
    </row>
    <row r="475" spans="1:27" ht="13.2">
      <c r="A475" s="301"/>
      <c r="B475" s="301"/>
      <c r="C475" s="353"/>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c r="AA475" s="301"/>
    </row>
    <row r="476" spans="1:27" ht="13.2">
      <c r="A476" s="301"/>
      <c r="B476" s="301"/>
      <c r="C476" s="353"/>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c r="AA476" s="301"/>
    </row>
    <row r="477" spans="1:27" ht="13.2">
      <c r="A477" s="301"/>
      <c r="B477" s="301"/>
      <c r="C477" s="353"/>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c r="AA477" s="301"/>
    </row>
    <row r="478" spans="1:27" ht="13.2">
      <c r="A478" s="301"/>
      <c r="B478" s="301"/>
      <c r="C478" s="353"/>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c r="AA478" s="301"/>
    </row>
    <row r="479" spans="1:27" ht="13.2">
      <c r="A479" s="301"/>
      <c r="B479" s="301"/>
      <c r="C479" s="353"/>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c r="AA479" s="301"/>
    </row>
    <row r="480" spans="1:27" ht="13.2">
      <c r="A480" s="301"/>
      <c r="B480" s="301"/>
      <c r="C480" s="353"/>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c r="AA480" s="301"/>
    </row>
    <row r="481" spans="1:27" ht="13.2">
      <c r="A481" s="301"/>
      <c r="B481" s="301"/>
      <c r="C481" s="353"/>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c r="AA481" s="301"/>
    </row>
    <row r="482" spans="1:27" ht="13.2">
      <c r="A482" s="301"/>
      <c r="B482" s="301"/>
      <c r="C482" s="353"/>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row>
    <row r="483" spans="1:27" ht="13.2">
      <c r="A483" s="301"/>
      <c r="B483" s="301"/>
      <c r="C483" s="353"/>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row>
    <row r="484" spans="1:27" ht="13.2">
      <c r="A484" s="301"/>
      <c r="B484" s="301"/>
      <c r="C484" s="353"/>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c r="AA484" s="301"/>
    </row>
    <row r="485" spans="1:27" ht="13.2">
      <c r="A485" s="301"/>
      <c r="B485" s="301"/>
      <c r="C485" s="353"/>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row>
    <row r="486" spans="1:27" ht="13.2">
      <c r="A486" s="301"/>
      <c r="B486" s="301"/>
      <c r="C486" s="353"/>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c r="AA486" s="301"/>
    </row>
    <row r="487" spans="1:27" ht="13.2">
      <c r="A487" s="301"/>
      <c r="B487" s="301"/>
      <c r="C487" s="353"/>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c r="AA487" s="301"/>
    </row>
    <row r="488" spans="1:27" ht="13.2">
      <c r="A488" s="301"/>
      <c r="B488" s="301"/>
      <c r="C488" s="353"/>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row>
    <row r="489" spans="1:27" ht="13.2">
      <c r="A489" s="301"/>
      <c r="B489" s="301"/>
      <c r="C489" s="353"/>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c r="AA489" s="301"/>
    </row>
    <row r="490" spans="1:27" ht="13.2">
      <c r="A490" s="301"/>
      <c r="B490" s="301"/>
      <c r="C490" s="353"/>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c r="AA490" s="301"/>
    </row>
    <row r="491" spans="1:27" ht="13.2">
      <c r="A491" s="301"/>
      <c r="B491" s="301"/>
      <c r="C491" s="353"/>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c r="AA491" s="301"/>
    </row>
    <row r="492" spans="1:27" ht="13.2">
      <c r="A492" s="301"/>
      <c r="B492" s="301"/>
      <c r="C492" s="353"/>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c r="AA492" s="301"/>
    </row>
    <row r="493" spans="1:27" ht="13.2">
      <c r="A493" s="301"/>
      <c r="B493" s="301"/>
      <c r="C493" s="353"/>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c r="AA493" s="301"/>
    </row>
    <row r="494" spans="1:27" ht="13.2">
      <c r="A494" s="301"/>
      <c r="B494" s="301"/>
      <c r="C494" s="353"/>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c r="AA494" s="301"/>
    </row>
    <row r="495" spans="1:27" ht="13.2">
      <c r="A495" s="301"/>
      <c r="B495" s="301"/>
      <c r="C495" s="353"/>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row>
    <row r="496" spans="1:27" ht="13.2">
      <c r="A496" s="301"/>
      <c r="B496" s="301"/>
      <c r="C496" s="353"/>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c r="AA496" s="301"/>
    </row>
    <row r="497" spans="1:27" ht="13.2">
      <c r="A497" s="301"/>
      <c r="B497" s="301"/>
      <c r="C497" s="353"/>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c r="AA497" s="301"/>
    </row>
    <row r="498" spans="1:27" ht="13.2">
      <c r="A498" s="301"/>
      <c r="B498" s="301"/>
      <c r="C498" s="353"/>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c r="AA498" s="301"/>
    </row>
    <row r="499" spans="1:27" ht="13.2">
      <c r="A499" s="301"/>
      <c r="B499" s="301"/>
      <c r="C499" s="353"/>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c r="AA499" s="301"/>
    </row>
    <row r="500" spans="1:27" ht="13.2">
      <c r="A500" s="301"/>
      <c r="B500" s="301"/>
      <c r="C500" s="353"/>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c r="AA500" s="301"/>
    </row>
    <row r="501" spans="1:27" ht="13.2">
      <c r="A501" s="301"/>
      <c r="B501" s="301"/>
      <c r="C501" s="353"/>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c r="AA501" s="301"/>
    </row>
    <row r="502" spans="1:27" ht="13.2">
      <c r="A502" s="301"/>
      <c r="B502" s="301"/>
      <c r="C502" s="353"/>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c r="AA502" s="301"/>
    </row>
    <row r="503" spans="1:27" ht="13.2">
      <c r="A503" s="301"/>
      <c r="B503" s="301"/>
      <c r="C503" s="353"/>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c r="AA503" s="301"/>
    </row>
    <row r="504" spans="1:27" ht="13.2">
      <c r="A504" s="301"/>
      <c r="B504" s="301"/>
      <c r="C504" s="353"/>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c r="AA504" s="301"/>
    </row>
    <row r="505" spans="1:27" ht="13.2">
      <c r="A505" s="301"/>
      <c r="B505" s="301"/>
      <c r="C505" s="353"/>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c r="AA505" s="301"/>
    </row>
    <row r="506" spans="1:27" ht="13.2">
      <c r="A506" s="301"/>
      <c r="B506" s="301"/>
      <c r="C506" s="353"/>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c r="AA506" s="301"/>
    </row>
    <row r="507" spans="1:27" ht="13.2">
      <c r="A507" s="301"/>
      <c r="B507" s="301"/>
      <c r="C507" s="353"/>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row>
    <row r="508" spans="1:27" ht="13.2">
      <c r="A508" s="301"/>
      <c r="B508" s="301"/>
      <c r="C508" s="353"/>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row>
    <row r="509" spans="1:27" ht="13.2">
      <c r="A509" s="301"/>
      <c r="B509" s="301"/>
      <c r="C509" s="353"/>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c r="AA509" s="301"/>
    </row>
    <row r="510" spans="1:27" ht="13.2">
      <c r="A510" s="301"/>
      <c r="B510" s="301"/>
      <c r="C510" s="353"/>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c r="AA510" s="301"/>
    </row>
    <row r="511" spans="1:27" ht="13.2">
      <c r="A511" s="301"/>
      <c r="B511" s="301"/>
      <c r="C511" s="353"/>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row>
    <row r="512" spans="1:27" ht="13.2">
      <c r="A512" s="301"/>
      <c r="B512" s="301"/>
      <c r="C512" s="353"/>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c r="AA512" s="301"/>
    </row>
    <row r="513" spans="1:27" ht="13.2">
      <c r="A513" s="301"/>
      <c r="B513" s="301"/>
      <c r="C513" s="353"/>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c r="AA513" s="301"/>
    </row>
    <row r="514" spans="1:27" ht="13.2">
      <c r="A514" s="301"/>
      <c r="B514" s="301"/>
      <c r="C514" s="353"/>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c r="AA514" s="301"/>
    </row>
    <row r="515" spans="1:27" ht="13.2">
      <c r="A515" s="301"/>
      <c r="B515" s="301"/>
      <c r="C515" s="353"/>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row>
    <row r="516" spans="1:27" ht="13.2">
      <c r="A516" s="301"/>
      <c r="B516" s="301"/>
      <c r="C516" s="353"/>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c r="AA516" s="301"/>
    </row>
    <row r="517" spans="1:27" ht="13.2">
      <c r="A517" s="301"/>
      <c r="B517" s="301"/>
      <c r="C517" s="353"/>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c r="AA517" s="301"/>
    </row>
    <row r="518" spans="1:27" ht="13.2">
      <c r="A518" s="301"/>
      <c r="B518" s="301"/>
      <c r="C518" s="353"/>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c r="AA518" s="301"/>
    </row>
    <row r="519" spans="1:27" ht="13.2">
      <c r="A519" s="301"/>
      <c r="B519" s="301"/>
      <c r="C519" s="353"/>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c r="AA519" s="301"/>
    </row>
    <row r="520" spans="1:27" ht="13.2">
      <c r="A520" s="301"/>
      <c r="B520" s="301"/>
      <c r="C520" s="353"/>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row>
    <row r="521" spans="1:27" ht="13.2">
      <c r="A521" s="301"/>
      <c r="B521" s="301"/>
      <c r="C521" s="353"/>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c r="AA521" s="301"/>
    </row>
    <row r="522" spans="1:27" ht="13.2">
      <c r="A522" s="301"/>
      <c r="B522" s="301"/>
      <c r="C522" s="353"/>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c r="AA522" s="301"/>
    </row>
    <row r="523" spans="1:27" ht="13.2">
      <c r="A523" s="301"/>
      <c r="B523" s="301"/>
      <c r="C523" s="353"/>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c r="AA523" s="301"/>
    </row>
    <row r="524" spans="1:27" ht="13.2">
      <c r="A524" s="301"/>
      <c r="B524" s="301"/>
      <c r="C524" s="353"/>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c r="AA524" s="301"/>
    </row>
    <row r="525" spans="1:27" ht="13.2">
      <c r="A525" s="301"/>
      <c r="B525" s="301"/>
      <c r="C525" s="353"/>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c r="AA525" s="301"/>
    </row>
    <row r="526" spans="1:27" ht="13.2">
      <c r="A526" s="301"/>
      <c r="B526" s="301"/>
      <c r="C526" s="353"/>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c r="AA526" s="301"/>
    </row>
    <row r="527" spans="1:27" ht="13.2">
      <c r="A527" s="301"/>
      <c r="B527" s="301"/>
      <c r="C527" s="353"/>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c r="AA527" s="301"/>
    </row>
    <row r="528" spans="1:27" ht="13.2">
      <c r="A528" s="301"/>
      <c r="B528" s="301"/>
      <c r="C528" s="353"/>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c r="AA528" s="301"/>
    </row>
    <row r="529" spans="1:27" ht="13.2">
      <c r="A529" s="301"/>
      <c r="B529" s="301"/>
      <c r="C529" s="353"/>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c r="AA529" s="301"/>
    </row>
    <row r="530" spans="1:27" ht="13.2">
      <c r="A530" s="301"/>
      <c r="B530" s="301"/>
      <c r="C530" s="353"/>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row>
    <row r="531" spans="1:27" ht="13.2">
      <c r="A531" s="301"/>
      <c r="B531" s="301"/>
      <c r="C531" s="353"/>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c r="AA531" s="301"/>
    </row>
    <row r="532" spans="1:27" ht="13.2">
      <c r="A532" s="301"/>
      <c r="B532" s="301"/>
      <c r="C532" s="353"/>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c r="AA532" s="301"/>
    </row>
    <row r="533" spans="1:27" ht="13.2">
      <c r="A533" s="301"/>
      <c r="B533" s="301"/>
      <c r="C533" s="353"/>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c r="AA533" s="301"/>
    </row>
    <row r="534" spans="1:27" ht="13.2">
      <c r="A534" s="301"/>
      <c r="B534" s="301"/>
      <c r="C534" s="353"/>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c r="AA534" s="301"/>
    </row>
    <row r="535" spans="1:27" ht="13.2">
      <c r="A535" s="301"/>
      <c r="B535" s="301"/>
      <c r="C535" s="353"/>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c r="AA535" s="301"/>
    </row>
    <row r="536" spans="1:27" ht="13.2">
      <c r="A536" s="301"/>
      <c r="B536" s="301"/>
      <c r="C536" s="353"/>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row>
    <row r="537" spans="1:27" ht="13.2">
      <c r="A537" s="301"/>
      <c r="B537" s="301"/>
      <c r="C537" s="353"/>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row>
    <row r="538" spans="1:27" ht="13.2">
      <c r="A538" s="301"/>
      <c r="B538" s="301"/>
      <c r="C538" s="353"/>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c r="AA538" s="301"/>
    </row>
    <row r="539" spans="1:27" ht="13.2">
      <c r="A539" s="301"/>
      <c r="B539" s="301"/>
      <c r="C539" s="353"/>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c r="AA539" s="301"/>
    </row>
    <row r="540" spans="1:27" ht="13.2">
      <c r="A540" s="301"/>
      <c r="B540" s="301"/>
      <c r="C540" s="353"/>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c r="AA540" s="301"/>
    </row>
    <row r="541" spans="1:27" ht="13.2">
      <c r="A541" s="301"/>
      <c r="B541" s="301"/>
      <c r="C541" s="353"/>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c r="AA541" s="301"/>
    </row>
    <row r="542" spans="1:27" ht="13.2">
      <c r="A542" s="301"/>
      <c r="B542" s="301"/>
      <c r="C542" s="353"/>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c r="AA542" s="301"/>
    </row>
    <row r="543" spans="1:27" ht="13.2">
      <c r="A543" s="301"/>
      <c r="B543" s="301"/>
      <c r="C543" s="353"/>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c r="AA543" s="301"/>
    </row>
    <row r="544" spans="1:27" ht="13.2">
      <c r="A544" s="301"/>
      <c r="B544" s="301"/>
      <c r="C544" s="353"/>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row>
    <row r="545" spans="1:27" ht="13.2">
      <c r="A545" s="301"/>
      <c r="B545" s="301"/>
      <c r="C545" s="353"/>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c r="AA545" s="301"/>
    </row>
    <row r="546" spans="1:27" ht="13.2">
      <c r="A546" s="301"/>
      <c r="B546" s="301"/>
      <c r="C546" s="353"/>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c r="AA546" s="301"/>
    </row>
    <row r="547" spans="1:27" ht="13.2">
      <c r="A547" s="301"/>
      <c r="B547" s="301"/>
      <c r="C547" s="353"/>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c r="AA547" s="301"/>
    </row>
    <row r="548" spans="1:27" ht="13.2">
      <c r="A548" s="301"/>
      <c r="B548" s="301"/>
      <c r="C548" s="353"/>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row>
    <row r="549" spans="1:27" ht="13.2">
      <c r="A549" s="301"/>
      <c r="B549" s="301"/>
      <c r="C549" s="353"/>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c r="AA549" s="301"/>
    </row>
    <row r="550" spans="1:27" ht="13.2">
      <c r="A550" s="301"/>
      <c r="B550" s="301"/>
      <c r="C550" s="353"/>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c r="AA550" s="301"/>
    </row>
    <row r="551" spans="1:27" ht="13.2">
      <c r="A551" s="301"/>
      <c r="B551" s="301"/>
      <c r="C551" s="353"/>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c r="AA551" s="301"/>
    </row>
    <row r="552" spans="1:27" ht="13.2">
      <c r="A552" s="301"/>
      <c r="B552" s="301"/>
      <c r="C552" s="353"/>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c r="AA552" s="301"/>
    </row>
    <row r="553" spans="1:27" ht="13.2">
      <c r="A553" s="301"/>
      <c r="B553" s="301"/>
      <c r="C553" s="353"/>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c r="AA553" s="301"/>
    </row>
    <row r="554" spans="1:27" ht="13.2">
      <c r="A554" s="301"/>
      <c r="B554" s="301"/>
      <c r="C554" s="353"/>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row>
    <row r="555" spans="1:27" ht="13.2">
      <c r="A555" s="301"/>
      <c r="B555" s="301"/>
      <c r="C555" s="353"/>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c r="AA555" s="301"/>
    </row>
    <row r="556" spans="1:27" ht="13.2">
      <c r="A556" s="301"/>
      <c r="B556" s="301"/>
      <c r="C556" s="353"/>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c r="AA556" s="301"/>
    </row>
    <row r="557" spans="1:27" ht="13.2">
      <c r="A557" s="301"/>
      <c r="B557" s="301"/>
      <c r="C557" s="353"/>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c r="AA557" s="301"/>
    </row>
    <row r="558" spans="1:27" ht="13.2">
      <c r="A558" s="301"/>
      <c r="B558" s="301"/>
      <c r="C558" s="353"/>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c r="AA558" s="301"/>
    </row>
    <row r="559" spans="1:27" ht="13.2">
      <c r="A559" s="301"/>
      <c r="B559" s="301"/>
      <c r="C559" s="353"/>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c r="AA559" s="301"/>
    </row>
    <row r="560" spans="1:27" ht="13.2">
      <c r="A560" s="301"/>
      <c r="B560" s="301"/>
      <c r="C560" s="353"/>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c r="AA560" s="301"/>
    </row>
    <row r="561" spans="1:27" ht="13.2">
      <c r="A561" s="301"/>
      <c r="B561" s="301"/>
      <c r="C561" s="353"/>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c r="AA561" s="301"/>
    </row>
    <row r="562" spans="1:27" ht="13.2">
      <c r="A562" s="301"/>
      <c r="B562" s="301"/>
      <c r="C562" s="353"/>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c r="AA562" s="301"/>
    </row>
    <row r="563" spans="1:27" ht="13.2">
      <c r="A563" s="301"/>
      <c r="B563" s="301"/>
      <c r="C563" s="353"/>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c r="AA563" s="301"/>
    </row>
    <row r="564" spans="1:27" ht="13.2">
      <c r="A564" s="301"/>
      <c r="B564" s="301"/>
      <c r="C564" s="353"/>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c r="AA564" s="301"/>
    </row>
    <row r="565" spans="1:27" ht="13.2">
      <c r="A565" s="301"/>
      <c r="B565" s="301"/>
      <c r="C565" s="353"/>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c r="AA565" s="301"/>
    </row>
    <row r="566" spans="1:27" ht="13.2">
      <c r="A566" s="301"/>
      <c r="B566" s="301"/>
      <c r="C566" s="353"/>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c r="AA566" s="301"/>
    </row>
    <row r="567" spans="1:27" ht="13.2">
      <c r="A567" s="301"/>
      <c r="B567" s="301"/>
      <c r="C567" s="353"/>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c r="AA567" s="301"/>
    </row>
    <row r="568" spans="1:27" ht="13.2">
      <c r="A568" s="301"/>
      <c r="B568" s="301"/>
      <c r="C568" s="353"/>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c r="AA568" s="301"/>
    </row>
    <row r="569" spans="1:27" ht="13.2">
      <c r="A569" s="301"/>
      <c r="B569" s="301"/>
      <c r="C569" s="353"/>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c r="AA569" s="301"/>
    </row>
    <row r="570" spans="1:27" ht="13.2">
      <c r="A570" s="301"/>
      <c r="B570" s="301"/>
      <c r="C570" s="353"/>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c r="AA570" s="301"/>
    </row>
    <row r="571" spans="1:27" ht="13.2">
      <c r="A571" s="301"/>
      <c r="B571" s="301"/>
      <c r="C571" s="353"/>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c r="AA571" s="301"/>
    </row>
    <row r="572" spans="1:27" ht="13.2">
      <c r="A572" s="301"/>
      <c r="B572" s="301"/>
      <c r="C572" s="353"/>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c r="AA572" s="301"/>
    </row>
    <row r="573" spans="1:27" ht="13.2">
      <c r="A573" s="301"/>
      <c r="B573" s="301"/>
      <c r="C573" s="353"/>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c r="AA573" s="301"/>
    </row>
    <row r="574" spans="1:27" ht="13.2">
      <c r="A574" s="301"/>
      <c r="B574" s="301"/>
      <c r="C574" s="353"/>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c r="AA574" s="301"/>
    </row>
    <row r="575" spans="1:27" ht="13.2">
      <c r="A575" s="301"/>
      <c r="B575" s="301"/>
      <c r="C575" s="353"/>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c r="AA575" s="301"/>
    </row>
    <row r="576" spans="1:27" ht="13.2">
      <c r="A576" s="301"/>
      <c r="B576" s="301"/>
      <c r="C576" s="353"/>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c r="AA576" s="301"/>
    </row>
    <row r="577" spans="1:27" ht="13.2">
      <c r="A577" s="301"/>
      <c r="B577" s="301"/>
      <c r="C577" s="353"/>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c r="AA577" s="301"/>
    </row>
    <row r="578" spans="1:27" ht="13.2">
      <c r="A578" s="301"/>
      <c r="B578" s="301"/>
      <c r="C578" s="353"/>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c r="AA578" s="301"/>
    </row>
    <row r="579" spans="1:27" ht="13.2">
      <c r="A579" s="301"/>
      <c r="B579" s="301"/>
      <c r="C579" s="353"/>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row>
    <row r="580" spans="1:27" ht="13.2">
      <c r="A580" s="301"/>
      <c r="B580" s="301"/>
      <c r="C580" s="353"/>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c r="AA580" s="301"/>
    </row>
    <row r="581" spans="1:27" ht="13.2">
      <c r="A581" s="301"/>
      <c r="B581" s="301"/>
      <c r="C581" s="353"/>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c r="AA581" s="301"/>
    </row>
    <row r="582" spans="1:27" ht="13.2">
      <c r="A582" s="301"/>
      <c r="B582" s="301"/>
      <c r="C582" s="353"/>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c r="AA582" s="301"/>
    </row>
    <row r="583" spans="1:27" ht="13.2">
      <c r="A583" s="301"/>
      <c r="B583" s="301"/>
      <c r="C583" s="353"/>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c r="AA583" s="301"/>
    </row>
    <row r="584" spans="1:27" ht="13.2">
      <c r="A584" s="301"/>
      <c r="B584" s="301"/>
      <c r="C584" s="353"/>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c r="AA584" s="301"/>
    </row>
    <row r="585" spans="1:27" ht="13.2">
      <c r="A585" s="301"/>
      <c r="B585" s="301"/>
      <c r="C585" s="353"/>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c r="AA585" s="301"/>
    </row>
    <row r="586" spans="1:27" ht="13.2">
      <c r="A586" s="301"/>
      <c r="B586" s="301"/>
      <c r="C586" s="353"/>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c r="AA586" s="301"/>
    </row>
    <row r="587" spans="1:27" ht="13.2">
      <c r="A587" s="301"/>
      <c r="B587" s="301"/>
      <c r="C587" s="353"/>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c r="AA587" s="301"/>
    </row>
    <row r="588" spans="1:27" ht="13.2">
      <c r="A588" s="301"/>
      <c r="B588" s="301"/>
      <c r="C588" s="353"/>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c r="AA588" s="301"/>
    </row>
    <row r="589" spans="1:27" ht="13.2">
      <c r="A589" s="301"/>
      <c r="B589" s="301"/>
      <c r="C589" s="353"/>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c r="AA589" s="301"/>
    </row>
    <row r="590" spans="1:27" ht="13.2">
      <c r="A590" s="301"/>
      <c r="B590" s="301"/>
      <c r="C590" s="353"/>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row>
    <row r="591" spans="1:27" ht="13.2">
      <c r="A591" s="301"/>
      <c r="B591" s="301"/>
      <c r="C591" s="353"/>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row>
    <row r="592" spans="1:27" ht="13.2">
      <c r="A592" s="301"/>
      <c r="B592" s="301"/>
      <c r="C592" s="353"/>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c r="AA592" s="301"/>
    </row>
    <row r="593" spans="1:27" ht="13.2">
      <c r="A593" s="301"/>
      <c r="B593" s="301"/>
      <c r="C593" s="353"/>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c r="AA593" s="301"/>
    </row>
    <row r="594" spans="1:27" ht="13.2">
      <c r="A594" s="301"/>
      <c r="B594" s="301"/>
      <c r="C594" s="353"/>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c r="AA594" s="301"/>
    </row>
    <row r="595" spans="1:27" ht="13.2">
      <c r="A595" s="301"/>
      <c r="B595" s="301"/>
      <c r="C595" s="353"/>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c r="AA595" s="301"/>
    </row>
    <row r="596" spans="1:27" ht="13.2">
      <c r="A596" s="301"/>
      <c r="B596" s="301"/>
      <c r="C596" s="353"/>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c r="AA596" s="301"/>
    </row>
    <row r="597" spans="1:27" ht="13.2">
      <c r="A597" s="301"/>
      <c r="B597" s="301"/>
      <c r="C597" s="353"/>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c r="AA597" s="301"/>
    </row>
    <row r="598" spans="1:27" ht="13.2">
      <c r="A598" s="301"/>
      <c r="B598" s="301"/>
      <c r="C598" s="353"/>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c r="AA598" s="301"/>
    </row>
    <row r="599" spans="1:27" ht="13.2">
      <c r="A599" s="301"/>
      <c r="B599" s="301"/>
      <c r="C599" s="353"/>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row>
    <row r="600" spans="1:27" ht="13.2">
      <c r="A600" s="301"/>
      <c r="B600" s="301"/>
      <c r="C600" s="353"/>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c r="AA600" s="301"/>
    </row>
    <row r="601" spans="1:27" ht="13.2">
      <c r="A601" s="301"/>
      <c r="B601" s="301"/>
      <c r="C601" s="353"/>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c r="AA601" s="301"/>
    </row>
    <row r="602" spans="1:27" ht="13.2">
      <c r="A602" s="301"/>
      <c r="B602" s="301"/>
      <c r="C602" s="353"/>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c r="AA602" s="301"/>
    </row>
    <row r="603" spans="1:27" ht="13.2">
      <c r="A603" s="301"/>
      <c r="B603" s="301"/>
      <c r="C603" s="353"/>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c r="AA603" s="301"/>
    </row>
    <row r="604" spans="1:27" ht="13.2">
      <c r="A604" s="301"/>
      <c r="B604" s="301"/>
      <c r="C604" s="353"/>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c r="AA604" s="301"/>
    </row>
    <row r="605" spans="1:27" ht="13.2">
      <c r="A605" s="301"/>
      <c r="B605" s="301"/>
      <c r="C605" s="353"/>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c r="AA605" s="301"/>
    </row>
    <row r="606" spans="1:27" ht="13.2">
      <c r="A606" s="301"/>
      <c r="B606" s="301"/>
      <c r="C606" s="353"/>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c r="AA606" s="301"/>
    </row>
    <row r="607" spans="1:27" ht="13.2">
      <c r="A607" s="301"/>
      <c r="B607" s="301"/>
      <c r="C607" s="353"/>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c r="AA607" s="301"/>
    </row>
    <row r="608" spans="1:27" ht="13.2">
      <c r="A608" s="301"/>
      <c r="B608" s="301"/>
      <c r="C608" s="353"/>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c r="AA608" s="301"/>
    </row>
    <row r="609" spans="1:27" ht="13.2">
      <c r="A609" s="301"/>
      <c r="B609" s="301"/>
      <c r="C609" s="353"/>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c r="AA609" s="301"/>
    </row>
    <row r="610" spans="1:27" ht="13.2">
      <c r="A610" s="301"/>
      <c r="B610" s="301"/>
      <c r="C610" s="353"/>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c r="AA610" s="301"/>
    </row>
    <row r="611" spans="1:27" ht="13.2">
      <c r="A611" s="301"/>
      <c r="B611" s="301"/>
      <c r="C611" s="353"/>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c r="AA611" s="301"/>
    </row>
    <row r="612" spans="1:27" ht="13.2">
      <c r="A612" s="301"/>
      <c r="B612" s="301"/>
      <c r="C612" s="353"/>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c r="AA612" s="301"/>
    </row>
    <row r="613" spans="1:27" ht="13.2">
      <c r="A613" s="301"/>
      <c r="B613" s="301"/>
      <c r="C613" s="353"/>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c r="AA613" s="301"/>
    </row>
    <row r="614" spans="1:27" ht="13.2">
      <c r="A614" s="301"/>
      <c r="B614" s="301"/>
      <c r="C614" s="353"/>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c r="AA614" s="301"/>
    </row>
    <row r="615" spans="1:27" ht="13.2">
      <c r="A615" s="301"/>
      <c r="B615" s="301"/>
      <c r="C615" s="353"/>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c r="AA615" s="301"/>
    </row>
    <row r="616" spans="1:27" ht="13.2">
      <c r="A616" s="301"/>
      <c r="B616" s="301"/>
      <c r="C616" s="353"/>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c r="AA616" s="301"/>
    </row>
    <row r="617" spans="1:27" ht="13.2">
      <c r="A617" s="301"/>
      <c r="B617" s="301"/>
      <c r="C617" s="353"/>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c r="AA617" s="301"/>
    </row>
    <row r="618" spans="1:27" ht="13.2">
      <c r="A618" s="301"/>
      <c r="B618" s="301"/>
      <c r="C618" s="353"/>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c r="AA618" s="301"/>
    </row>
    <row r="619" spans="1:27" ht="13.2">
      <c r="A619" s="301"/>
      <c r="B619" s="301"/>
      <c r="C619" s="353"/>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c r="AA619" s="301"/>
    </row>
    <row r="620" spans="1:27" ht="13.2">
      <c r="A620" s="301"/>
      <c r="B620" s="301"/>
      <c r="C620" s="353"/>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row>
    <row r="621" spans="1:27" ht="13.2">
      <c r="A621" s="301"/>
      <c r="B621" s="301"/>
      <c r="C621" s="353"/>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c r="AA621" s="301"/>
    </row>
    <row r="622" spans="1:27" ht="13.2">
      <c r="A622" s="301"/>
      <c r="B622" s="301"/>
      <c r="C622" s="353"/>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c r="AA622" s="301"/>
    </row>
    <row r="623" spans="1:27" ht="13.2">
      <c r="A623" s="301"/>
      <c r="B623" s="301"/>
      <c r="C623" s="353"/>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c r="AA623" s="301"/>
    </row>
    <row r="624" spans="1:27" ht="13.2">
      <c r="A624" s="301"/>
      <c r="B624" s="301"/>
      <c r="C624" s="353"/>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c r="AA624" s="301"/>
    </row>
    <row r="625" spans="1:27" ht="13.2">
      <c r="A625" s="301"/>
      <c r="B625" s="301"/>
      <c r="C625" s="353"/>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row>
    <row r="626" spans="1:27" ht="13.2">
      <c r="A626" s="301"/>
      <c r="B626" s="301"/>
      <c r="C626" s="353"/>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row>
    <row r="627" spans="1:27" ht="13.2">
      <c r="A627" s="301"/>
      <c r="B627" s="301"/>
      <c r="C627" s="353"/>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row>
    <row r="628" spans="1:27" ht="13.2">
      <c r="A628" s="301"/>
      <c r="B628" s="301"/>
      <c r="C628" s="353"/>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c r="AA628" s="301"/>
    </row>
    <row r="629" spans="1:27" ht="13.2">
      <c r="A629" s="301"/>
      <c r="B629" s="301"/>
      <c r="C629" s="353"/>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c r="AA629" s="301"/>
    </row>
    <row r="630" spans="1:27" ht="13.2">
      <c r="A630" s="301"/>
      <c r="B630" s="301"/>
      <c r="C630" s="353"/>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c r="AA630" s="301"/>
    </row>
    <row r="631" spans="1:27" ht="13.2">
      <c r="A631" s="301"/>
      <c r="B631" s="301"/>
      <c r="C631" s="353"/>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c r="AA631" s="301"/>
    </row>
    <row r="632" spans="1:27" ht="13.2">
      <c r="A632" s="301"/>
      <c r="B632" s="301"/>
      <c r="C632" s="353"/>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c r="AA632" s="301"/>
    </row>
    <row r="633" spans="1:27" ht="13.2">
      <c r="A633" s="301"/>
      <c r="B633" s="301"/>
      <c r="C633" s="353"/>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c r="AA633" s="301"/>
    </row>
    <row r="634" spans="1:27" ht="13.2">
      <c r="A634" s="301"/>
      <c r="B634" s="301"/>
      <c r="C634" s="353"/>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c r="AA634" s="301"/>
    </row>
    <row r="635" spans="1:27" ht="13.2">
      <c r="A635" s="301"/>
      <c r="B635" s="301"/>
      <c r="C635" s="353"/>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c r="AA635" s="301"/>
    </row>
    <row r="636" spans="1:27" ht="13.2">
      <c r="A636" s="301"/>
      <c r="B636" s="301"/>
      <c r="C636" s="353"/>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c r="AA636" s="301"/>
    </row>
    <row r="637" spans="1:27" ht="13.2">
      <c r="A637" s="301"/>
      <c r="B637" s="301"/>
      <c r="C637" s="353"/>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c r="AA637" s="301"/>
    </row>
    <row r="638" spans="1:27" ht="13.2">
      <c r="A638" s="301"/>
      <c r="B638" s="301"/>
      <c r="C638" s="353"/>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c r="AA638" s="301"/>
    </row>
    <row r="639" spans="1:27" ht="13.2">
      <c r="A639" s="301"/>
      <c r="B639" s="301"/>
      <c r="C639" s="353"/>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c r="AA639" s="301"/>
    </row>
    <row r="640" spans="1:27" ht="13.2">
      <c r="A640" s="301"/>
      <c r="B640" s="301"/>
      <c r="C640" s="353"/>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c r="AA640" s="301"/>
    </row>
    <row r="641" spans="1:27" ht="13.2">
      <c r="A641" s="301"/>
      <c r="B641" s="301"/>
      <c r="C641" s="353"/>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c r="AA641" s="301"/>
    </row>
    <row r="642" spans="1:27" ht="13.2">
      <c r="A642" s="301"/>
      <c r="B642" s="301"/>
      <c r="C642" s="353"/>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c r="AA642" s="301"/>
    </row>
    <row r="643" spans="1:27" ht="13.2">
      <c r="A643" s="301"/>
      <c r="B643" s="301"/>
      <c r="C643" s="353"/>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c r="AA643" s="301"/>
    </row>
    <row r="644" spans="1:27" ht="13.2">
      <c r="A644" s="301"/>
      <c r="B644" s="301"/>
      <c r="C644" s="353"/>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row>
    <row r="645" spans="1:27" ht="13.2">
      <c r="A645" s="301"/>
      <c r="B645" s="301"/>
      <c r="C645" s="353"/>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row>
    <row r="646" spans="1:27" ht="13.2">
      <c r="A646" s="301"/>
      <c r="B646" s="301"/>
      <c r="C646" s="353"/>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c r="AA646" s="301"/>
    </row>
    <row r="647" spans="1:27" ht="13.2">
      <c r="A647" s="301"/>
      <c r="B647" s="301"/>
      <c r="C647" s="353"/>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c r="AA647" s="301"/>
    </row>
    <row r="648" spans="1:27" ht="13.2">
      <c r="A648" s="301"/>
      <c r="B648" s="301"/>
      <c r="C648" s="353"/>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c r="AA648" s="301"/>
    </row>
    <row r="649" spans="1:27" ht="13.2">
      <c r="A649" s="301"/>
      <c r="B649" s="301"/>
      <c r="C649" s="353"/>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c r="AA649" s="301"/>
    </row>
    <row r="650" spans="1:27" ht="13.2">
      <c r="A650" s="301"/>
      <c r="B650" s="301"/>
      <c r="C650" s="353"/>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c r="AA650" s="301"/>
    </row>
    <row r="651" spans="1:27" ht="13.2">
      <c r="A651" s="301"/>
      <c r="B651" s="301"/>
      <c r="C651" s="353"/>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c r="AA651" s="301"/>
    </row>
    <row r="652" spans="1:27" ht="13.2">
      <c r="A652" s="301"/>
      <c r="B652" s="301"/>
      <c r="C652" s="353"/>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c r="AA652" s="301"/>
    </row>
    <row r="653" spans="1:27" ht="13.2">
      <c r="A653" s="301"/>
      <c r="B653" s="301"/>
      <c r="C653" s="353"/>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c r="AA653" s="301"/>
    </row>
    <row r="654" spans="1:27" ht="13.2">
      <c r="A654" s="301"/>
      <c r="B654" s="301"/>
      <c r="C654" s="353"/>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c r="AA654" s="301"/>
    </row>
    <row r="655" spans="1:27" ht="13.2">
      <c r="A655" s="301"/>
      <c r="B655" s="301"/>
      <c r="C655" s="353"/>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c r="AA655" s="301"/>
    </row>
    <row r="656" spans="1:27" ht="13.2">
      <c r="A656" s="301"/>
      <c r="B656" s="301"/>
      <c r="C656" s="353"/>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c r="AA656" s="301"/>
    </row>
    <row r="657" spans="1:27" ht="13.2">
      <c r="A657" s="301"/>
      <c r="B657" s="301"/>
      <c r="C657" s="353"/>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c r="AA657" s="301"/>
    </row>
    <row r="658" spans="1:27" ht="13.2">
      <c r="A658" s="301"/>
      <c r="B658" s="301"/>
      <c r="C658" s="353"/>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c r="AA658" s="301"/>
    </row>
    <row r="659" spans="1:27" ht="13.2">
      <c r="A659" s="301"/>
      <c r="B659" s="301"/>
      <c r="C659" s="353"/>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c r="AA659" s="301"/>
    </row>
    <row r="660" spans="1:27" ht="13.2">
      <c r="A660" s="301"/>
      <c r="B660" s="301"/>
      <c r="C660" s="353"/>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c r="AA660" s="301"/>
    </row>
    <row r="661" spans="1:27" ht="13.2">
      <c r="A661" s="301"/>
      <c r="B661" s="301"/>
      <c r="C661" s="353"/>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c r="AA661" s="301"/>
    </row>
    <row r="662" spans="1:27" ht="13.2">
      <c r="A662" s="301"/>
      <c r="B662" s="301"/>
      <c r="C662" s="353"/>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c r="AA662" s="301"/>
    </row>
    <row r="663" spans="1:27" ht="13.2">
      <c r="A663" s="301"/>
      <c r="B663" s="301"/>
      <c r="C663" s="353"/>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c r="AA663" s="301"/>
    </row>
    <row r="664" spans="1:27" ht="13.2">
      <c r="A664" s="301"/>
      <c r="B664" s="301"/>
      <c r="C664" s="353"/>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c r="AA664" s="301"/>
    </row>
    <row r="665" spans="1:27" ht="13.2">
      <c r="A665" s="301"/>
      <c r="B665" s="301"/>
      <c r="C665" s="353"/>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c r="AA665" s="301"/>
    </row>
    <row r="666" spans="1:27" ht="13.2">
      <c r="A666" s="301"/>
      <c r="B666" s="301"/>
      <c r="C666" s="353"/>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c r="AA666" s="301"/>
    </row>
    <row r="667" spans="1:27" ht="13.2">
      <c r="A667" s="301"/>
      <c r="B667" s="301"/>
      <c r="C667" s="353"/>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c r="AA667" s="301"/>
    </row>
    <row r="668" spans="1:27" ht="13.2">
      <c r="A668" s="301"/>
      <c r="B668" s="301"/>
      <c r="C668" s="353"/>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c r="AA668" s="301"/>
    </row>
    <row r="669" spans="1:27" ht="13.2">
      <c r="A669" s="301"/>
      <c r="B669" s="301"/>
      <c r="C669" s="353"/>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c r="AA669" s="301"/>
    </row>
    <row r="670" spans="1:27" ht="13.2">
      <c r="A670" s="301"/>
      <c r="B670" s="301"/>
      <c r="C670" s="353"/>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c r="AA670" s="301"/>
    </row>
    <row r="671" spans="1:27" ht="13.2">
      <c r="A671" s="301"/>
      <c r="B671" s="301"/>
      <c r="C671" s="353"/>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c r="AA671" s="301"/>
    </row>
    <row r="672" spans="1:27" ht="13.2">
      <c r="A672" s="301"/>
      <c r="B672" s="301"/>
      <c r="C672" s="353"/>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c r="AA672" s="301"/>
    </row>
    <row r="673" spans="1:27" ht="13.2">
      <c r="A673" s="301"/>
      <c r="B673" s="301"/>
      <c r="C673" s="353"/>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c r="AA673" s="301"/>
    </row>
    <row r="674" spans="1:27" ht="13.2">
      <c r="A674" s="301"/>
      <c r="B674" s="301"/>
      <c r="C674" s="353"/>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c r="AA674" s="301"/>
    </row>
    <row r="675" spans="1:27" ht="13.2">
      <c r="A675" s="301"/>
      <c r="B675" s="301"/>
      <c r="C675" s="353"/>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c r="AA675" s="301"/>
    </row>
    <row r="676" spans="1:27" ht="13.2">
      <c r="A676" s="301"/>
      <c r="B676" s="301"/>
      <c r="C676" s="353"/>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c r="AA676" s="301"/>
    </row>
    <row r="677" spans="1:27" ht="13.2">
      <c r="A677" s="301"/>
      <c r="B677" s="301"/>
      <c r="C677" s="353"/>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c r="AA677" s="301"/>
    </row>
    <row r="678" spans="1:27" ht="13.2">
      <c r="A678" s="301"/>
      <c r="B678" s="301"/>
      <c r="C678" s="353"/>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c r="AA678" s="301"/>
    </row>
    <row r="679" spans="1:27" ht="13.2">
      <c r="A679" s="301"/>
      <c r="B679" s="301"/>
      <c r="C679" s="353"/>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c r="AA679" s="301"/>
    </row>
    <row r="680" spans="1:27" ht="13.2">
      <c r="A680" s="301"/>
      <c r="B680" s="301"/>
      <c r="C680" s="353"/>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c r="AA680" s="301"/>
    </row>
    <row r="681" spans="1:27" ht="13.2">
      <c r="A681" s="301"/>
      <c r="B681" s="301"/>
      <c r="C681" s="353"/>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c r="AA681" s="301"/>
    </row>
    <row r="682" spans="1:27" ht="13.2">
      <c r="A682" s="301"/>
      <c r="B682" s="301"/>
      <c r="C682" s="353"/>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c r="AA682" s="301"/>
    </row>
    <row r="683" spans="1:27" ht="13.2">
      <c r="A683" s="301"/>
      <c r="B683" s="301"/>
      <c r="C683" s="353"/>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c r="AA683" s="301"/>
    </row>
    <row r="684" spans="1:27" ht="13.2">
      <c r="A684" s="301"/>
      <c r="B684" s="301"/>
      <c r="C684" s="353"/>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c r="AA684" s="301"/>
    </row>
    <row r="685" spans="1:27" ht="13.2">
      <c r="A685" s="301"/>
      <c r="B685" s="301"/>
      <c r="C685" s="353"/>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c r="AA685" s="301"/>
    </row>
    <row r="686" spans="1:27" ht="13.2">
      <c r="A686" s="301"/>
      <c r="B686" s="301"/>
      <c r="C686" s="353"/>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c r="AA686" s="301"/>
    </row>
    <row r="687" spans="1:27" ht="13.2">
      <c r="A687" s="301"/>
      <c r="B687" s="301"/>
      <c r="C687" s="353"/>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c r="AA687" s="301"/>
    </row>
    <row r="688" spans="1:27" ht="13.2">
      <c r="A688" s="301"/>
      <c r="B688" s="301"/>
      <c r="C688" s="353"/>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c r="AA688" s="301"/>
    </row>
    <row r="689" spans="1:27" ht="13.2">
      <c r="A689" s="301"/>
      <c r="B689" s="301"/>
      <c r="C689" s="353"/>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c r="AA689" s="301"/>
    </row>
    <row r="690" spans="1:27" ht="13.2">
      <c r="A690" s="301"/>
      <c r="B690" s="301"/>
      <c r="C690" s="353"/>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c r="AA690" s="301"/>
    </row>
    <row r="691" spans="1:27" ht="13.2">
      <c r="A691" s="301"/>
      <c r="B691" s="301"/>
      <c r="C691" s="353"/>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c r="AA691" s="301"/>
    </row>
    <row r="692" spans="1:27" ht="13.2">
      <c r="A692" s="301"/>
      <c r="B692" s="301"/>
      <c r="C692" s="353"/>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c r="AA692" s="301"/>
    </row>
    <row r="693" spans="1:27" ht="13.2">
      <c r="A693" s="301"/>
      <c r="B693" s="301"/>
      <c r="C693" s="353"/>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c r="AA693" s="301"/>
    </row>
    <row r="694" spans="1:27" ht="13.2">
      <c r="A694" s="301"/>
      <c r="B694" s="301"/>
      <c r="C694" s="353"/>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c r="AA694" s="301"/>
    </row>
    <row r="695" spans="1:27" ht="13.2">
      <c r="A695" s="301"/>
      <c r="B695" s="301"/>
      <c r="C695" s="353"/>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c r="AA695" s="301"/>
    </row>
    <row r="696" spans="1:27" ht="13.2">
      <c r="A696" s="301"/>
      <c r="B696" s="301"/>
      <c r="C696" s="353"/>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c r="AA696" s="301"/>
    </row>
    <row r="697" spans="1:27" ht="13.2">
      <c r="A697" s="301"/>
      <c r="B697" s="301"/>
      <c r="C697" s="353"/>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c r="AA697" s="301"/>
    </row>
    <row r="698" spans="1:27" ht="13.2">
      <c r="A698" s="301"/>
      <c r="B698" s="301"/>
      <c r="C698" s="353"/>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row>
    <row r="699" spans="1:27" ht="13.2">
      <c r="A699" s="301"/>
      <c r="B699" s="301"/>
      <c r="C699" s="353"/>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row>
    <row r="700" spans="1:27" ht="13.2">
      <c r="A700" s="301"/>
      <c r="B700" s="301"/>
      <c r="C700" s="353"/>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c r="AA700" s="301"/>
    </row>
    <row r="701" spans="1:27" ht="13.2">
      <c r="A701" s="301"/>
      <c r="B701" s="301"/>
      <c r="C701" s="353"/>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c r="AA701" s="301"/>
    </row>
    <row r="702" spans="1:27" ht="13.2">
      <c r="A702" s="301"/>
      <c r="B702" s="301"/>
      <c r="C702" s="353"/>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c r="AA702" s="301"/>
    </row>
    <row r="703" spans="1:27" ht="13.2">
      <c r="A703" s="301"/>
      <c r="B703" s="301"/>
      <c r="C703" s="353"/>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c r="AA703" s="301"/>
    </row>
    <row r="704" spans="1:27" ht="13.2">
      <c r="A704" s="301"/>
      <c r="B704" s="301"/>
      <c r="C704" s="353"/>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c r="AA704" s="301"/>
    </row>
    <row r="705" spans="1:27" ht="13.2">
      <c r="A705" s="301"/>
      <c r="B705" s="301"/>
      <c r="C705" s="353"/>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c r="AA705" s="301"/>
    </row>
    <row r="706" spans="1:27" ht="13.2">
      <c r="A706" s="301"/>
      <c r="B706" s="301"/>
      <c r="C706" s="353"/>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c r="AA706" s="301"/>
    </row>
    <row r="707" spans="1:27" ht="13.2">
      <c r="A707" s="301"/>
      <c r="B707" s="301"/>
      <c r="C707" s="353"/>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c r="AA707" s="301"/>
    </row>
    <row r="708" spans="1:27" ht="13.2">
      <c r="A708" s="301"/>
      <c r="B708" s="301"/>
      <c r="C708" s="353"/>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c r="AA708" s="301"/>
    </row>
    <row r="709" spans="1:27" ht="13.2">
      <c r="A709" s="301"/>
      <c r="B709" s="301"/>
      <c r="C709" s="353"/>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row>
    <row r="710" spans="1:27" ht="13.2">
      <c r="A710" s="301"/>
      <c r="B710" s="301"/>
      <c r="C710" s="353"/>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c r="AA710" s="301"/>
    </row>
    <row r="711" spans="1:27" ht="13.2">
      <c r="A711" s="301"/>
      <c r="B711" s="301"/>
      <c r="C711" s="353"/>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c r="AA711" s="301"/>
    </row>
    <row r="712" spans="1:27" ht="13.2">
      <c r="A712" s="301"/>
      <c r="B712" s="301"/>
      <c r="C712" s="353"/>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c r="AA712" s="301"/>
    </row>
    <row r="713" spans="1:27" ht="13.2">
      <c r="A713" s="301"/>
      <c r="B713" s="301"/>
      <c r="C713" s="353"/>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c r="AA713" s="301"/>
    </row>
    <row r="714" spans="1:27" ht="13.2">
      <c r="A714" s="301"/>
      <c r="B714" s="301"/>
      <c r="C714" s="353"/>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c r="AA714" s="301"/>
    </row>
    <row r="715" spans="1:27" ht="13.2">
      <c r="A715" s="301"/>
      <c r="B715" s="301"/>
      <c r="C715" s="353"/>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c r="AA715" s="301"/>
    </row>
    <row r="716" spans="1:27" ht="13.2">
      <c r="A716" s="301"/>
      <c r="B716" s="301"/>
      <c r="C716" s="353"/>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c r="AA716" s="301"/>
    </row>
    <row r="717" spans="1:27" ht="13.2">
      <c r="A717" s="301"/>
      <c r="B717" s="301"/>
      <c r="C717" s="353"/>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c r="AA717" s="301"/>
    </row>
    <row r="718" spans="1:27" ht="13.2">
      <c r="A718" s="301"/>
      <c r="B718" s="301"/>
      <c r="C718" s="353"/>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c r="AA718" s="301"/>
    </row>
    <row r="719" spans="1:27" ht="13.2">
      <c r="A719" s="301"/>
      <c r="B719" s="301"/>
      <c r="C719" s="353"/>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c r="AA719" s="301"/>
    </row>
    <row r="720" spans="1:27" ht="13.2">
      <c r="A720" s="301"/>
      <c r="B720" s="301"/>
      <c r="C720" s="353"/>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c r="AA720" s="301"/>
    </row>
    <row r="721" spans="1:27" ht="13.2">
      <c r="A721" s="301"/>
      <c r="B721" s="301"/>
      <c r="C721" s="353"/>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c r="AA721" s="301"/>
    </row>
    <row r="722" spans="1:27" ht="13.2">
      <c r="A722" s="301"/>
      <c r="B722" s="301"/>
      <c r="C722" s="353"/>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c r="AA722" s="301"/>
    </row>
    <row r="723" spans="1:27" ht="13.2">
      <c r="A723" s="301"/>
      <c r="B723" s="301"/>
      <c r="C723" s="353"/>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c r="AA723" s="301"/>
    </row>
    <row r="724" spans="1:27" ht="13.2">
      <c r="A724" s="301"/>
      <c r="B724" s="301"/>
      <c r="C724" s="353"/>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c r="AA724" s="301"/>
    </row>
    <row r="725" spans="1:27" ht="13.2">
      <c r="A725" s="301"/>
      <c r="B725" s="301"/>
      <c r="C725" s="353"/>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c r="AA725" s="301"/>
    </row>
    <row r="726" spans="1:27" ht="13.2">
      <c r="A726" s="301"/>
      <c r="B726" s="301"/>
      <c r="C726" s="353"/>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c r="AA726" s="301"/>
    </row>
    <row r="727" spans="1:27" ht="13.2">
      <c r="A727" s="301"/>
      <c r="B727" s="301"/>
      <c r="C727" s="353"/>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c r="AA727" s="301"/>
    </row>
    <row r="728" spans="1:27" ht="13.2">
      <c r="A728" s="301"/>
      <c r="B728" s="301"/>
      <c r="C728" s="353"/>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c r="AA728" s="301"/>
    </row>
    <row r="729" spans="1:27" ht="13.2">
      <c r="A729" s="301"/>
      <c r="B729" s="301"/>
      <c r="C729" s="353"/>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c r="AA729" s="301"/>
    </row>
    <row r="730" spans="1:27" ht="13.2">
      <c r="A730" s="301"/>
      <c r="B730" s="301"/>
      <c r="C730" s="353"/>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c r="AA730" s="301"/>
    </row>
    <row r="731" spans="1:27" ht="13.2">
      <c r="A731" s="301"/>
      <c r="B731" s="301"/>
      <c r="C731" s="353"/>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c r="AA731" s="301"/>
    </row>
    <row r="732" spans="1:27" ht="13.2">
      <c r="A732" s="301"/>
      <c r="B732" s="301"/>
      <c r="C732" s="353"/>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c r="AA732" s="301"/>
    </row>
    <row r="733" spans="1:27" ht="13.2">
      <c r="A733" s="301"/>
      <c r="B733" s="301"/>
      <c r="C733" s="353"/>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c r="AA733" s="301"/>
    </row>
    <row r="734" spans="1:27" ht="13.2">
      <c r="A734" s="301"/>
      <c r="B734" s="301"/>
      <c r="C734" s="353"/>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c r="AA734" s="301"/>
    </row>
    <row r="735" spans="1:27" ht="13.2">
      <c r="A735" s="301"/>
      <c r="B735" s="301"/>
      <c r="C735" s="353"/>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c r="AA735" s="301"/>
    </row>
    <row r="736" spans="1:27" ht="13.2">
      <c r="A736" s="301"/>
      <c r="B736" s="301"/>
      <c r="C736" s="353"/>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c r="AA736" s="301"/>
    </row>
    <row r="737" spans="1:27" ht="13.2">
      <c r="A737" s="301"/>
      <c r="B737" s="301"/>
      <c r="C737" s="353"/>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c r="AA737" s="301"/>
    </row>
    <row r="738" spans="1:27" ht="13.2">
      <c r="A738" s="301"/>
      <c r="B738" s="301"/>
      <c r="C738" s="353"/>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c r="AA738" s="301"/>
    </row>
    <row r="739" spans="1:27" ht="13.2">
      <c r="A739" s="301"/>
      <c r="B739" s="301"/>
      <c r="C739" s="353"/>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c r="AA739" s="301"/>
    </row>
    <row r="740" spans="1:27" ht="13.2">
      <c r="A740" s="301"/>
      <c r="B740" s="301"/>
      <c r="C740" s="353"/>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c r="AA740" s="301"/>
    </row>
    <row r="741" spans="1:27" ht="13.2">
      <c r="A741" s="301"/>
      <c r="B741" s="301"/>
      <c r="C741" s="353"/>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c r="AA741" s="301"/>
    </row>
    <row r="742" spans="1:27" ht="13.2">
      <c r="A742" s="301"/>
      <c r="B742" s="301"/>
      <c r="C742" s="353"/>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c r="AA742" s="301"/>
    </row>
    <row r="743" spans="1:27" ht="13.2">
      <c r="A743" s="301"/>
      <c r="B743" s="301"/>
      <c r="C743" s="353"/>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c r="AA743" s="301"/>
    </row>
    <row r="744" spans="1:27" ht="13.2">
      <c r="A744" s="301"/>
      <c r="B744" s="301"/>
      <c r="C744" s="353"/>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c r="AA744" s="301"/>
    </row>
    <row r="745" spans="1:27" ht="13.2">
      <c r="A745" s="301"/>
      <c r="B745" s="301"/>
      <c r="C745" s="353"/>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c r="AA745" s="301"/>
    </row>
    <row r="746" spans="1:27" ht="13.2">
      <c r="A746" s="301"/>
      <c r="B746" s="301"/>
      <c r="C746" s="353"/>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c r="AA746" s="301"/>
    </row>
    <row r="747" spans="1:27" ht="13.2">
      <c r="A747" s="301"/>
      <c r="B747" s="301"/>
      <c r="C747" s="353"/>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c r="AA747" s="301"/>
    </row>
    <row r="748" spans="1:27" ht="13.2">
      <c r="A748" s="301"/>
      <c r="B748" s="301"/>
      <c r="C748" s="353"/>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c r="AA748" s="301"/>
    </row>
    <row r="749" spans="1:27" ht="13.2">
      <c r="A749" s="301"/>
      <c r="B749" s="301"/>
      <c r="C749" s="353"/>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c r="AA749" s="301"/>
    </row>
    <row r="750" spans="1:27" ht="13.2">
      <c r="A750" s="301"/>
      <c r="B750" s="301"/>
      <c r="C750" s="353"/>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c r="AA750" s="301"/>
    </row>
    <row r="751" spans="1:27" ht="13.2">
      <c r="A751" s="301"/>
      <c r="B751" s="301"/>
      <c r="C751" s="353"/>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c r="AA751" s="301"/>
    </row>
    <row r="752" spans="1:27" ht="13.2">
      <c r="A752" s="301"/>
      <c r="B752" s="301"/>
      <c r="C752" s="353"/>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c r="AA752" s="301"/>
    </row>
    <row r="753" spans="1:27" ht="13.2">
      <c r="A753" s="301"/>
      <c r="B753" s="301"/>
      <c r="C753" s="353"/>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c r="AA753" s="301"/>
    </row>
    <row r="754" spans="1:27" ht="13.2">
      <c r="A754" s="301"/>
      <c r="B754" s="301"/>
      <c r="C754" s="353"/>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c r="AA754" s="301"/>
    </row>
    <row r="755" spans="1:27" ht="13.2">
      <c r="A755" s="301"/>
      <c r="B755" s="301"/>
      <c r="C755" s="353"/>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c r="AA755" s="301"/>
    </row>
    <row r="756" spans="1:27" ht="13.2">
      <c r="A756" s="301"/>
      <c r="B756" s="301"/>
      <c r="C756" s="353"/>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c r="AA756" s="301"/>
    </row>
    <row r="757" spans="1:27" ht="13.2">
      <c r="A757" s="301"/>
      <c r="B757" s="301"/>
      <c r="C757" s="353"/>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c r="AA757" s="301"/>
    </row>
    <row r="758" spans="1:27" ht="13.2">
      <c r="A758" s="301"/>
      <c r="B758" s="301"/>
      <c r="C758" s="353"/>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c r="AA758" s="301"/>
    </row>
    <row r="759" spans="1:27" ht="13.2">
      <c r="A759" s="301"/>
      <c r="B759" s="301"/>
      <c r="C759" s="353"/>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c r="AA759" s="301"/>
    </row>
    <row r="760" spans="1:27" ht="13.2">
      <c r="A760" s="301"/>
      <c r="B760" s="301"/>
      <c r="C760" s="353"/>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c r="AA760" s="301"/>
    </row>
    <row r="761" spans="1:27" ht="13.2">
      <c r="A761" s="301"/>
      <c r="B761" s="301"/>
      <c r="C761" s="353"/>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c r="AA761" s="301"/>
    </row>
    <row r="762" spans="1:27" ht="13.2">
      <c r="A762" s="301"/>
      <c r="B762" s="301"/>
      <c r="C762" s="353"/>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c r="AA762" s="301"/>
    </row>
    <row r="763" spans="1:27" ht="13.2">
      <c r="A763" s="301"/>
      <c r="B763" s="301"/>
      <c r="C763" s="353"/>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c r="AA763" s="301"/>
    </row>
    <row r="764" spans="1:27" ht="13.2">
      <c r="A764" s="301"/>
      <c r="B764" s="301"/>
      <c r="C764" s="353"/>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c r="AA764" s="301"/>
    </row>
    <row r="765" spans="1:27" ht="13.2">
      <c r="A765" s="301"/>
      <c r="B765" s="301"/>
      <c r="C765" s="353"/>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c r="AA765" s="301"/>
    </row>
    <row r="766" spans="1:27" ht="13.2">
      <c r="A766" s="301"/>
      <c r="B766" s="301"/>
      <c r="C766" s="353"/>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c r="AA766" s="301"/>
    </row>
    <row r="767" spans="1:27" ht="13.2">
      <c r="A767" s="301"/>
      <c r="B767" s="301"/>
      <c r="C767" s="353"/>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c r="AA767" s="301"/>
    </row>
    <row r="768" spans="1:27" ht="13.2">
      <c r="A768" s="301"/>
      <c r="B768" s="301"/>
      <c r="C768" s="353"/>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c r="AA768" s="301"/>
    </row>
    <row r="769" spans="1:27" ht="13.2">
      <c r="A769" s="301"/>
      <c r="B769" s="301"/>
      <c r="C769" s="353"/>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c r="AA769" s="301"/>
    </row>
    <row r="770" spans="1:27" ht="13.2">
      <c r="A770" s="301"/>
      <c r="B770" s="301"/>
      <c r="C770" s="353"/>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c r="AA770" s="301"/>
    </row>
    <row r="771" spans="1:27" ht="13.2">
      <c r="A771" s="301"/>
      <c r="B771" s="301"/>
      <c r="C771" s="353"/>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c r="AA771" s="301"/>
    </row>
    <row r="772" spans="1:27" ht="13.2">
      <c r="A772" s="301"/>
      <c r="B772" s="301"/>
      <c r="C772" s="353"/>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c r="AA772" s="301"/>
    </row>
    <row r="773" spans="1:27" ht="13.2">
      <c r="A773" s="301"/>
      <c r="B773" s="301"/>
      <c r="C773" s="353"/>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c r="AA773" s="301"/>
    </row>
    <row r="774" spans="1:27" ht="13.2">
      <c r="A774" s="301"/>
      <c r="B774" s="301"/>
      <c r="C774" s="353"/>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c r="AA774" s="301"/>
    </row>
    <row r="775" spans="1:27" ht="13.2">
      <c r="A775" s="301"/>
      <c r="B775" s="301"/>
      <c r="C775" s="353"/>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c r="AA775" s="301"/>
    </row>
    <row r="776" spans="1:27" ht="13.2">
      <c r="A776" s="301"/>
      <c r="B776" s="301"/>
      <c r="C776" s="353"/>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c r="AA776" s="301"/>
    </row>
    <row r="777" spans="1:27" ht="13.2">
      <c r="A777" s="301"/>
      <c r="B777" s="301"/>
      <c r="C777" s="353"/>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c r="AA777" s="301"/>
    </row>
    <row r="778" spans="1:27" ht="13.2">
      <c r="A778" s="301"/>
      <c r="B778" s="301"/>
      <c r="C778" s="353"/>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c r="AA778" s="301"/>
    </row>
    <row r="779" spans="1:27" ht="13.2">
      <c r="A779" s="301"/>
      <c r="B779" s="301"/>
      <c r="C779" s="353"/>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c r="AA779" s="301"/>
    </row>
    <row r="780" spans="1:27" ht="13.2">
      <c r="A780" s="301"/>
      <c r="B780" s="301"/>
      <c r="C780" s="353"/>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c r="AA780" s="301"/>
    </row>
    <row r="781" spans="1:27" ht="13.2">
      <c r="A781" s="301"/>
      <c r="B781" s="301"/>
      <c r="C781" s="353"/>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c r="AA781" s="301"/>
    </row>
    <row r="782" spans="1:27" ht="13.2">
      <c r="A782" s="301"/>
      <c r="B782" s="301"/>
      <c r="C782" s="353"/>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c r="AA782" s="301"/>
    </row>
    <row r="783" spans="1:27" ht="13.2">
      <c r="A783" s="301"/>
      <c r="B783" s="301"/>
      <c r="C783" s="353"/>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c r="AA783" s="301"/>
    </row>
    <row r="784" spans="1:27" ht="13.2">
      <c r="A784" s="301"/>
      <c r="B784" s="301"/>
      <c r="C784" s="353"/>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c r="AA784" s="301"/>
    </row>
    <row r="785" spans="1:27" ht="13.2">
      <c r="A785" s="301"/>
      <c r="B785" s="301"/>
      <c r="C785" s="353"/>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c r="AA785" s="301"/>
    </row>
    <row r="786" spans="1:27" ht="13.2">
      <c r="A786" s="301"/>
      <c r="B786" s="301"/>
      <c r="C786" s="353"/>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c r="AA786" s="301"/>
    </row>
    <row r="787" spans="1:27" ht="13.2">
      <c r="A787" s="301"/>
      <c r="B787" s="301"/>
      <c r="C787" s="353"/>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c r="AA787" s="301"/>
    </row>
    <row r="788" spans="1:27" ht="13.2">
      <c r="A788" s="301"/>
      <c r="B788" s="301"/>
      <c r="C788" s="353"/>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c r="AA788" s="301"/>
    </row>
    <row r="789" spans="1:27" ht="13.2">
      <c r="A789" s="301"/>
      <c r="B789" s="301"/>
      <c r="C789" s="353"/>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c r="AA789" s="301"/>
    </row>
    <row r="790" spans="1:27" ht="13.2">
      <c r="A790" s="301"/>
      <c r="B790" s="301"/>
      <c r="C790" s="353"/>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c r="AA790" s="301"/>
    </row>
    <row r="791" spans="1:27" ht="13.2">
      <c r="A791" s="301"/>
      <c r="B791" s="301"/>
      <c r="C791" s="353"/>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c r="AA791" s="301"/>
    </row>
    <row r="792" spans="1:27" ht="13.2">
      <c r="A792" s="301"/>
      <c r="B792" s="301"/>
      <c r="C792" s="353"/>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c r="AA792" s="301"/>
    </row>
    <row r="793" spans="1:27" ht="13.2">
      <c r="A793" s="301"/>
      <c r="B793" s="301"/>
      <c r="C793" s="353"/>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c r="AA793" s="301"/>
    </row>
    <row r="794" spans="1:27" ht="13.2">
      <c r="A794" s="301"/>
      <c r="B794" s="301"/>
      <c r="C794" s="353"/>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c r="AA794" s="301"/>
    </row>
    <row r="795" spans="1:27" ht="13.2">
      <c r="A795" s="301"/>
      <c r="B795" s="301"/>
      <c r="C795" s="353"/>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c r="AA795" s="301"/>
    </row>
    <row r="796" spans="1:27" ht="13.2">
      <c r="A796" s="301"/>
      <c r="B796" s="301"/>
      <c r="C796" s="353"/>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c r="AA796" s="301"/>
    </row>
    <row r="797" spans="1:27" ht="13.2">
      <c r="A797" s="301"/>
      <c r="B797" s="301"/>
      <c r="C797" s="353"/>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c r="AA797" s="301"/>
    </row>
    <row r="798" spans="1:27" ht="13.2">
      <c r="A798" s="301"/>
      <c r="B798" s="301"/>
      <c r="C798" s="353"/>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c r="AA798" s="301"/>
    </row>
    <row r="799" spans="1:27" ht="13.2">
      <c r="A799" s="301"/>
      <c r="B799" s="301"/>
      <c r="C799" s="353"/>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c r="AA799" s="301"/>
    </row>
    <row r="800" spans="1:27" ht="13.2">
      <c r="A800" s="301"/>
      <c r="B800" s="301"/>
      <c r="C800" s="353"/>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c r="AA800" s="301"/>
    </row>
    <row r="801" spans="1:27" ht="13.2">
      <c r="A801" s="301"/>
      <c r="B801" s="301"/>
      <c r="C801" s="353"/>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c r="AA801" s="301"/>
    </row>
    <row r="802" spans="1:27" ht="13.2">
      <c r="A802" s="301"/>
      <c r="B802" s="301"/>
      <c r="C802" s="353"/>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c r="AA802" s="301"/>
    </row>
    <row r="803" spans="1:27" ht="13.2">
      <c r="A803" s="301"/>
      <c r="B803" s="301"/>
      <c r="C803" s="353"/>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c r="AA803" s="301"/>
    </row>
    <row r="804" spans="1:27" ht="13.2">
      <c r="A804" s="301"/>
      <c r="B804" s="301"/>
      <c r="C804" s="353"/>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c r="AA804" s="301"/>
    </row>
    <row r="805" spans="1:27" ht="13.2">
      <c r="A805" s="301"/>
      <c r="B805" s="301"/>
      <c r="C805" s="353"/>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c r="AA805" s="301"/>
    </row>
    <row r="806" spans="1:27" ht="13.2">
      <c r="A806" s="301"/>
      <c r="B806" s="301"/>
      <c r="C806" s="353"/>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c r="AA806" s="301"/>
    </row>
    <row r="807" spans="1:27" ht="13.2">
      <c r="A807" s="301"/>
      <c r="B807" s="301"/>
      <c r="C807" s="353"/>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c r="AA807" s="301"/>
    </row>
    <row r="808" spans="1:27" ht="13.2">
      <c r="A808" s="301"/>
      <c r="B808" s="301"/>
      <c r="C808" s="353"/>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c r="AA808" s="301"/>
    </row>
    <row r="809" spans="1:27" ht="13.2">
      <c r="A809" s="301"/>
      <c r="B809" s="301"/>
      <c r="C809" s="353"/>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c r="AA809" s="301"/>
    </row>
    <row r="810" spans="1:27" ht="13.2">
      <c r="A810" s="301"/>
      <c r="B810" s="301"/>
      <c r="C810" s="353"/>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c r="AA810" s="301"/>
    </row>
    <row r="811" spans="1:27" ht="13.2">
      <c r="A811" s="301"/>
      <c r="B811" s="301"/>
      <c r="C811" s="353"/>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c r="AA811" s="301"/>
    </row>
    <row r="812" spans="1:27" ht="13.2">
      <c r="A812" s="301"/>
      <c r="B812" s="301"/>
      <c r="C812" s="353"/>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c r="AA812" s="301"/>
    </row>
    <row r="813" spans="1:27" ht="13.2">
      <c r="A813" s="301"/>
      <c r="B813" s="301"/>
      <c r="C813" s="353"/>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c r="AA813" s="301"/>
    </row>
    <row r="814" spans="1:27" ht="13.2">
      <c r="A814" s="301"/>
      <c r="B814" s="301"/>
      <c r="C814" s="353"/>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c r="AA814" s="301"/>
    </row>
    <row r="815" spans="1:27" ht="13.2">
      <c r="A815" s="301"/>
      <c r="B815" s="301"/>
      <c r="C815" s="353"/>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c r="AA815" s="301"/>
    </row>
    <row r="816" spans="1:27" ht="13.2">
      <c r="A816" s="301"/>
      <c r="B816" s="301"/>
      <c r="C816" s="353"/>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c r="AA816" s="301"/>
    </row>
    <row r="817" spans="1:27" ht="13.2">
      <c r="A817" s="301"/>
      <c r="B817" s="301"/>
      <c r="C817" s="353"/>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c r="AA817" s="301"/>
    </row>
    <row r="818" spans="1:27" ht="13.2">
      <c r="A818" s="301"/>
      <c r="B818" s="301"/>
      <c r="C818" s="353"/>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c r="AA818" s="301"/>
    </row>
    <row r="819" spans="1:27" ht="13.2">
      <c r="A819" s="301"/>
      <c r="B819" s="301"/>
      <c r="C819" s="353"/>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c r="AA819" s="301"/>
    </row>
    <row r="820" spans="1:27" ht="13.2">
      <c r="A820" s="301"/>
      <c r="B820" s="301"/>
      <c r="C820" s="353"/>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c r="AA820" s="301"/>
    </row>
    <row r="821" spans="1:27" ht="13.2">
      <c r="A821" s="301"/>
      <c r="B821" s="301"/>
      <c r="C821" s="353"/>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c r="AA821" s="301"/>
    </row>
    <row r="822" spans="1:27" ht="13.2">
      <c r="A822" s="301"/>
      <c r="B822" s="301"/>
      <c r="C822" s="353"/>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c r="AA822" s="301"/>
    </row>
    <row r="823" spans="1:27" ht="13.2">
      <c r="A823" s="301"/>
      <c r="B823" s="301"/>
      <c r="C823" s="353"/>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c r="AA823" s="301"/>
    </row>
    <row r="824" spans="1:27" ht="13.2">
      <c r="A824" s="301"/>
      <c r="B824" s="301"/>
      <c r="C824" s="353"/>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c r="AA824" s="301"/>
    </row>
    <row r="825" spans="1:27" ht="13.2">
      <c r="A825" s="301"/>
      <c r="B825" s="301"/>
      <c r="C825" s="353"/>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c r="AA825" s="301"/>
    </row>
    <row r="826" spans="1:27" ht="13.2">
      <c r="A826" s="301"/>
      <c r="B826" s="301"/>
      <c r="C826" s="353"/>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c r="AA826" s="301"/>
    </row>
    <row r="827" spans="1:27" ht="13.2">
      <c r="A827" s="301"/>
      <c r="B827" s="301"/>
      <c r="C827" s="353"/>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c r="AA827" s="301"/>
    </row>
    <row r="828" spans="1:27" ht="13.2">
      <c r="A828" s="301"/>
      <c r="B828" s="301"/>
      <c r="C828" s="353"/>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c r="AA828" s="301"/>
    </row>
    <row r="829" spans="1:27" ht="13.2">
      <c r="A829" s="301"/>
      <c r="B829" s="301"/>
      <c r="C829" s="353"/>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c r="AA829" s="301"/>
    </row>
    <row r="830" spans="1:27" ht="13.2">
      <c r="A830" s="301"/>
      <c r="B830" s="301"/>
      <c r="C830" s="353"/>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c r="AA830" s="301"/>
    </row>
    <row r="831" spans="1:27" ht="13.2">
      <c r="A831" s="301"/>
      <c r="B831" s="301"/>
      <c r="C831" s="353"/>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c r="AA831" s="301"/>
    </row>
    <row r="832" spans="1:27" ht="13.2">
      <c r="A832" s="301"/>
      <c r="B832" s="301"/>
      <c r="C832" s="353"/>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c r="AA832" s="301"/>
    </row>
    <row r="833" spans="1:27" ht="13.2">
      <c r="A833" s="301"/>
      <c r="B833" s="301"/>
      <c r="C833" s="353"/>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c r="AA833" s="301"/>
    </row>
    <row r="834" spans="1:27" ht="13.2">
      <c r="A834" s="301"/>
      <c r="B834" s="301"/>
      <c r="C834" s="353"/>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c r="AA834" s="301"/>
    </row>
    <row r="835" spans="1:27" ht="13.2">
      <c r="A835" s="301"/>
      <c r="B835" s="301"/>
      <c r="C835" s="353"/>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c r="AA835" s="301"/>
    </row>
    <row r="836" spans="1:27" ht="13.2">
      <c r="A836" s="301"/>
      <c r="B836" s="301"/>
      <c r="C836" s="353"/>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c r="AA836" s="301"/>
    </row>
    <row r="837" spans="1:27" ht="13.2">
      <c r="A837" s="301"/>
      <c r="B837" s="301"/>
      <c r="C837" s="353"/>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c r="AA837" s="301"/>
    </row>
    <row r="838" spans="1:27" ht="13.2">
      <c r="A838" s="301"/>
      <c r="B838" s="301"/>
      <c r="C838" s="353"/>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c r="AA838" s="301"/>
    </row>
    <row r="839" spans="1:27" ht="13.2">
      <c r="A839" s="301"/>
      <c r="B839" s="301"/>
      <c r="C839" s="353"/>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c r="AA839" s="301"/>
    </row>
    <row r="840" spans="1:27" ht="13.2">
      <c r="A840" s="301"/>
      <c r="B840" s="301"/>
      <c r="C840" s="353"/>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c r="AA840" s="301"/>
    </row>
    <row r="841" spans="1:27" ht="13.2">
      <c r="A841" s="301"/>
      <c r="B841" s="301"/>
      <c r="C841" s="353"/>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c r="AA841" s="301"/>
    </row>
    <row r="842" spans="1:27" ht="13.2">
      <c r="A842" s="301"/>
      <c r="B842" s="301"/>
      <c r="C842" s="353"/>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c r="AA842" s="301"/>
    </row>
    <row r="843" spans="1:27" ht="13.2">
      <c r="A843" s="301"/>
      <c r="B843" s="301"/>
      <c r="C843" s="353"/>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c r="AA843" s="301"/>
    </row>
    <row r="844" spans="1:27" ht="13.2">
      <c r="A844" s="301"/>
      <c r="B844" s="301"/>
      <c r="C844" s="353"/>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c r="AA844" s="301"/>
    </row>
    <row r="845" spans="1:27" ht="13.2">
      <c r="A845" s="301"/>
      <c r="B845" s="301"/>
      <c r="C845" s="353"/>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c r="AA845" s="301"/>
    </row>
    <row r="846" spans="1:27" ht="13.2">
      <c r="A846" s="301"/>
      <c r="B846" s="301"/>
      <c r="C846" s="353"/>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c r="AA846" s="301"/>
    </row>
    <row r="847" spans="1:27" ht="13.2">
      <c r="A847" s="301"/>
      <c r="B847" s="301"/>
      <c r="C847" s="353"/>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c r="AA847" s="301"/>
    </row>
    <row r="848" spans="1:27" ht="13.2">
      <c r="A848" s="301"/>
      <c r="B848" s="301"/>
      <c r="C848" s="353"/>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c r="AA848" s="301"/>
    </row>
    <row r="849" spans="1:27" ht="13.2">
      <c r="A849" s="301"/>
      <c r="B849" s="301"/>
      <c r="C849" s="353"/>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c r="AA849" s="301"/>
    </row>
    <row r="850" spans="1:27" ht="13.2">
      <c r="A850" s="301"/>
      <c r="B850" s="301"/>
      <c r="C850" s="353"/>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c r="AA850" s="301"/>
    </row>
    <row r="851" spans="1:27" ht="13.2">
      <c r="A851" s="301"/>
      <c r="B851" s="301"/>
      <c r="C851" s="353"/>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c r="AA851" s="301"/>
    </row>
    <row r="852" spans="1:27" ht="13.2">
      <c r="A852" s="301"/>
      <c r="B852" s="301"/>
      <c r="C852" s="353"/>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c r="AA852" s="301"/>
    </row>
    <row r="853" spans="1:27" ht="13.2">
      <c r="A853" s="301"/>
      <c r="B853" s="301"/>
      <c r="C853" s="353"/>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c r="AA853" s="301"/>
    </row>
    <row r="854" spans="1:27" ht="13.2">
      <c r="A854" s="301"/>
      <c r="B854" s="301"/>
      <c r="C854" s="353"/>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c r="AA854" s="301"/>
    </row>
    <row r="855" spans="1:27" ht="13.2">
      <c r="A855" s="301"/>
      <c r="B855" s="301"/>
      <c r="C855" s="353"/>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c r="AA855" s="301"/>
    </row>
    <row r="856" spans="1:27" ht="13.2">
      <c r="A856" s="301"/>
      <c r="B856" s="301"/>
      <c r="C856" s="353"/>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c r="AA856" s="301"/>
    </row>
    <row r="857" spans="1:27" ht="13.2">
      <c r="A857" s="301"/>
      <c r="B857" s="301"/>
      <c r="C857" s="353"/>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c r="AA857" s="301"/>
    </row>
    <row r="858" spans="1:27" ht="13.2">
      <c r="A858" s="301"/>
      <c r="B858" s="301"/>
      <c r="C858" s="353"/>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c r="AA858" s="301"/>
    </row>
    <row r="859" spans="1:27" ht="13.2">
      <c r="A859" s="301"/>
      <c r="B859" s="301"/>
      <c r="C859" s="353"/>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c r="AA859" s="301"/>
    </row>
    <row r="860" spans="1:27" ht="13.2">
      <c r="A860" s="301"/>
      <c r="B860" s="301"/>
      <c r="C860" s="353"/>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c r="AA860" s="301"/>
    </row>
    <row r="861" spans="1:27" ht="13.2">
      <c r="A861" s="301"/>
      <c r="B861" s="301"/>
      <c r="C861" s="353"/>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c r="AA861" s="301"/>
    </row>
    <row r="862" spans="1:27" ht="13.2">
      <c r="A862" s="301"/>
      <c r="B862" s="301"/>
      <c r="C862" s="353"/>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c r="AA862" s="301"/>
    </row>
    <row r="863" spans="1:27" ht="13.2">
      <c r="A863" s="301"/>
      <c r="B863" s="301"/>
      <c r="C863" s="353"/>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c r="AA863" s="301"/>
    </row>
    <row r="864" spans="1:27" ht="13.2">
      <c r="A864" s="301"/>
      <c r="B864" s="301"/>
      <c r="C864" s="353"/>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c r="AA864" s="301"/>
    </row>
    <row r="865" spans="1:27" ht="13.2">
      <c r="A865" s="301"/>
      <c r="B865" s="301"/>
      <c r="C865" s="353"/>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c r="AA865" s="301"/>
    </row>
    <row r="866" spans="1:27" ht="13.2">
      <c r="A866" s="301"/>
      <c r="B866" s="301"/>
      <c r="C866" s="353"/>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c r="AA866" s="301"/>
    </row>
    <row r="867" spans="1:27" ht="13.2">
      <c r="A867" s="301"/>
      <c r="B867" s="301"/>
      <c r="C867" s="353"/>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c r="AA867" s="301"/>
    </row>
    <row r="868" spans="1:27" ht="13.2">
      <c r="A868" s="301"/>
      <c r="B868" s="301"/>
      <c r="C868" s="353"/>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c r="AA868" s="301"/>
    </row>
    <row r="869" spans="1:27" ht="13.2">
      <c r="A869" s="301"/>
      <c r="B869" s="301"/>
      <c r="C869" s="353"/>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c r="AA869" s="301"/>
    </row>
    <row r="870" spans="1:27" ht="13.2">
      <c r="A870" s="301"/>
      <c r="B870" s="301"/>
      <c r="C870" s="353"/>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c r="AA870" s="301"/>
    </row>
    <row r="871" spans="1:27" ht="13.2">
      <c r="A871" s="301"/>
      <c r="B871" s="301"/>
      <c r="C871" s="353"/>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c r="AA871" s="301"/>
    </row>
    <row r="872" spans="1:27" ht="13.2">
      <c r="A872" s="301"/>
      <c r="B872" s="301"/>
      <c r="C872" s="353"/>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c r="AA872" s="301"/>
    </row>
    <row r="873" spans="1:27" ht="13.2">
      <c r="A873" s="301"/>
      <c r="B873" s="301"/>
      <c r="C873" s="353"/>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c r="AA873" s="301"/>
    </row>
    <row r="874" spans="1:27" ht="13.2">
      <c r="A874" s="301"/>
      <c r="B874" s="301"/>
      <c r="C874" s="353"/>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c r="AA874" s="301"/>
    </row>
    <row r="875" spans="1:27" ht="13.2">
      <c r="A875" s="301"/>
      <c r="B875" s="301"/>
      <c r="C875" s="353"/>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c r="AA875" s="301"/>
    </row>
    <row r="876" spans="1:27" ht="13.2">
      <c r="A876" s="301"/>
      <c r="B876" s="301"/>
      <c r="C876" s="353"/>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c r="AA876" s="301"/>
    </row>
    <row r="877" spans="1:27" ht="13.2">
      <c r="A877" s="301"/>
      <c r="B877" s="301"/>
      <c r="C877" s="353"/>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c r="AA877" s="301"/>
    </row>
    <row r="878" spans="1:27" ht="13.2">
      <c r="A878" s="301"/>
      <c r="B878" s="301"/>
      <c r="C878" s="353"/>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c r="AA878" s="301"/>
    </row>
    <row r="879" spans="1:27" ht="13.2">
      <c r="A879" s="301"/>
      <c r="B879" s="301"/>
      <c r="C879" s="353"/>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c r="AA879" s="301"/>
    </row>
    <row r="880" spans="1:27" ht="13.2">
      <c r="A880" s="301"/>
      <c r="B880" s="301"/>
      <c r="C880" s="353"/>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c r="AA880" s="301"/>
    </row>
    <row r="881" spans="1:27" ht="13.2">
      <c r="A881" s="301"/>
      <c r="B881" s="301"/>
      <c r="C881" s="353"/>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c r="AA881" s="301"/>
    </row>
    <row r="882" spans="1:27" ht="13.2">
      <c r="A882" s="301"/>
      <c r="B882" s="301"/>
      <c r="C882" s="353"/>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c r="AA882" s="301"/>
    </row>
    <row r="883" spans="1:27" ht="13.2">
      <c r="A883" s="301"/>
      <c r="B883" s="301"/>
      <c r="C883" s="353"/>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c r="AA883" s="301"/>
    </row>
    <row r="884" spans="1:27" ht="13.2">
      <c r="A884" s="301"/>
      <c r="B884" s="301"/>
      <c r="C884" s="353"/>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c r="AA884" s="301"/>
    </row>
    <row r="885" spans="1:27" ht="13.2">
      <c r="A885" s="301"/>
      <c r="B885" s="301"/>
      <c r="C885" s="353"/>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c r="AA885" s="301"/>
    </row>
    <row r="886" spans="1:27" ht="13.2">
      <c r="A886" s="301"/>
      <c r="B886" s="301"/>
      <c r="C886" s="353"/>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c r="AA886" s="301"/>
    </row>
    <row r="887" spans="1:27" ht="13.2">
      <c r="A887" s="301"/>
      <c r="B887" s="301"/>
      <c r="C887" s="353"/>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c r="AA887" s="301"/>
    </row>
    <row r="888" spans="1:27" ht="13.2">
      <c r="A888" s="301"/>
      <c r="B888" s="301"/>
      <c r="C888" s="353"/>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c r="AA888" s="301"/>
    </row>
    <row r="889" spans="1:27" ht="13.2">
      <c r="A889" s="301"/>
      <c r="B889" s="301"/>
      <c r="C889" s="353"/>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c r="AA889" s="301"/>
    </row>
    <row r="890" spans="1:27" ht="13.2">
      <c r="A890" s="301"/>
      <c r="B890" s="301"/>
      <c r="C890" s="353"/>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c r="AA890" s="301"/>
    </row>
    <row r="891" spans="1:27" ht="13.2">
      <c r="A891" s="301"/>
      <c r="B891" s="301"/>
      <c r="C891" s="353"/>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c r="AA891" s="301"/>
    </row>
    <row r="892" spans="1:27" ht="13.2">
      <c r="A892" s="301"/>
      <c r="B892" s="301"/>
      <c r="C892" s="353"/>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c r="AA892" s="301"/>
    </row>
    <row r="893" spans="1:27" ht="13.2">
      <c r="A893" s="301"/>
      <c r="B893" s="301"/>
      <c r="C893" s="353"/>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c r="AA893" s="301"/>
    </row>
    <row r="894" spans="1:27" ht="13.2">
      <c r="A894" s="301"/>
      <c r="B894" s="301"/>
      <c r="C894" s="353"/>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c r="AA894" s="301"/>
    </row>
    <row r="895" spans="1:27" ht="13.2">
      <c r="A895" s="301"/>
      <c r="B895" s="301"/>
      <c r="C895" s="353"/>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c r="AA895" s="301"/>
    </row>
    <row r="896" spans="1:27" ht="13.2">
      <c r="A896" s="301"/>
      <c r="B896" s="301"/>
      <c r="C896" s="353"/>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c r="AA896" s="301"/>
    </row>
    <row r="897" spans="1:27" ht="13.2">
      <c r="A897" s="301"/>
      <c r="B897" s="301"/>
      <c r="C897" s="353"/>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c r="AA897" s="301"/>
    </row>
    <row r="898" spans="1:27" ht="13.2">
      <c r="A898" s="301"/>
      <c r="B898" s="301"/>
      <c r="C898" s="353"/>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c r="AA898" s="301"/>
    </row>
    <row r="899" spans="1:27" ht="13.2">
      <c r="A899" s="301"/>
      <c r="B899" s="301"/>
      <c r="C899" s="353"/>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c r="AA899" s="301"/>
    </row>
    <row r="900" spans="1:27" ht="13.2">
      <c r="A900" s="301"/>
      <c r="B900" s="301"/>
      <c r="C900" s="353"/>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c r="AA900" s="301"/>
    </row>
    <row r="901" spans="1:27" ht="13.2">
      <c r="A901" s="301"/>
      <c r="B901" s="301"/>
      <c r="C901" s="353"/>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c r="AA901" s="301"/>
    </row>
    <row r="902" spans="1:27" ht="13.2">
      <c r="A902" s="301"/>
      <c r="B902" s="301"/>
      <c r="C902" s="353"/>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c r="AA902" s="301"/>
    </row>
    <row r="903" spans="1:27" ht="13.2">
      <c r="A903" s="301"/>
      <c r="B903" s="301"/>
      <c r="C903" s="353"/>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c r="AA903" s="301"/>
    </row>
    <row r="904" spans="1:27" ht="13.2">
      <c r="A904" s="301"/>
      <c r="B904" s="301"/>
      <c r="C904" s="353"/>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c r="AA904" s="301"/>
    </row>
    <row r="905" spans="1:27" ht="13.2">
      <c r="A905" s="301"/>
      <c r="B905" s="301"/>
      <c r="C905" s="353"/>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c r="AA905" s="301"/>
    </row>
    <row r="906" spans="1:27" ht="13.2">
      <c r="A906" s="301"/>
      <c r="B906" s="301"/>
      <c r="C906" s="353"/>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c r="AA906" s="301"/>
    </row>
    <row r="907" spans="1:27" ht="13.2">
      <c r="A907" s="301"/>
      <c r="B907" s="301"/>
      <c r="C907" s="353"/>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c r="AA907" s="301"/>
    </row>
    <row r="908" spans="1:27" ht="13.2">
      <c r="A908" s="301"/>
      <c r="B908" s="301"/>
      <c r="C908" s="353"/>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c r="AA908" s="301"/>
    </row>
    <row r="909" spans="1:27" ht="13.2">
      <c r="A909" s="301"/>
      <c r="B909" s="301"/>
      <c r="C909" s="353"/>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c r="AA909" s="301"/>
    </row>
    <row r="910" spans="1:27" ht="13.2">
      <c r="A910" s="301"/>
      <c r="B910" s="301"/>
      <c r="C910" s="353"/>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c r="AA910" s="301"/>
    </row>
    <row r="911" spans="1:27" ht="13.2">
      <c r="A911" s="301"/>
      <c r="B911" s="301"/>
      <c r="C911" s="353"/>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c r="AA911" s="301"/>
    </row>
    <row r="912" spans="1:27" ht="13.2">
      <c r="A912" s="301"/>
      <c r="B912" s="301"/>
      <c r="C912" s="353"/>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c r="AA912" s="301"/>
    </row>
    <row r="913" spans="1:27" ht="13.2">
      <c r="A913" s="301"/>
      <c r="B913" s="301"/>
      <c r="C913" s="353"/>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c r="AA913" s="301"/>
    </row>
    <row r="914" spans="1:27" ht="13.2">
      <c r="A914" s="301"/>
      <c r="B914" s="301"/>
      <c r="C914" s="353"/>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c r="AA914" s="301"/>
    </row>
    <row r="915" spans="1:27" ht="13.2">
      <c r="A915" s="301"/>
      <c r="B915" s="301"/>
      <c r="C915" s="353"/>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c r="AA915" s="301"/>
    </row>
    <row r="916" spans="1:27" ht="13.2">
      <c r="A916" s="301"/>
      <c r="B916" s="301"/>
      <c r="C916" s="353"/>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c r="AA916" s="301"/>
    </row>
    <row r="917" spans="1:27" ht="13.2">
      <c r="A917" s="301"/>
      <c r="B917" s="301"/>
      <c r="C917" s="353"/>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c r="AA917" s="301"/>
    </row>
    <row r="918" spans="1:27" ht="13.2">
      <c r="A918" s="301"/>
      <c r="B918" s="301"/>
      <c r="C918" s="353"/>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c r="AA918" s="301"/>
    </row>
    <row r="919" spans="1:27" ht="13.2">
      <c r="A919" s="301"/>
      <c r="B919" s="301"/>
      <c r="C919" s="353"/>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c r="AA919" s="301"/>
    </row>
    <row r="920" spans="1:27" ht="13.2">
      <c r="A920" s="301"/>
      <c r="B920" s="301"/>
      <c r="C920" s="353"/>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c r="AA920" s="301"/>
    </row>
    <row r="921" spans="1:27" ht="13.2">
      <c r="A921" s="301"/>
      <c r="B921" s="301"/>
      <c r="C921" s="353"/>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c r="AA921" s="301"/>
    </row>
    <row r="922" spans="1:27" ht="13.2">
      <c r="A922" s="301"/>
      <c r="B922" s="301"/>
      <c r="C922" s="353"/>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c r="AA922" s="301"/>
    </row>
    <row r="923" spans="1:27" ht="13.2">
      <c r="A923" s="301"/>
      <c r="B923" s="301"/>
      <c r="C923" s="353"/>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c r="AA923" s="301"/>
    </row>
    <row r="924" spans="1:27" ht="13.2">
      <c r="A924" s="301"/>
      <c r="B924" s="301"/>
      <c r="C924" s="353"/>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c r="AA924" s="301"/>
    </row>
    <row r="925" spans="1:27" ht="13.2">
      <c r="A925" s="301"/>
      <c r="B925" s="301"/>
      <c r="C925" s="353"/>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c r="AA925" s="301"/>
    </row>
    <row r="926" spans="1:27" ht="13.2">
      <c r="A926" s="301"/>
      <c r="B926" s="301"/>
      <c r="C926" s="353"/>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c r="AA926" s="301"/>
    </row>
    <row r="927" spans="1:27" ht="13.2">
      <c r="A927" s="301"/>
      <c r="B927" s="301"/>
      <c r="C927" s="353"/>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c r="AA927" s="301"/>
    </row>
    <row r="928" spans="1:27" ht="13.2">
      <c r="A928" s="301"/>
      <c r="B928" s="301"/>
      <c r="C928" s="353"/>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c r="AA928" s="301"/>
    </row>
    <row r="929" spans="1:27" ht="13.2">
      <c r="A929" s="301"/>
      <c r="B929" s="301"/>
      <c r="C929" s="353"/>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c r="AA929" s="301"/>
    </row>
    <row r="930" spans="1:27" ht="13.2">
      <c r="A930" s="301"/>
      <c r="B930" s="301"/>
      <c r="C930" s="353"/>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c r="AA930" s="301"/>
    </row>
    <row r="931" spans="1:27" ht="13.2">
      <c r="A931" s="301"/>
      <c r="B931" s="301"/>
      <c r="C931" s="353"/>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c r="AA931" s="301"/>
    </row>
    <row r="932" spans="1:27" ht="13.2">
      <c r="A932" s="301"/>
      <c r="B932" s="301"/>
      <c r="C932" s="353"/>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c r="AA932" s="301"/>
    </row>
    <row r="933" spans="1:27" ht="13.2">
      <c r="A933" s="301"/>
      <c r="B933" s="301"/>
      <c r="C933" s="353"/>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c r="AA933" s="301"/>
    </row>
    <row r="934" spans="1:27" ht="13.2">
      <c r="A934" s="301"/>
      <c r="B934" s="301"/>
      <c r="C934" s="353"/>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c r="AA934" s="301"/>
    </row>
    <row r="935" spans="1:27" ht="13.2">
      <c r="A935" s="301"/>
      <c r="B935" s="301"/>
      <c r="C935" s="353"/>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c r="AA935" s="301"/>
    </row>
    <row r="936" spans="1:27" ht="13.2">
      <c r="A936" s="301"/>
      <c r="B936" s="301"/>
      <c r="C936" s="353"/>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c r="AA936" s="301"/>
    </row>
    <row r="937" spans="1:27" ht="13.2">
      <c r="A937" s="301"/>
      <c r="B937" s="301"/>
      <c r="C937" s="353"/>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c r="AA937" s="301"/>
    </row>
    <row r="938" spans="1:27" ht="13.2">
      <c r="A938" s="301"/>
      <c r="B938" s="301"/>
      <c r="C938" s="353"/>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c r="AA938" s="301"/>
    </row>
    <row r="939" spans="1:27" ht="13.2">
      <c r="A939" s="301"/>
      <c r="B939" s="301"/>
      <c r="C939" s="353"/>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c r="AA939" s="301"/>
    </row>
    <row r="940" spans="1:27" ht="13.2">
      <c r="A940" s="301"/>
      <c r="B940" s="301"/>
      <c r="C940" s="353"/>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c r="AA940" s="301"/>
    </row>
    <row r="941" spans="1:27" ht="13.2">
      <c r="A941" s="301"/>
      <c r="B941" s="301"/>
      <c r="C941" s="353"/>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c r="AA941" s="301"/>
    </row>
    <row r="942" spans="1:27" ht="13.2">
      <c r="A942" s="301"/>
      <c r="B942" s="301"/>
      <c r="C942" s="353"/>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c r="AA942" s="301"/>
    </row>
    <row r="943" spans="1:27" ht="13.2">
      <c r="A943" s="301"/>
      <c r="B943" s="301"/>
      <c r="C943" s="353"/>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c r="AA943" s="301"/>
    </row>
    <row r="944" spans="1:27" ht="13.2">
      <c r="A944" s="301"/>
      <c r="B944" s="301"/>
      <c r="C944" s="353"/>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c r="AA944" s="301"/>
    </row>
    <row r="945" spans="1:27" ht="13.2">
      <c r="A945" s="301"/>
      <c r="B945" s="301"/>
      <c r="C945" s="353"/>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c r="AA945" s="301"/>
    </row>
    <row r="946" spans="1:27" ht="13.2">
      <c r="A946" s="301"/>
      <c r="B946" s="301"/>
      <c r="C946" s="353"/>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c r="AA946" s="301"/>
    </row>
    <row r="947" spans="1:27" ht="13.2">
      <c r="A947" s="301"/>
      <c r="B947" s="301"/>
      <c r="C947" s="353"/>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c r="AA947" s="301"/>
    </row>
    <row r="948" spans="1:27" ht="13.2">
      <c r="A948" s="301"/>
      <c r="B948" s="301"/>
      <c r="C948" s="353"/>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c r="AA948" s="301"/>
    </row>
    <row r="949" spans="1:27" ht="13.2">
      <c r="A949" s="301"/>
      <c r="B949" s="301"/>
      <c r="C949" s="353"/>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c r="AA949" s="301"/>
    </row>
    <row r="950" spans="1:27" ht="13.2">
      <c r="A950" s="301"/>
      <c r="B950" s="301"/>
      <c r="C950" s="353"/>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c r="AA950" s="301"/>
    </row>
    <row r="951" spans="1:27" ht="13.2">
      <c r="A951" s="301"/>
      <c r="B951" s="301"/>
      <c r="C951" s="353"/>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c r="AA951" s="301"/>
    </row>
    <row r="952" spans="1:27" ht="13.2">
      <c r="A952" s="301"/>
      <c r="B952" s="301"/>
      <c r="C952" s="353"/>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c r="AA952" s="301"/>
    </row>
    <row r="953" spans="1:27" ht="13.2">
      <c r="A953" s="301"/>
      <c r="B953" s="301"/>
      <c r="C953" s="353"/>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c r="AA953" s="301"/>
    </row>
    <row r="954" spans="1:27" ht="13.2">
      <c r="A954" s="301"/>
      <c r="B954" s="301"/>
      <c r="C954" s="353"/>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c r="AA954" s="301"/>
    </row>
    <row r="955" spans="1:27" ht="13.2">
      <c r="A955" s="301"/>
      <c r="B955" s="301"/>
      <c r="C955" s="353"/>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c r="AA955" s="301"/>
    </row>
    <row r="956" spans="1:27" ht="13.2">
      <c r="A956" s="301"/>
      <c r="B956" s="301"/>
      <c r="C956" s="353"/>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c r="AA956" s="301"/>
    </row>
    <row r="957" spans="1:27" ht="13.2">
      <c r="A957" s="301"/>
      <c r="B957" s="301"/>
      <c r="C957" s="353"/>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c r="AA957" s="301"/>
    </row>
    <row r="958" spans="1:27" ht="13.2">
      <c r="A958" s="301"/>
      <c r="B958" s="301"/>
      <c r="C958" s="353"/>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c r="AA958" s="301"/>
    </row>
    <row r="959" spans="1:27" ht="13.2">
      <c r="A959" s="301"/>
      <c r="B959" s="301"/>
      <c r="C959" s="353"/>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c r="AA959" s="301"/>
    </row>
    <row r="960" spans="1:27" ht="13.2">
      <c r="A960" s="301"/>
      <c r="B960" s="301"/>
      <c r="C960" s="353"/>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c r="AA960" s="301"/>
    </row>
    <row r="961" spans="1:27" ht="13.2">
      <c r="A961" s="301"/>
      <c r="B961" s="301"/>
      <c r="C961" s="353"/>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c r="AA961" s="301"/>
    </row>
    <row r="962" spans="1:27" ht="13.2">
      <c r="A962" s="301"/>
      <c r="B962" s="301"/>
      <c r="C962" s="353"/>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c r="AA962" s="301"/>
    </row>
    <row r="963" spans="1:27" ht="13.2">
      <c r="A963" s="301"/>
      <c r="B963" s="301"/>
      <c r="C963" s="353"/>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c r="AA963" s="301"/>
    </row>
    <row r="964" spans="1:27" ht="13.2">
      <c r="A964" s="301"/>
      <c r="B964" s="301"/>
      <c r="C964" s="353"/>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c r="AA964" s="301"/>
    </row>
    <row r="965" spans="1:27" ht="13.2">
      <c r="A965" s="301"/>
      <c r="B965" s="301"/>
      <c r="C965" s="353"/>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c r="AA965" s="301"/>
    </row>
    <row r="966" spans="1:27" ht="13.2">
      <c r="A966" s="301"/>
      <c r="B966" s="301"/>
      <c r="C966" s="353"/>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c r="AA966" s="301"/>
    </row>
    <row r="967" spans="1:27" ht="13.2">
      <c r="A967" s="301"/>
      <c r="B967" s="301"/>
      <c r="C967" s="353"/>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c r="AA967" s="301"/>
    </row>
    <row r="968" spans="1:27" ht="13.2">
      <c r="A968" s="301"/>
      <c r="B968" s="301"/>
      <c r="C968" s="353"/>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c r="AA968" s="301"/>
    </row>
    <row r="969" spans="1:27" ht="13.2">
      <c r="A969" s="301"/>
      <c r="B969" s="301"/>
      <c r="C969" s="353"/>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c r="AA969" s="301"/>
    </row>
    <row r="970" spans="1:27" ht="13.2">
      <c r="A970" s="301"/>
      <c r="B970" s="301"/>
      <c r="C970" s="353"/>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c r="AA970" s="301"/>
    </row>
    <row r="971" spans="1:27" ht="13.2">
      <c r="A971" s="301"/>
      <c r="B971" s="301"/>
      <c r="C971" s="353"/>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c r="AA971" s="301"/>
    </row>
    <row r="972" spans="1:27" ht="13.2">
      <c r="A972" s="301"/>
      <c r="B972" s="301"/>
      <c r="C972" s="353"/>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c r="AA972" s="301"/>
    </row>
    <row r="973" spans="1:27" ht="13.2">
      <c r="A973" s="301"/>
      <c r="B973" s="301"/>
      <c r="C973" s="353"/>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c r="AA973" s="301"/>
    </row>
    <row r="974" spans="1:27" ht="13.2">
      <c r="A974" s="301"/>
      <c r="B974" s="301"/>
      <c r="C974" s="353"/>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c r="AA974" s="301"/>
    </row>
    <row r="975" spans="1:27" ht="13.2">
      <c r="A975" s="301"/>
      <c r="B975" s="301"/>
      <c r="C975" s="353"/>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c r="AA975" s="301"/>
    </row>
    <row r="976" spans="1:27" ht="13.2">
      <c r="A976" s="301"/>
      <c r="B976" s="301"/>
      <c r="C976" s="353"/>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c r="AA976" s="301"/>
    </row>
    <row r="977" spans="1:27" ht="13.2">
      <c r="A977" s="301"/>
      <c r="B977" s="301"/>
      <c r="C977" s="353"/>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c r="AA977" s="301"/>
    </row>
    <row r="978" spans="1:27" ht="13.2">
      <c r="A978" s="301"/>
      <c r="B978" s="301"/>
      <c r="C978" s="353"/>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c r="AA978" s="301"/>
    </row>
    <row r="979" spans="1:27" ht="13.2">
      <c r="A979" s="301"/>
      <c r="B979" s="301"/>
      <c r="C979" s="353"/>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c r="AA979" s="301"/>
    </row>
    <row r="980" spans="1:27" ht="13.2">
      <c r="A980" s="301"/>
      <c r="B980" s="301"/>
      <c r="C980" s="353"/>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c r="AA980" s="301"/>
    </row>
    <row r="981" spans="1:27" ht="13.2">
      <c r="A981" s="301"/>
      <c r="B981" s="301"/>
      <c r="C981" s="353"/>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c r="AA981" s="301"/>
    </row>
    <row r="982" spans="1:27" ht="13.2">
      <c r="A982" s="301"/>
      <c r="B982" s="301"/>
      <c r="C982" s="353"/>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c r="AA982" s="301"/>
    </row>
    <row r="983" spans="1:27" ht="13.2">
      <c r="A983" s="301"/>
      <c r="B983" s="301"/>
      <c r="C983" s="353"/>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c r="AA983" s="301"/>
    </row>
    <row r="984" spans="1:27" ht="13.2">
      <c r="A984" s="301"/>
      <c r="B984" s="301"/>
      <c r="C984" s="353"/>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c r="AA984" s="301"/>
    </row>
    <row r="985" spans="1:27" ht="13.2">
      <c r="A985" s="301"/>
      <c r="B985" s="301"/>
      <c r="C985" s="353"/>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c r="AA985" s="301"/>
    </row>
    <row r="986" spans="1:27" ht="13.2">
      <c r="A986" s="301"/>
      <c r="B986" s="301"/>
      <c r="C986" s="353"/>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c r="AA986" s="301"/>
    </row>
    <row r="987" spans="1:27" ht="13.2">
      <c r="A987" s="301"/>
      <c r="B987" s="301"/>
      <c r="C987" s="353"/>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c r="AA987" s="301"/>
    </row>
    <row r="988" spans="1:27" ht="13.2">
      <c r="A988" s="301"/>
      <c r="B988" s="301"/>
      <c r="C988" s="353"/>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c r="AA988" s="301"/>
    </row>
    <row r="989" spans="1:27" ht="13.2">
      <c r="A989" s="301"/>
      <c r="B989" s="301"/>
      <c r="C989" s="353"/>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c r="AA989" s="301"/>
    </row>
    <row r="990" spans="1:27" ht="13.2">
      <c r="A990" s="301"/>
      <c r="B990" s="301"/>
      <c r="C990" s="353"/>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c r="AA990" s="301"/>
    </row>
    <row r="991" spans="1:27" ht="13.2">
      <c r="A991" s="301"/>
      <c r="B991" s="301"/>
      <c r="C991" s="353"/>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c r="AA991" s="301"/>
    </row>
    <row r="992" spans="1:27" ht="13.2">
      <c r="A992" s="301"/>
      <c r="B992" s="301"/>
      <c r="C992" s="353"/>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c r="AA992" s="301"/>
    </row>
    <row r="993" spans="1:27" ht="13.2">
      <c r="A993" s="301"/>
      <c r="B993" s="301"/>
      <c r="C993" s="353"/>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c r="AA993" s="301"/>
    </row>
    <row r="994" spans="1:27" ht="13.2">
      <c r="A994" s="301"/>
      <c r="B994" s="301"/>
      <c r="C994" s="353"/>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c r="AA994" s="301"/>
    </row>
    <row r="995" spans="1:27" ht="13.2">
      <c r="A995" s="301"/>
      <c r="B995" s="301"/>
      <c r="C995" s="353"/>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c r="AA995" s="301"/>
    </row>
    <row r="996" spans="1:27" ht="13.2">
      <c r="A996" s="301"/>
      <c r="B996" s="301"/>
      <c r="C996" s="353"/>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c r="AA996" s="301"/>
    </row>
    <row r="997" spans="1:27" ht="13.2">
      <c r="A997" s="301"/>
      <c r="B997" s="301"/>
      <c r="C997" s="353"/>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c r="AA997" s="301"/>
    </row>
    <row r="998" spans="1:27" ht="13.2">
      <c r="A998" s="301"/>
      <c r="B998" s="301"/>
      <c r="C998" s="353"/>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c r="AA998" s="301"/>
    </row>
    <row r="999" spans="1:27" ht="13.2">
      <c r="A999" s="301"/>
      <c r="B999" s="301"/>
      <c r="C999" s="353"/>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c r="AA999" s="301"/>
    </row>
    <row r="1000" spans="1:27" ht="13.2">
      <c r="A1000" s="301"/>
      <c r="B1000" s="301"/>
      <c r="C1000" s="353"/>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c r="AA1000" s="301"/>
    </row>
    <row r="1001" spans="1:27" ht="13.2">
      <c r="A1001" s="301"/>
      <c r="B1001" s="301"/>
      <c r="C1001" s="353"/>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c r="AA1001" s="301"/>
    </row>
    <row r="1002" spans="1:27" ht="13.2">
      <c r="A1002" s="301"/>
      <c r="B1002" s="301"/>
      <c r="C1002" s="353"/>
      <c r="D1002" s="301"/>
      <c r="E1002" s="301"/>
      <c r="F1002" s="301"/>
      <c r="G1002" s="301"/>
      <c r="H1002" s="301"/>
      <c r="I1002" s="301"/>
      <c r="J1002" s="301"/>
      <c r="K1002" s="301"/>
      <c r="L1002" s="301"/>
      <c r="M1002" s="301"/>
      <c r="N1002" s="301"/>
      <c r="O1002" s="301"/>
      <c r="P1002" s="301"/>
      <c r="Q1002" s="301"/>
      <c r="R1002" s="301"/>
      <c r="S1002" s="301"/>
      <c r="T1002" s="301"/>
      <c r="U1002" s="301"/>
      <c r="V1002" s="301"/>
      <c r="W1002" s="301"/>
      <c r="X1002" s="301"/>
      <c r="Y1002" s="301"/>
      <c r="Z1002" s="301"/>
      <c r="AA1002" s="301"/>
    </row>
    <row r="1003" spans="1:27" ht="13.2">
      <c r="A1003" s="301"/>
      <c r="B1003" s="301"/>
      <c r="C1003" s="353"/>
      <c r="D1003" s="301"/>
      <c r="E1003" s="301"/>
      <c r="F1003" s="301"/>
      <c r="G1003" s="301"/>
      <c r="H1003" s="301"/>
      <c r="I1003" s="301"/>
      <c r="J1003" s="301"/>
      <c r="K1003" s="301"/>
      <c r="L1003" s="301"/>
      <c r="M1003" s="301"/>
      <c r="N1003" s="301"/>
      <c r="O1003" s="301"/>
      <c r="P1003" s="301"/>
      <c r="Q1003" s="301"/>
      <c r="R1003" s="301"/>
      <c r="S1003" s="301"/>
      <c r="T1003" s="301"/>
      <c r="U1003" s="301"/>
      <c r="V1003" s="301"/>
      <c r="W1003" s="301"/>
      <c r="X1003" s="301"/>
      <c r="Y1003" s="301"/>
      <c r="Z1003" s="301"/>
      <c r="AA1003" s="301"/>
    </row>
    <row r="1004" spans="1:27" ht="13.2">
      <c r="A1004" s="301"/>
      <c r="B1004" s="301"/>
      <c r="C1004" s="353"/>
      <c r="D1004" s="301"/>
      <c r="E1004" s="301"/>
      <c r="F1004" s="301"/>
      <c r="G1004" s="301"/>
      <c r="H1004" s="301"/>
      <c r="I1004" s="301"/>
      <c r="J1004" s="301"/>
      <c r="K1004" s="301"/>
      <c r="L1004" s="301"/>
      <c r="M1004" s="301"/>
      <c r="N1004" s="301"/>
      <c r="O1004" s="301"/>
      <c r="P1004" s="301"/>
      <c r="Q1004" s="301"/>
      <c r="R1004" s="301"/>
      <c r="S1004" s="301"/>
      <c r="T1004" s="301"/>
      <c r="U1004" s="301"/>
      <c r="V1004" s="301"/>
      <c r="W1004" s="301"/>
      <c r="X1004" s="301"/>
      <c r="Y1004" s="301"/>
      <c r="Z1004" s="301"/>
      <c r="AA1004" s="301"/>
    </row>
    <row r="1005" spans="1:27" ht="13.2">
      <c r="A1005" s="301"/>
      <c r="B1005" s="301"/>
      <c r="C1005" s="353"/>
      <c r="D1005" s="301"/>
      <c r="E1005" s="301"/>
      <c r="F1005" s="301"/>
      <c r="G1005" s="301"/>
      <c r="H1005" s="301"/>
      <c r="I1005" s="301"/>
      <c r="J1005" s="301"/>
      <c r="K1005" s="301"/>
      <c r="L1005" s="301"/>
      <c r="M1005" s="301"/>
      <c r="N1005" s="301"/>
      <c r="O1005" s="301"/>
      <c r="P1005" s="301"/>
      <c r="Q1005" s="301"/>
      <c r="R1005" s="301"/>
      <c r="S1005" s="301"/>
      <c r="T1005" s="301"/>
      <c r="U1005" s="301"/>
      <c r="V1005" s="301"/>
      <c r="W1005" s="301"/>
      <c r="X1005" s="301"/>
      <c r="Y1005" s="301"/>
      <c r="Z1005" s="301"/>
      <c r="AA1005" s="301"/>
    </row>
    <row r="1006" spans="1:27" ht="13.2">
      <c r="A1006" s="301"/>
      <c r="B1006" s="301"/>
      <c r="C1006" s="353"/>
      <c r="D1006" s="301"/>
      <c r="E1006" s="301"/>
      <c r="F1006" s="301"/>
      <c r="G1006" s="301"/>
      <c r="H1006" s="301"/>
      <c r="I1006" s="301"/>
      <c r="J1006" s="301"/>
      <c r="K1006" s="301"/>
      <c r="L1006" s="301"/>
      <c r="M1006" s="301"/>
      <c r="N1006" s="301"/>
      <c r="O1006" s="301"/>
      <c r="P1006" s="301"/>
      <c r="Q1006" s="301"/>
      <c r="R1006" s="301"/>
      <c r="S1006" s="301"/>
      <c r="T1006" s="301"/>
      <c r="U1006" s="301"/>
      <c r="V1006" s="301"/>
      <c r="W1006" s="301"/>
      <c r="X1006" s="301"/>
      <c r="Y1006" s="301"/>
      <c r="Z1006" s="301"/>
      <c r="AA1006" s="301"/>
    </row>
    <row r="1007" spans="1:27" ht="13.2">
      <c r="A1007" s="301"/>
      <c r="B1007" s="301"/>
      <c r="C1007" s="353"/>
      <c r="D1007" s="301"/>
      <c r="E1007" s="301"/>
      <c r="F1007" s="301"/>
      <c r="G1007" s="301"/>
      <c r="H1007" s="301"/>
      <c r="I1007" s="301"/>
      <c r="J1007" s="301"/>
      <c r="K1007" s="301"/>
      <c r="L1007" s="301"/>
      <c r="M1007" s="301"/>
      <c r="N1007" s="301"/>
      <c r="O1007" s="301"/>
      <c r="P1007" s="301"/>
      <c r="Q1007" s="301"/>
      <c r="R1007" s="301"/>
      <c r="S1007" s="301"/>
      <c r="T1007" s="301"/>
      <c r="U1007" s="301"/>
      <c r="V1007" s="301"/>
      <c r="W1007" s="301"/>
      <c r="X1007" s="301"/>
      <c r="Y1007" s="301"/>
      <c r="Z1007" s="301"/>
      <c r="AA1007" s="301"/>
    </row>
    <row r="1008" spans="1:27" ht="13.2">
      <c r="A1008" s="301"/>
      <c r="B1008" s="301"/>
      <c r="C1008" s="353"/>
      <c r="D1008" s="301"/>
      <c r="E1008" s="301"/>
      <c r="F1008" s="301"/>
      <c r="G1008" s="301"/>
      <c r="H1008" s="301"/>
      <c r="I1008" s="301"/>
      <c r="J1008" s="301"/>
      <c r="K1008" s="301"/>
      <c r="L1008" s="301"/>
      <c r="M1008" s="301"/>
      <c r="N1008" s="301"/>
      <c r="O1008" s="301"/>
      <c r="P1008" s="301"/>
      <c r="Q1008" s="301"/>
      <c r="R1008" s="301"/>
      <c r="S1008" s="301"/>
      <c r="T1008" s="301"/>
      <c r="U1008" s="301"/>
      <c r="V1008" s="301"/>
      <c r="W1008" s="301"/>
      <c r="X1008" s="301"/>
      <c r="Y1008" s="301"/>
      <c r="Z1008" s="301"/>
      <c r="AA1008" s="301"/>
    </row>
    <row r="1009" spans="1:27" ht="13.2">
      <c r="A1009" s="301"/>
      <c r="B1009" s="301"/>
      <c r="C1009" s="353"/>
      <c r="D1009" s="301"/>
      <c r="E1009" s="301"/>
      <c r="F1009" s="301"/>
      <c r="G1009" s="301"/>
      <c r="H1009" s="301"/>
      <c r="I1009" s="301"/>
      <c r="J1009" s="301"/>
      <c r="K1009" s="301"/>
      <c r="L1009" s="301"/>
      <c r="M1009" s="301"/>
      <c r="N1009" s="301"/>
      <c r="O1009" s="301"/>
      <c r="P1009" s="301"/>
      <c r="Q1009" s="301"/>
      <c r="R1009" s="301"/>
      <c r="S1009" s="301"/>
      <c r="T1009" s="301"/>
      <c r="U1009" s="301"/>
      <c r="V1009" s="301"/>
      <c r="W1009" s="301"/>
      <c r="X1009" s="301"/>
      <c r="Y1009" s="301"/>
      <c r="Z1009" s="301"/>
      <c r="AA1009" s="301"/>
    </row>
    <row r="1010" spans="1:27" ht="13.2">
      <c r="A1010" s="301"/>
      <c r="B1010" s="301"/>
      <c r="C1010" s="353"/>
      <c r="D1010" s="301"/>
      <c r="E1010" s="301"/>
      <c r="F1010" s="301"/>
      <c r="G1010" s="301"/>
      <c r="H1010" s="301"/>
      <c r="I1010" s="301"/>
      <c r="J1010" s="301"/>
      <c r="K1010" s="301"/>
      <c r="L1010" s="301"/>
      <c r="M1010" s="301"/>
      <c r="N1010" s="301"/>
      <c r="O1010" s="301"/>
      <c r="P1010" s="301"/>
      <c r="Q1010" s="301"/>
      <c r="R1010" s="301"/>
      <c r="S1010" s="301"/>
      <c r="T1010" s="301"/>
      <c r="U1010" s="301"/>
      <c r="V1010" s="301"/>
      <c r="W1010" s="301"/>
      <c r="X1010" s="301"/>
      <c r="Y1010" s="301"/>
      <c r="Z1010" s="301"/>
      <c r="AA1010" s="301"/>
    </row>
    <row r="1011" spans="1:27" ht="13.2">
      <c r="A1011" s="301"/>
      <c r="B1011" s="301"/>
      <c r="C1011" s="353"/>
      <c r="D1011" s="301"/>
      <c r="E1011" s="301"/>
      <c r="F1011" s="301"/>
      <c r="G1011" s="301"/>
      <c r="H1011" s="301"/>
      <c r="I1011" s="301"/>
      <c r="J1011" s="301"/>
      <c r="K1011" s="301"/>
      <c r="L1011" s="301"/>
      <c r="M1011" s="301"/>
      <c r="N1011" s="301"/>
      <c r="O1011" s="301"/>
      <c r="P1011" s="301"/>
      <c r="Q1011" s="301"/>
      <c r="R1011" s="301"/>
      <c r="S1011" s="301"/>
      <c r="T1011" s="301"/>
      <c r="U1011" s="301"/>
      <c r="V1011" s="301"/>
      <c r="W1011" s="301"/>
      <c r="X1011" s="301"/>
      <c r="Y1011" s="301"/>
      <c r="Z1011" s="301"/>
      <c r="AA1011" s="301"/>
    </row>
    <row r="1012" spans="1:27" ht="13.2">
      <c r="A1012" s="301"/>
      <c r="B1012" s="301"/>
      <c r="C1012" s="353"/>
      <c r="D1012" s="301"/>
      <c r="E1012" s="301"/>
      <c r="F1012" s="301"/>
      <c r="G1012" s="301"/>
      <c r="H1012" s="301"/>
      <c r="I1012" s="301"/>
      <c r="J1012" s="301"/>
      <c r="K1012" s="301"/>
      <c r="L1012" s="301"/>
      <c r="M1012" s="301"/>
      <c r="N1012" s="301"/>
      <c r="O1012" s="301"/>
      <c r="P1012" s="301"/>
      <c r="Q1012" s="301"/>
      <c r="R1012" s="301"/>
      <c r="S1012" s="301"/>
      <c r="T1012" s="301"/>
      <c r="U1012" s="301"/>
      <c r="V1012" s="301"/>
      <c r="W1012" s="301"/>
      <c r="X1012" s="301"/>
      <c r="Y1012" s="301"/>
      <c r="Z1012" s="301"/>
      <c r="AA1012" s="301"/>
    </row>
    <row r="1013" spans="1:27" ht="13.2">
      <c r="A1013" s="301"/>
      <c r="B1013" s="301"/>
      <c r="C1013" s="353"/>
      <c r="D1013" s="301"/>
      <c r="E1013" s="301"/>
      <c r="F1013" s="301"/>
      <c r="G1013" s="301"/>
      <c r="H1013" s="301"/>
      <c r="I1013" s="301"/>
      <c r="J1013" s="301"/>
      <c r="K1013" s="301"/>
      <c r="L1013" s="301"/>
      <c r="M1013" s="301"/>
      <c r="N1013" s="301"/>
      <c r="O1013" s="301"/>
      <c r="P1013" s="301"/>
      <c r="Q1013" s="301"/>
      <c r="R1013" s="301"/>
      <c r="S1013" s="301"/>
      <c r="T1013" s="301"/>
      <c r="U1013" s="301"/>
      <c r="V1013" s="301"/>
      <c r="W1013" s="301"/>
      <c r="X1013" s="301"/>
      <c r="Y1013" s="301"/>
      <c r="Z1013" s="301"/>
      <c r="AA1013" s="301"/>
    </row>
    <row r="1014" spans="1:27" ht="13.2">
      <c r="A1014" s="301"/>
      <c r="B1014" s="301"/>
      <c r="C1014" s="353"/>
      <c r="D1014" s="301"/>
      <c r="E1014" s="301"/>
      <c r="F1014" s="301"/>
      <c r="G1014" s="301"/>
      <c r="H1014" s="301"/>
      <c r="I1014" s="301"/>
      <c r="J1014" s="301"/>
      <c r="K1014" s="301"/>
      <c r="L1014" s="301"/>
      <c r="M1014" s="301"/>
      <c r="N1014" s="301"/>
      <c r="O1014" s="301"/>
      <c r="P1014" s="301"/>
      <c r="Q1014" s="301"/>
      <c r="R1014" s="301"/>
      <c r="S1014" s="301"/>
      <c r="T1014" s="301"/>
      <c r="U1014" s="301"/>
      <c r="V1014" s="301"/>
      <c r="W1014" s="301"/>
      <c r="X1014" s="301"/>
      <c r="Y1014" s="301"/>
      <c r="Z1014" s="301"/>
      <c r="AA1014" s="301"/>
    </row>
    <row r="1015" spans="1:27" ht="13.2">
      <c r="A1015" s="301"/>
      <c r="B1015" s="301"/>
      <c r="C1015" s="353"/>
      <c r="D1015" s="301"/>
      <c r="E1015" s="301"/>
      <c r="F1015" s="301"/>
      <c r="G1015" s="301"/>
      <c r="H1015" s="301"/>
      <c r="I1015" s="301"/>
      <c r="J1015" s="301"/>
      <c r="K1015" s="301"/>
      <c r="L1015" s="301"/>
      <c r="M1015" s="301"/>
      <c r="N1015" s="301"/>
      <c r="O1015" s="301"/>
      <c r="P1015" s="301"/>
      <c r="Q1015" s="301"/>
      <c r="R1015" s="301"/>
      <c r="S1015" s="301"/>
      <c r="T1015" s="301"/>
      <c r="U1015" s="301"/>
      <c r="V1015" s="301"/>
      <c r="W1015" s="301"/>
      <c r="X1015" s="301"/>
      <c r="Y1015" s="301"/>
      <c r="Z1015" s="301"/>
      <c r="AA1015" s="301"/>
    </row>
    <row r="1016" spans="1:27" ht="13.2">
      <c r="A1016" s="301"/>
      <c r="B1016" s="301"/>
      <c r="C1016" s="353"/>
      <c r="D1016" s="301"/>
      <c r="E1016" s="301"/>
      <c r="F1016" s="301"/>
      <c r="G1016" s="301"/>
      <c r="H1016" s="301"/>
      <c r="I1016" s="301"/>
      <c r="J1016" s="301"/>
      <c r="K1016" s="301"/>
      <c r="L1016" s="301"/>
      <c r="M1016" s="301"/>
      <c r="N1016" s="301"/>
      <c r="O1016" s="301"/>
      <c r="P1016" s="301"/>
      <c r="Q1016" s="301"/>
      <c r="R1016" s="301"/>
      <c r="S1016" s="301"/>
      <c r="T1016" s="301"/>
      <c r="U1016" s="301"/>
      <c r="V1016" s="301"/>
      <c r="W1016" s="301"/>
      <c r="X1016" s="301"/>
      <c r="Y1016" s="301"/>
      <c r="Z1016" s="301"/>
      <c r="AA1016" s="301"/>
    </row>
    <row r="1017" spans="1:27" ht="13.2">
      <c r="A1017" s="301"/>
      <c r="B1017" s="301"/>
      <c r="C1017" s="353"/>
      <c r="D1017" s="301"/>
      <c r="E1017" s="301"/>
      <c r="F1017" s="301"/>
      <c r="G1017" s="301"/>
      <c r="H1017" s="301"/>
      <c r="I1017" s="301"/>
      <c r="J1017" s="301"/>
      <c r="K1017" s="301"/>
      <c r="L1017" s="301"/>
      <c r="M1017" s="301"/>
      <c r="N1017" s="301"/>
      <c r="O1017" s="301"/>
      <c r="P1017" s="301"/>
      <c r="Q1017" s="301"/>
      <c r="R1017" s="301"/>
      <c r="S1017" s="301"/>
      <c r="T1017" s="301"/>
      <c r="U1017" s="301"/>
      <c r="V1017" s="301"/>
      <c r="W1017" s="301"/>
      <c r="X1017" s="301"/>
      <c r="Y1017" s="301"/>
      <c r="Z1017" s="301"/>
      <c r="AA1017" s="301"/>
    </row>
    <row r="1018" spans="1:27" ht="13.2">
      <c r="A1018" s="301"/>
      <c r="B1018" s="301"/>
      <c r="C1018" s="353"/>
      <c r="D1018" s="301"/>
      <c r="E1018" s="301"/>
      <c r="F1018" s="301"/>
      <c r="G1018" s="301"/>
      <c r="H1018" s="301"/>
      <c r="I1018" s="301"/>
      <c r="J1018" s="301"/>
      <c r="K1018" s="301"/>
      <c r="L1018" s="301"/>
      <c r="M1018" s="301"/>
      <c r="N1018" s="301"/>
      <c r="O1018" s="301"/>
      <c r="P1018" s="301"/>
      <c r="Q1018" s="301"/>
      <c r="R1018" s="301"/>
      <c r="S1018" s="301"/>
      <c r="T1018" s="301"/>
      <c r="U1018" s="301"/>
      <c r="V1018" s="301"/>
      <c r="W1018" s="301"/>
      <c r="X1018" s="301"/>
      <c r="Y1018" s="301"/>
      <c r="Z1018" s="301"/>
      <c r="AA1018" s="301"/>
    </row>
    <row r="1019" spans="1:27" ht="13.2">
      <c r="A1019" s="301"/>
      <c r="B1019" s="301"/>
      <c r="C1019" s="353"/>
      <c r="D1019" s="301"/>
      <c r="E1019" s="301"/>
      <c r="F1019" s="301"/>
      <c r="G1019" s="301"/>
      <c r="H1019" s="301"/>
      <c r="I1019" s="301"/>
      <c r="J1019" s="301"/>
      <c r="K1019" s="301"/>
      <c r="L1019" s="301"/>
      <c r="M1019" s="301"/>
      <c r="N1019" s="301"/>
      <c r="O1019" s="301"/>
      <c r="P1019" s="301"/>
      <c r="Q1019" s="301"/>
      <c r="R1019" s="301"/>
      <c r="S1019" s="301"/>
      <c r="T1019" s="301"/>
      <c r="U1019" s="301"/>
      <c r="V1019" s="301"/>
      <c r="W1019" s="301"/>
      <c r="X1019" s="301"/>
      <c r="Y1019" s="301"/>
      <c r="Z1019" s="301"/>
      <c r="AA1019" s="301"/>
    </row>
    <row r="1020" spans="1:27" ht="13.2">
      <c r="A1020" s="301"/>
      <c r="B1020" s="301"/>
      <c r="C1020" s="353"/>
      <c r="D1020" s="301"/>
      <c r="E1020" s="301"/>
      <c r="F1020" s="301"/>
      <c r="G1020" s="301"/>
      <c r="H1020" s="301"/>
      <c r="I1020" s="301"/>
      <c r="J1020" s="301"/>
      <c r="K1020" s="301"/>
      <c r="L1020" s="301"/>
      <c r="M1020" s="301"/>
      <c r="N1020" s="301"/>
      <c r="O1020" s="301"/>
      <c r="P1020" s="301"/>
      <c r="Q1020" s="301"/>
      <c r="R1020" s="301"/>
      <c r="S1020" s="301"/>
      <c r="T1020" s="301"/>
      <c r="U1020" s="301"/>
      <c r="V1020" s="301"/>
      <c r="W1020" s="301"/>
      <c r="X1020" s="301"/>
      <c r="Y1020" s="301"/>
      <c r="Z1020" s="301"/>
      <c r="AA1020" s="301"/>
    </row>
    <row r="1021" spans="1:27" ht="13.2">
      <c r="A1021" s="301"/>
      <c r="B1021" s="301"/>
      <c r="C1021" s="353"/>
      <c r="D1021" s="301"/>
      <c r="E1021" s="301"/>
      <c r="F1021" s="301"/>
      <c r="G1021" s="301"/>
      <c r="H1021" s="301"/>
      <c r="I1021" s="301"/>
      <c r="J1021" s="301"/>
      <c r="K1021" s="301"/>
      <c r="L1021" s="301"/>
      <c r="M1021" s="301"/>
      <c r="N1021" s="301"/>
      <c r="O1021" s="301"/>
      <c r="P1021" s="301"/>
      <c r="Q1021" s="301"/>
      <c r="R1021" s="301"/>
      <c r="S1021" s="301"/>
      <c r="T1021" s="301"/>
      <c r="U1021" s="301"/>
      <c r="V1021" s="301"/>
      <c r="W1021" s="301"/>
      <c r="X1021" s="301"/>
      <c r="Y1021" s="301"/>
      <c r="Z1021" s="301"/>
      <c r="AA1021" s="301"/>
    </row>
    <row r="1022" spans="1:27" ht="13.2">
      <c r="A1022" s="301"/>
      <c r="B1022" s="301"/>
      <c r="C1022" s="353"/>
      <c r="D1022" s="301"/>
      <c r="E1022" s="301"/>
      <c r="F1022" s="301"/>
      <c r="G1022" s="301"/>
      <c r="H1022" s="301"/>
      <c r="I1022" s="301"/>
      <c r="J1022" s="301"/>
      <c r="K1022" s="301"/>
      <c r="L1022" s="301"/>
      <c r="M1022" s="301"/>
      <c r="N1022" s="301"/>
      <c r="O1022" s="301"/>
      <c r="P1022" s="301"/>
      <c r="Q1022" s="301"/>
      <c r="R1022" s="301"/>
      <c r="S1022" s="301"/>
      <c r="T1022" s="301"/>
      <c r="U1022" s="301"/>
      <c r="V1022" s="301"/>
      <c r="W1022" s="301"/>
      <c r="X1022" s="301"/>
      <c r="Y1022" s="301"/>
      <c r="Z1022" s="301"/>
      <c r="AA1022" s="301"/>
    </row>
    <row r="1023" spans="1:27" ht="13.2">
      <c r="A1023" s="301"/>
      <c r="B1023" s="301"/>
      <c r="C1023" s="353"/>
      <c r="D1023" s="301"/>
      <c r="E1023" s="301"/>
      <c r="F1023" s="301"/>
      <c r="G1023" s="301"/>
      <c r="H1023" s="301"/>
      <c r="I1023" s="301"/>
      <c r="J1023" s="301"/>
      <c r="K1023" s="301"/>
      <c r="L1023" s="301"/>
      <c r="M1023" s="301"/>
      <c r="N1023" s="301"/>
      <c r="O1023" s="301"/>
      <c r="P1023" s="301"/>
      <c r="Q1023" s="301"/>
      <c r="R1023" s="301"/>
      <c r="S1023" s="301"/>
      <c r="T1023" s="301"/>
      <c r="U1023" s="301"/>
      <c r="V1023" s="301"/>
      <c r="W1023" s="301"/>
      <c r="X1023" s="301"/>
      <c r="Y1023" s="301"/>
      <c r="Z1023" s="301"/>
      <c r="AA1023" s="301"/>
    </row>
    <row r="1024" spans="1:27" ht="13.2">
      <c r="A1024" s="301"/>
      <c r="B1024" s="301"/>
      <c r="C1024" s="353"/>
      <c r="D1024" s="301"/>
      <c r="E1024" s="301"/>
      <c r="F1024" s="301"/>
      <c r="G1024" s="301"/>
      <c r="H1024" s="301"/>
      <c r="I1024" s="301"/>
      <c r="J1024" s="301"/>
      <c r="K1024" s="301"/>
      <c r="L1024" s="301"/>
      <c r="M1024" s="301"/>
      <c r="N1024" s="301"/>
      <c r="O1024" s="301"/>
      <c r="P1024" s="301"/>
      <c r="Q1024" s="301"/>
      <c r="R1024" s="301"/>
      <c r="S1024" s="301"/>
      <c r="T1024" s="301"/>
      <c r="U1024" s="301"/>
      <c r="V1024" s="301"/>
      <c r="W1024" s="301"/>
      <c r="X1024" s="301"/>
      <c r="Y1024" s="301"/>
      <c r="Z1024" s="301"/>
      <c r="AA1024" s="301"/>
    </row>
    <row r="1025" spans="1:27" ht="13.2">
      <c r="A1025" s="301"/>
      <c r="B1025" s="301"/>
      <c r="C1025" s="353"/>
      <c r="D1025" s="301"/>
      <c r="E1025" s="301"/>
      <c r="F1025" s="301"/>
      <c r="G1025" s="301"/>
      <c r="H1025" s="301"/>
      <c r="I1025" s="301"/>
      <c r="J1025" s="301"/>
      <c r="K1025" s="301"/>
      <c r="L1025" s="301"/>
      <c r="M1025" s="301"/>
      <c r="N1025" s="301"/>
      <c r="O1025" s="301"/>
      <c r="P1025" s="301"/>
      <c r="Q1025" s="301"/>
      <c r="R1025" s="301"/>
      <c r="S1025" s="301"/>
      <c r="T1025" s="301"/>
      <c r="U1025" s="301"/>
      <c r="V1025" s="301"/>
      <c r="W1025" s="301"/>
      <c r="X1025" s="301"/>
      <c r="Y1025" s="301"/>
      <c r="Z1025" s="301"/>
      <c r="AA1025" s="301"/>
    </row>
    <row r="1026" spans="1:27" ht="13.2">
      <c r="A1026" s="301"/>
      <c r="B1026" s="301"/>
      <c r="C1026" s="353"/>
      <c r="D1026" s="301"/>
      <c r="E1026" s="301"/>
      <c r="F1026" s="301"/>
      <c r="G1026" s="301"/>
      <c r="H1026" s="301"/>
      <c r="I1026" s="301"/>
      <c r="J1026" s="301"/>
      <c r="K1026" s="301"/>
      <c r="L1026" s="301"/>
      <c r="M1026" s="301"/>
      <c r="N1026" s="301"/>
      <c r="O1026" s="301"/>
      <c r="P1026" s="301"/>
      <c r="Q1026" s="301"/>
      <c r="R1026" s="301"/>
      <c r="S1026" s="301"/>
      <c r="T1026" s="301"/>
      <c r="U1026" s="301"/>
      <c r="V1026" s="301"/>
      <c r="W1026" s="301"/>
      <c r="X1026" s="301"/>
      <c r="Y1026" s="301"/>
      <c r="Z1026" s="301"/>
      <c r="AA1026" s="301"/>
    </row>
    <row r="1027" spans="1:27" ht="13.2">
      <c r="A1027" s="301"/>
      <c r="B1027" s="301"/>
      <c r="C1027" s="353"/>
      <c r="D1027" s="301"/>
      <c r="E1027" s="301"/>
      <c r="F1027" s="301"/>
      <c r="G1027" s="301"/>
      <c r="H1027" s="301"/>
      <c r="I1027" s="301"/>
      <c r="J1027" s="301"/>
      <c r="K1027" s="301"/>
      <c r="L1027" s="301"/>
      <c r="M1027" s="301"/>
      <c r="N1027" s="301"/>
      <c r="O1027" s="301"/>
      <c r="P1027" s="301"/>
      <c r="Q1027" s="301"/>
      <c r="R1027" s="301"/>
      <c r="S1027" s="301"/>
      <c r="T1027" s="301"/>
      <c r="U1027" s="301"/>
      <c r="V1027" s="301"/>
      <c r="W1027" s="301"/>
      <c r="X1027" s="301"/>
      <c r="Y1027" s="301"/>
      <c r="Z1027" s="301"/>
      <c r="AA1027" s="301"/>
    </row>
    <row r="1028" spans="1:27" ht="13.2">
      <c r="A1028" s="301"/>
      <c r="B1028" s="301"/>
      <c r="C1028" s="353"/>
      <c r="D1028" s="301"/>
      <c r="E1028" s="301"/>
      <c r="F1028" s="301"/>
      <c r="G1028" s="301"/>
      <c r="H1028" s="301"/>
      <c r="I1028" s="301"/>
      <c r="J1028" s="301"/>
      <c r="K1028" s="301"/>
      <c r="L1028" s="301"/>
      <c r="M1028" s="301"/>
      <c r="N1028" s="301"/>
      <c r="O1028" s="301"/>
      <c r="P1028" s="301"/>
      <c r="Q1028" s="301"/>
      <c r="R1028" s="301"/>
      <c r="S1028" s="301"/>
      <c r="T1028" s="301"/>
      <c r="U1028" s="301"/>
      <c r="V1028" s="301"/>
      <c r="W1028" s="301"/>
      <c r="X1028" s="301"/>
      <c r="Y1028" s="301"/>
      <c r="Z1028" s="301"/>
      <c r="AA1028" s="301"/>
    </row>
    <row r="1029" spans="1:27" ht="13.2">
      <c r="A1029" s="301"/>
      <c r="B1029" s="301"/>
      <c r="C1029" s="353"/>
      <c r="D1029" s="301"/>
      <c r="E1029" s="301"/>
      <c r="F1029" s="301"/>
      <c r="G1029" s="301"/>
      <c r="H1029" s="301"/>
      <c r="I1029" s="301"/>
      <c r="J1029" s="301"/>
      <c r="K1029" s="301"/>
      <c r="L1029" s="301"/>
      <c r="M1029" s="301"/>
      <c r="N1029" s="301"/>
      <c r="O1029" s="301"/>
      <c r="P1029" s="301"/>
      <c r="Q1029" s="301"/>
      <c r="R1029" s="301"/>
      <c r="S1029" s="301"/>
      <c r="T1029" s="301"/>
      <c r="U1029" s="301"/>
      <c r="V1029" s="301"/>
      <c r="W1029" s="301"/>
      <c r="X1029" s="301"/>
      <c r="Y1029" s="301"/>
      <c r="Z1029" s="301"/>
      <c r="AA1029" s="301"/>
    </row>
    <row r="1030" spans="1:27" ht="13.2">
      <c r="A1030" s="301"/>
      <c r="B1030" s="301"/>
      <c r="C1030" s="353"/>
      <c r="D1030" s="301"/>
      <c r="E1030" s="301"/>
      <c r="F1030" s="301"/>
      <c r="G1030" s="301"/>
      <c r="H1030" s="301"/>
      <c r="I1030" s="301"/>
      <c r="J1030" s="301"/>
      <c r="K1030" s="301"/>
      <c r="L1030" s="301"/>
      <c r="M1030" s="301"/>
      <c r="N1030" s="301"/>
      <c r="O1030" s="301"/>
      <c r="P1030" s="301"/>
      <c r="Q1030" s="301"/>
      <c r="R1030" s="301"/>
      <c r="S1030" s="301"/>
      <c r="T1030" s="301"/>
      <c r="U1030" s="301"/>
      <c r="V1030" s="301"/>
      <c r="W1030" s="301"/>
      <c r="X1030" s="301"/>
      <c r="Y1030" s="301"/>
      <c r="Z1030" s="301"/>
      <c r="AA1030" s="301"/>
    </row>
    <row r="1031" spans="1:27" ht="13.2">
      <c r="A1031" s="301"/>
      <c r="B1031" s="301"/>
      <c r="C1031" s="353"/>
      <c r="D1031" s="301"/>
      <c r="E1031" s="301"/>
      <c r="F1031" s="301"/>
      <c r="G1031" s="301"/>
      <c r="H1031" s="301"/>
      <c r="I1031" s="301"/>
      <c r="J1031" s="301"/>
      <c r="K1031" s="301"/>
      <c r="L1031" s="301"/>
      <c r="M1031" s="301"/>
      <c r="N1031" s="301"/>
      <c r="O1031" s="301"/>
      <c r="P1031" s="301"/>
      <c r="Q1031" s="301"/>
      <c r="R1031" s="301"/>
      <c r="S1031" s="301"/>
      <c r="T1031" s="301"/>
      <c r="U1031" s="301"/>
      <c r="V1031" s="301"/>
      <c r="W1031" s="301"/>
      <c r="X1031" s="301"/>
      <c r="Y1031" s="301"/>
      <c r="Z1031" s="301"/>
      <c r="AA1031" s="301"/>
    </row>
    <row r="1032" spans="1:27" ht="13.2">
      <c r="A1032" s="301"/>
      <c r="B1032" s="301"/>
      <c r="C1032" s="353"/>
      <c r="D1032" s="301"/>
      <c r="E1032" s="301"/>
      <c r="F1032" s="301"/>
      <c r="G1032" s="301"/>
      <c r="H1032" s="301"/>
      <c r="I1032" s="301"/>
      <c r="J1032" s="301"/>
      <c r="K1032" s="301"/>
      <c r="L1032" s="301"/>
      <c r="M1032" s="301"/>
      <c r="N1032" s="301"/>
      <c r="O1032" s="301"/>
      <c r="P1032" s="301"/>
      <c r="Q1032" s="301"/>
      <c r="R1032" s="301"/>
      <c r="S1032" s="301"/>
      <c r="T1032" s="301"/>
      <c r="U1032" s="301"/>
      <c r="V1032" s="301"/>
      <c r="W1032" s="301"/>
      <c r="X1032" s="301"/>
      <c r="Y1032" s="301"/>
      <c r="Z1032" s="301"/>
      <c r="AA1032" s="301"/>
    </row>
    <row r="1033" spans="1:27" ht="13.2">
      <c r="A1033" s="301"/>
      <c r="B1033" s="301"/>
      <c r="C1033" s="353"/>
      <c r="D1033" s="301"/>
      <c r="E1033" s="301"/>
      <c r="F1033" s="301"/>
      <c r="G1033" s="301"/>
      <c r="H1033" s="301"/>
      <c r="I1033" s="301"/>
      <c r="J1033" s="301"/>
      <c r="K1033" s="301"/>
      <c r="L1033" s="301"/>
      <c r="M1033" s="301"/>
      <c r="N1033" s="301"/>
      <c r="O1033" s="301"/>
      <c r="P1033" s="301"/>
      <c r="Q1033" s="301"/>
      <c r="R1033" s="301"/>
      <c r="S1033" s="301"/>
      <c r="T1033" s="301"/>
      <c r="U1033" s="301"/>
      <c r="V1033" s="301"/>
      <c r="W1033" s="301"/>
      <c r="X1033" s="301"/>
      <c r="Y1033" s="301"/>
      <c r="Z1033" s="301"/>
      <c r="AA1033" s="301"/>
    </row>
    <row r="1034" spans="1:27" ht="13.2">
      <c r="A1034" s="301"/>
      <c r="B1034" s="301"/>
      <c r="C1034" s="353"/>
      <c r="D1034" s="301"/>
      <c r="E1034" s="301"/>
      <c r="F1034" s="301"/>
      <c r="G1034" s="301"/>
      <c r="H1034" s="301"/>
      <c r="I1034" s="301"/>
      <c r="J1034" s="301"/>
      <c r="K1034" s="301"/>
      <c r="L1034" s="301"/>
      <c r="M1034" s="301"/>
      <c r="N1034" s="301"/>
      <c r="O1034" s="301"/>
      <c r="P1034" s="301"/>
      <c r="Q1034" s="301"/>
      <c r="R1034" s="301"/>
      <c r="S1034" s="301"/>
      <c r="T1034" s="301"/>
      <c r="U1034" s="301"/>
      <c r="V1034" s="301"/>
      <c r="W1034" s="301"/>
      <c r="X1034" s="301"/>
      <c r="Y1034" s="301"/>
      <c r="Z1034" s="301"/>
      <c r="AA1034" s="301"/>
    </row>
    <row r="1035" spans="1:27" ht="13.2">
      <c r="A1035" s="301"/>
      <c r="B1035" s="301"/>
      <c r="C1035" s="353"/>
      <c r="D1035" s="301"/>
      <c r="E1035" s="301"/>
      <c r="F1035" s="301"/>
      <c r="G1035" s="301"/>
      <c r="H1035" s="301"/>
      <c r="I1035" s="301"/>
      <c r="J1035" s="301"/>
      <c r="K1035" s="301"/>
      <c r="L1035" s="301"/>
      <c r="M1035" s="301"/>
      <c r="N1035" s="301"/>
      <c r="O1035" s="301"/>
      <c r="P1035" s="301"/>
      <c r="Q1035" s="301"/>
      <c r="R1035" s="301"/>
      <c r="S1035" s="301"/>
      <c r="T1035" s="301"/>
      <c r="U1035" s="301"/>
      <c r="V1035" s="301"/>
      <c r="W1035" s="301"/>
      <c r="X1035" s="301"/>
      <c r="Y1035" s="301"/>
      <c r="Z1035" s="301"/>
      <c r="AA1035" s="301"/>
    </row>
    <row r="1036" spans="1:27" ht="13.2">
      <c r="A1036" s="301"/>
      <c r="B1036" s="301"/>
      <c r="C1036" s="353"/>
      <c r="D1036" s="301"/>
      <c r="E1036" s="301"/>
      <c r="F1036" s="301"/>
      <c r="G1036" s="301"/>
      <c r="H1036" s="301"/>
      <c r="I1036" s="301"/>
      <c r="J1036" s="301"/>
      <c r="K1036" s="301"/>
      <c r="L1036" s="301"/>
      <c r="M1036" s="301"/>
      <c r="N1036" s="301"/>
      <c r="O1036" s="301"/>
      <c r="P1036" s="301"/>
      <c r="Q1036" s="301"/>
      <c r="R1036" s="301"/>
      <c r="S1036" s="301"/>
      <c r="T1036" s="301"/>
      <c r="U1036" s="301"/>
      <c r="V1036" s="301"/>
      <c r="W1036" s="301"/>
      <c r="X1036" s="301"/>
      <c r="Y1036" s="301"/>
      <c r="Z1036" s="301"/>
      <c r="AA1036" s="301"/>
    </row>
    <row r="1037" spans="1:27" ht="13.2">
      <c r="A1037" s="301"/>
      <c r="B1037" s="301"/>
      <c r="C1037" s="353"/>
      <c r="D1037" s="301"/>
      <c r="E1037" s="301"/>
      <c r="F1037" s="301"/>
      <c r="G1037" s="301"/>
      <c r="H1037" s="301"/>
      <c r="I1037" s="301"/>
      <c r="J1037" s="301"/>
      <c r="K1037" s="301"/>
      <c r="L1037" s="301"/>
      <c r="M1037" s="301"/>
      <c r="N1037" s="301"/>
      <c r="O1037" s="301"/>
      <c r="P1037" s="301"/>
      <c r="Q1037" s="301"/>
      <c r="R1037" s="301"/>
      <c r="S1037" s="301"/>
      <c r="T1037" s="301"/>
      <c r="U1037" s="301"/>
      <c r="V1037" s="301"/>
      <c r="W1037" s="301"/>
      <c r="X1037" s="301"/>
      <c r="Y1037" s="301"/>
      <c r="Z1037" s="301"/>
      <c r="AA1037" s="301"/>
    </row>
    <row r="1038" spans="1:27" ht="13.2">
      <c r="A1038" s="301"/>
      <c r="B1038" s="301"/>
      <c r="C1038" s="353"/>
      <c r="D1038" s="301"/>
      <c r="E1038" s="301"/>
      <c r="F1038" s="301"/>
      <c r="G1038" s="301"/>
      <c r="H1038" s="301"/>
      <c r="I1038" s="301"/>
      <c r="J1038" s="301"/>
      <c r="K1038" s="301"/>
      <c r="L1038" s="301"/>
      <c r="M1038" s="301"/>
      <c r="N1038" s="301"/>
      <c r="O1038" s="301"/>
      <c r="P1038" s="301"/>
      <c r="Q1038" s="301"/>
      <c r="R1038" s="301"/>
      <c r="S1038" s="301"/>
      <c r="T1038" s="301"/>
      <c r="U1038" s="301"/>
      <c r="V1038" s="301"/>
      <c r="W1038" s="301"/>
      <c r="X1038" s="301"/>
      <c r="Y1038" s="301"/>
      <c r="Z1038" s="301"/>
      <c r="AA1038" s="301"/>
    </row>
    <row r="1039" spans="1:27" ht="13.2">
      <c r="A1039" s="301"/>
      <c r="B1039" s="301"/>
      <c r="C1039" s="353"/>
      <c r="D1039" s="301"/>
      <c r="E1039" s="301"/>
      <c r="F1039" s="301"/>
      <c r="G1039" s="301"/>
      <c r="H1039" s="301"/>
      <c r="I1039" s="301"/>
      <c r="J1039" s="301"/>
      <c r="K1039" s="301"/>
      <c r="L1039" s="301"/>
      <c r="M1039" s="301"/>
      <c r="N1039" s="301"/>
      <c r="O1039" s="301"/>
      <c r="P1039" s="301"/>
      <c r="Q1039" s="301"/>
      <c r="R1039" s="301"/>
      <c r="S1039" s="301"/>
      <c r="T1039" s="301"/>
      <c r="U1039" s="301"/>
      <c r="V1039" s="301"/>
      <c r="W1039" s="301"/>
      <c r="X1039" s="301"/>
      <c r="Y1039" s="301"/>
      <c r="Z1039" s="301"/>
      <c r="AA1039" s="301"/>
    </row>
    <row r="1040" spans="1:27" ht="13.2">
      <c r="A1040" s="301"/>
      <c r="B1040" s="301"/>
      <c r="C1040" s="353"/>
      <c r="D1040" s="301"/>
      <c r="E1040" s="301"/>
      <c r="F1040" s="301"/>
      <c r="G1040" s="301"/>
      <c r="H1040" s="301"/>
      <c r="I1040" s="301"/>
      <c r="J1040" s="301"/>
      <c r="K1040" s="301"/>
      <c r="L1040" s="301"/>
      <c r="M1040" s="301"/>
      <c r="N1040" s="301"/>
      <c r="O1040" s="301"/>
      <c r="P1040" s="301"/>
      <c r="Q1040" s="301"/>
      <c r="R1040" s="301"/>
      <c r="S1040" s="301"/>
      <c r="T1040" s="301"/>
      <c r="U1040" s="301"/>
      <c r="V1040" s="301"/>
      <c r="W1040" s="301"/>
      <c r="X1040" s="301"/>
      <c r="Y1040" s="301"/>
      <c r="Z1040" s="301"/>
      <c r="AA1040" s="301"/>
    </row>
    <row r="1041" spans="1:27" ht="13.2">
      <c r="A1041" s="301"/>
      <c r="B1041" s="301"/>
      <c r="C1041" s="353"/>
      <c r="D1041" s="301"/>
      <c r="E1041" s="301"/>
      <c r="F1041" s="301"/>
      <c r="G1041" s="301"/>
      <c r="H1041" s="301"/>
      <c r="I1041" s="301"/>
      <c r="J1041" s="301"/>
      <c r="K1041" s="301"/>
      <c r="L1041" s="301"/>
      <c r="M1041" s="301"/>
      <c r="N1041" s="301"/>
      <c r="O1041" s="301"/>
      <c r="P1041" s="301"/>
      <c r="Q1041" s="301"/>
      <c r="R1041" s="301"/>
      <c r="S1041" s="301"/>
      <c r="T1041" s="301"/>
      <c r="U1041" s="301"/>
      <c r="V1041" s="301"/>
      <c r="W1041" s="301"/>
      <c r="X1041" s="301"/>
      <c r="Y1041" s="301"/>
      <c r="Z1041" s="301"/>
      <c r="AA1041" s="301"/>
    </row>
    <row r="1042" spans="1:27" ht="13.2">
      <c r="A1042" s="301"/>
      <c r="B1042" s="301"/>
      <c r="C1042" s="353"/>
      <c r="D1042" s="301"/>
      <c r="E1042" s="301"/>
      <c r="F1042" s="301"/>
      <c r="G1042" s="301"/>
      <c r="H1042" s="301"/>
      <c r="I1042" s="301"/>
      <c r="J1042" s="301"/>
      <c r="K1042" s="301"/>
      <c r="L1042" s="301"/>
      <c r="M1042" s="301"/>
      <c r="N1042" s="301"/>
      <c r="O1042" s="301"/>
      <c r="P1042" s="301"/>
      <c r="Q1042" s="301"/>
      <c r="R1042" s="301"/>
      <c r="S1042" s="301"/>
      <c r="T1042" s="301"/>
      <c r="U1042" s="301"/>
      <c r="V1042" s="301"/>
      <c r="W1042" s="301"/>
      <c r="X1042" s="301"/>
      <c r="Y1042" s="301"/>
      <c r="Z1042" s="301"/>
      <c r="AA1042" s="301"/>
    </row>
    <row r="1043" spans="1:27" ht="13.2">
      <c r="A1043" s="301"/>
      <c r="B1043" s="301"/>
      <c r="C1043" s="353"/>
      <c r="D1043" s="301"/>
      <c r="E1043" s="301"/>
      <c r="F1043" s="301"/>
      <c r="G1043" s="301"/>
      <c r="H1043" s="301"/>
      <c r="I1043" s="301"/>
      <c r="J1043" s="301"/>
      <c r="K1043" s="301"/>
      <c r="L1043" s="301"/>
      <c r="M1043" s="301"/>
      <c r="N1043" s="301"/>
      <c r="O1043" s="301"/>
      <c r="P1043" s="301"/>
      <c r="Q1043" s="301"/>
      <c r="R1043" s="301"/>
      <c r="S1043" s="301"/>
      <c r="T1043" s="301"/>
      <c r="U1043" s="301"/>
      <c r="V1043" s="301"/>
      <c r="W1043" s="301"/>
      <c r="X1043" s="301"/>
      <c r="Y1043" s="301"/>
      <c r="Z1043" s="301"/>
      <c r="AA1043" s="301"/>
    </row>
    <row r="1044" spans="1:27" ht="13.2">
      <c r="A1044" s="301"/>
      <c r="B1044" s="301"/>
      <c r="C1044" s="353"/>
      <c r="D1044" s="301"/>
      <c r="E1044" s="301"/>
      <c r="F1044" s="301"/>
      <c r="G1044" s="301"/>
      <c r="H1044" s="301"/>
      <c r="I1044" s="301"/>
      <c r="J1044" s="301"/>
      <c r="K1044" s="301"/>
      <c r="L1044" s="301"/>
      <c r="M1044" s="301"/>
      <c r="N1044" s="301"/>
      <c r="O1044" s="301"/>
      <c r="P1044" s="301"/>
      <c r="Q1044" s="301"/>
      <c r="R1044" s="301"/>
      <c r="S1044" s="301"/>
      <c r="T1044" s="301"/>
      <c r="U1044" s="301"/>
      <c r="V1044" s="301"/>
      <c r="W1044" s="301"/>
      <c r="X1044" s="301"/>
      <c r="Y1044" s="301"/>
      <c r="Z1044" s="301"/>
      <c r="AA1044" s="301"/>
    </row>
    <row r="1045" spans="1:27" ht="13.2">
      <c r="A1045" s="301"/>
      <c r="B1045" s="301"/>
      <c r="C1045" s="353"/>
      <c r="D1045" s="301"/>
      <c r="E1045" s="301"/>
      <c r="F1045" s="301"/>
      <c r="G1045" s="301"/>
      <c r="H1045" s="301"/>
      <c r="I1045" s="301"/>
      <c r="J1045" s="301"/>
      <c r="K1045" s="301"/>
      <c r="L1045" s="301"/>
      <c r="M1045" s="301"/>
      <c r="N1045" s="301"/>
      <c r="O1045" s="301"/>
      <c r="P1045" s="301"/>
      <c r="Q1045" s="301"/>
      <c r="R1045" s="301"/>
      <c r="S1045" s="301"/>
      <c r="T1045" s="301"/>
      <c r="U1045" s="301"/>
      <c r="V1045" s="301"/>
      <c r="W1045" s="301"/>
      <c r="X1045" s="301"/>
      <c r="Y1045" s="301"/>
      <c r="Z1045" s="301"/>
      <c r="AA1045" s="301"/>
    </row>
    <row r="1046" spans="1:27" ht="13.2">
      <c r="A1046" s="301"/>
      <c r="B1046" s="301"/>
      <c r="C1046" s="353"/>
      <c r="D1046" s="301"/>
      <c r="E1046" s="301"/>
      <c r="F1046" s="301"/>
      <c r="G1046" s="301"/>
      <c r="H1046" s="301"/>
      <c r="I1046" s="301"/>
      <c r="J1046" s="301"/>
      <c r="K1046" s="301"/>
      <c r="L1046" s="301"/>
      <c r="M1046" s="301"/>
      <c r="N1046" s="301"/>
      <c r="O1046" s="301"/>
      <c r="P1046" s="301"/>
      <c r="Q1046" s="301"/>
      <c r="R1046" s="301"/>
      <c r="S1046" s="301"/>
      <c r="T1046" s="301"/>
      <c r="U1046" s="301"/>
      <c r="V1046" s="301"/>
      <c r="W1046" s="301"/>
      <c r="X1046" s="301"/>
      <c r="Y1046" s="301"/>
      <c r="Z1046" s="301"/>
      <c r="AA1046" s="301"/>
    </row>
    <row r="1047" spans="1:27" ht="13.2">
      <c r="A1047" s="301"/>
      <c r="B1047" s="301"/>
      <c r="C1047" s="353"/>
      <c r="D1047" s="301"/>
      <c r="E1047" s="301"/>
      <c r="F1047" s="301"/>
      <c r="G1047" s="301"/>
      <c r="H1047" s="301"/>
      <c r="I1047" s="301"/>
      <c r="J1047" s="301"/>
      <c r="K1047" s="301"/>
      <c r="L1047" s="301"/>
      <c r="M1047" s="301"/>
      <c r="N1047" s="301"/>
      <c r="O1047" s="301"/>
      <c r="P1047" s="301"/>
      <c r="Q1047" s="301"/>
      <c r="R1047" s="301"/>
      <c r="S1047" s="301"/>
      <c r="T1047" s="301"/>
      <c r="U1047" s="301"/>
      <c r="V1047" s="301"/>
      <c r="W1047" s="301"/>
      <c r="X1047" s="301"/>
      <c r="Y1047" s="301"/>
      <c r="Z1047" s="301"/>
      <c r="AA1047" s="301"/>
    </row>
    <row r="1048" spans="1:27" ht="13.2">
      <c r="A1048" s="301"/>
      <c r="B1048" s="301"/>
      <c r="C1048" s="353"/>
      <c r="D1048" s="301"/>
      <c r="E1048" s="301"/>
      <c r="F1048" s="301"/>
      <c r="G1048" s="301"/>
      <c r="H1048" s="301"/>
      <c r="I1048" s="301"/>
      <c r="J1048" s="301"/>
      <c r="K1048" s="301"/>
      <c r="L1048" s="301"/>
      <c r="M1048" s="301"/>
      <c r="N1048" s="301"/>
      <c r="O1048" s="301"/>
      <c r="P1048" s="301"/>
      <c r="Q1048" s="301"/>
      <c r="R1048" s="301"/>
      <c r="S1048" s="301"/>
      <c r="T1048" s="301"/>
      <c r="U1048" s="301"/>
      <c r="V1048" s="301"/>
      <c r="W1048" s="301"/>
      <c r="X1048" s="301"/>
      <c r="Y1048" s="301"/>
      <c r="Z1048" s="301"/>
      <c r="AA1048" s="301"/>
    </row>
    <row r="1049" spans="1:27" ht="13.2">
      <c r="A1049" s="301"/>
      <c r="B1049" s="301"/>
      <c r="C1049" s="353"/>
      <c r="D1049" s="301"/>
      <c r="E1049" s="301"/>
      <c r="F1049" s="301"/>
      <c r="G1049" s="301"/>
      <c r="H1049" s="301"/>
      <c r="I1049" s="301"/>
      <c r="J1049" s="301"/>
      <c r="K1049" s="301"/>
      <c r="L1049" s="301"/>
      <c r="M1049" s="301"/>
      <c r="N1049" s="301"/>
      <c r="O1049" s="301"/>
      <c r="P1049" s="301"/>
      <c r="Q1049" s="301"/>
      <c r="R1049" s="301"/>
      <c r="S1049" s="301"/>
      <c r="T1049" s="301"/>
      <c r="U1049" s="301"/>
      <c r="V1049" s="301"/>
      <c r="W1049" s="301"/>
      <c r="X1049" s="301"/>
      <c r="Y1049" s="301"/>
      <c r="Z1049" s="301"/>
      <c r="AA1049" s="301"/>
    </row>
    <row r="1050" spans="1:27" ht="13.2">
      <c r="A1050" s="301"/>
      <c r="B1050" s="301"/>
      <c r="C1050" s="353"/>
      <c r="D1050" s="301"/>
      <c r="E1050" s="301"/>
      <c r="F1050" s="301"/>
      <c r="G1050" s="301"/>
      <c r="H1050" s="301"/>
      <c r="I1050" s="301"/>
      <c r="J1050" s="301"/>
      <c r="K1050" s="301"/>
      <c r="L1050" s="301"/>
      <c r="M1050" s="301"/>
      <c r="N1050" s="301"/>
      <c r="O1050" s="301"/>
      <c r="P1050" s="301"/>
      <c r="Q1050" s="301"/>
      <c r="R1050" s="301"/>
      <c r="S1050" s="301"/>
      <c r="T1050" s="301"/>
      <c r="U1050" s="301"/>
      <c r="V1050" s="301"/>
      <c r="W1050" s="301"/>
      <c r="X1050" s="301"/>
      <c r="Y1050" s="301"/>
      <c r="Z1050" s="301"/>
      <c r="AA1050" s="301"/>
    </row>
    <row r="1051" spans="1:27" ht="13.2">
      <c r="A1051" s="301"/>
      <c r="B1051" s="301"/>
      <c r="C1051" s="353"/>
      <c r="D1051" s="301"/>
      <c r="E1051" s="301"/>
      <c r="F1051" s="301"/>
      <c r="G1051" s="301"/>
      <c r="H1051" s="301"/>
      <c r="I1051" s="301"/>
      <c r="J1051" s="301"/>
      <c r="K1051" s="301"/>
      <c r="L1051" s="301"/>
      <c r="M1051" s="301"/>
      <c r="N1051" s="301"/>
      <c r="O1051" s="301"/>
      <c r="P1051" s="301"/>
      <c r="Q1051" s="301"/>
      <c r="R1051" s="301"/>
      <c r="S1051" s="301"/>
      <c r="T1051" s="301"/>
      <c r="U1051" s="301"/>
      <c r="V1051" s="301"/>
      <c r="W1051" s="301"/>
      <c r="X1051" s="301"/>
      <c r="Y1051" s="301"/>
      <c r="Z1051" s="301"/>
      <c r="AA1051" s="301"/>
    </row>
    <row r="1052" spans="1:27" ht="13.2">
      <c r="A1052" s="301"/>
      <c r="B1052" s="301"/>
      <c r="C1052" s="353"/>
      <c r="D1052" s="301"/>
      <c r="E1052" s="301"/>
      <c r="F1052" s="301"/>
      <c r="G1052" s="301"/>
      <c r="H1052" s="301"/>
      <c r="I1052" s="301"/>
      <c r="J1052" s="301"/>
      <c r="K1052" s="301"/>
      <c r="L1052" s="301"/>
      <c r="M1052" s="301"/>
      <c r="N1052" s="301"/>
      <c r="O1052" s="301"/>
      <c r="P1052" s="301"/>
      <c r="Q1052" s="301"/>
      <c r="R1052" s="301"/>
      <c r="S1052" s="301"/>
      <c r="T1052" s="301"/>
      <c r="U1052" s="301"/>
      <c r="V1052" s="301"/>
      <c r="W1052" s="301"/>
      <c r="X1052" s="301"/>
      <c r="Y1052" s="301"/>
      <c r="Z1052" s="301"/>
      <c r="AA1052" s="301"/>
    </row>
    <row r="1053" spans="1:27" ht="13.2">
      <c r="A1053" s="301"/>
      <c r="B1053" s="301"/>
      <c r="C1053" s="353"/>
      <c r="D1053" s="301"/>
      <c r="E1053" s="301"/>
      <c r="F1053" s="301"/>
      <c r="G1053" s="301"/>
      <c r="H1053" s="301"/>
      <c r="I1053" s="301"/>
      <c r="J1053" s="301"/>
      <c r="K1053" s="301"/>
      <c r="L1053" s="301"/>
      <c r="M1053" s="301"/>
      <c r="N1053" s="301"/>
      <c r="O1053" s="301"/>
      <c r="P1053" s="301"/>
      <c r="Q1053" s="301"/>
      <c r="R1053" s="301"/>
      <c r="S1053" s="301"/>
      <c r="T1053" s="301"/>
      <c r="U1053" s="301"/>
      <c r="V1053" s="301"/>
      <c r="W1053" s="301"/>
      <c r="X1053" s="301"/>
      <c r="Y1053" s="301"/>
      <c r="Z1053" s="301"/>
      <c r="AA1053" s="301"/>
    </row>
    <row r="1054" spans="1:27" ht="13.2">
      <c r="A1054" s="301"/>
      <c r="B1054" s="301"/>
      <c r="C1054" s="353"/>
      <c r="D1054" s="301"/>
      <c r="E1054" s="301"/>
      <c r="F1054" s="301"/>
      <c r="G1054" s="301"/>
      <c r="H1054" s="301"/>
      <c r="I1054" s="301"/>
      <c r="J1054" s="301"/>
      <c r="K1054" s="301"/>
      <c r="L1054" s="301"/>
      <c r="M1054" s="301"/>
      <c r="N1054" s="301"/>
      <c r="O1054" s="301"/>
      <c r="P1054" s="301"/>
      <c r="Q1054" s="301"/>
      <c r="R1054" s="301"/>
      <c r="S1054" s="301"/>
      <c r="T1054" s="301"/>
      <c r="U1054" s="301"/>
      <c r="V1054" s="301"/>
      <c r="W1054" s="301"/>
      <c r="X1054" s="301"/>
      <c r="Y1054" s="301"/>
      <c r="Z1054" s="301"/>
      <c r="AA1054" s="301"/>
    </row>
    <row r="1055" spans="1:27" ht="13.2">
      <c r="A1055" s="301"/>
      <c r="B1055" s="301"/>
      <c r="C1055" s="353"/>
      <c r="D1055" s="301"/>
      <c r="E1055" s="301"/>
      <c r="F1055" s="301"/>
      <c r="G1055" s="301"/>
      <c r="H1055" s="301"/>
      <c r="I1055" s="301"/>
      <c r="J1055" s="301"/>
      <c r="K1055" s="301"/>
      <c r="L1055" s="301"/>
      <c r="M1055" s="301"/>
      <c r="N1055" s="301"/>
      <c r="O1055" s="301"/>
      <c r="P1055" s="301"/>
      <c r="Q1055" s="301"/>
      <c r="R1055" s="301"/>
      <c r="S1055" s="301"/>
      <c r="T1055" s="301"/>
      <c r="U1055" s="301"/>
      <c r="V1055" s="301"/>
      <c r="W1055" s="301"/>
      <c r="X1055" s="301"/>
      <c r="Y1055" s="301"/>
      <c r="Z1055" s="301"/>
      <c r="AA1055" s="301"/>
    </row>
    <row r="1056" spans="1:27" ht="13.2">
      <c r="A1056" s="301"/>
      <c r="B1056" s="301"/>
      <c r="C1056" s="353"/>
      <c r="D1056" s="301"/>
      <c r="E1056" s="301"/>
      <c r="F1056" s="301"/>
      <c r="G1056" s="301"/>
      <c r="H1056" s="301"/>
      <c r="I1056" s="301"/>
      <c r="J1056" s="301"/>
      <c r="K1056" s="301"/>
      <c r="L1056" s="301"/>
      <c r="M1056" s="301"/>
      <c r="N1056" s="301"/>
      <c r="O1056" s="301"/>
      <c r="P1056" s="301"/>
      <c r="Q1056" s="301"/>
      <c r="R1056" s="301"/>
      <c r="S1056" s="301"/>
      <c r="T1056" s="301"/>
      <c r="U1056" s="301"/>
      <c r="V1056" s="301"/>
      <c r="W1056" s="301"/>
      <c r="X1056" s="301"/>
      <c r="Y1056" s="301"/>
      <c r="Z1056" s="301"/>
      <c r="AA1056" s="301"/>
    </row>
    <row r="1057" spans="1:27" ht="13.2">
      <c r="A1057" s="301"/>
      <c r="B1057" s="301"/>
      <c r="C1057" s="353"/>
      <c r="D1057" s="301"/>
      <c r="E1057" s="301"/>
      <c r="F1057" s="301"/>
      <c r="G1057" s="301"/>
      <c r="H1057" s="301"/>
      <c r="I1057" s="301"/>
      <c r="J1057" s="301"/>
      <c r="K1057" s="301"/>
      <c r="L1057" s="301"/>
      <c r="M1057" s="301"/>
      <c r="N1057" s="301"/>
      <c r="O1057" s="301"/>
      <c r="P1057" s="301"/>
      <c r="Q1057" s="301"/>
      <c r="R1057" s="301"/>
      <c r="S1057" s="301"/>
      <c r="T1057" s="301"/>
      <c r="U1057" s="301"/>
      <c r="V1057" s="301"/>
      <c r="W1057" s="301"/>
      <c r="X1057" s="301"/>
      <c r="Y1057" s="301"/>
      <c r="Z1057" s="301"/>
      <c r="AA1057" s="301"/>
    </row>
    <row r="1058" spans="1:27" ht="13.2">
      <c r="A1058" s="301"/>
      <c r="B1058" s="301"/>
      <c r="C1058" s="353"/>
      <c r="D1058" s="301"/>
      <c r="E1058" s="301"/>
      <c r="F1058" s="301"/>
      <c r="G1058" s="301"/>
      <c r="H1058" s="301"/>
      <c r="I1058" s="301"/>
      <c r="J1058" s="301"/>
      <c r="K1058" s="301"/>
      <c r="L1058" s="301"/>
      <c r="M1058" s="301"/>
      <c r="N1058" s="301"/>
      <c r="O1058" s="301"/>
      <c r="P1058" s="301"/>
      <c r="Q1058" s="301"/>
      <c r="R1058" s="301"/>
      <c r="S1058" s="301"/>
      <c r="T1058" s="301"/>
      <c r="U1058" s="301"/>
      <c r="V1058" s="301"/>
      <c r="W1058" s="301"/>
      <c r="X1058" s="301"/>
      <c r="Y1058" s="301"/>
      <c r="Z1058" s="301"/>
      <c r="AA1058" s="301"/>
    </row>
    <row r="1059" spans="1:27" ht="13.2">
      <c r="A1059" s="301"/>
      <c r="B1059" s="301"/>
      <c r="C1059" s="353"/>
      <c r="D1059" s="301"/>
      <c r="E1059" s="301"/>
      <c r="F1059" s="301"/>
      <c r="G1059" s="301"/>
      <c r="H1059" s="301"/>
      <c r="I1059" s="301"/>
      <c r="J1059" s="301"/>
      <c r="K1059" s="301"/>
      <c r="L1059" s="301"/>
      <c r="M1059" s="301"/>
      <c r="N1059" s="301"/>
      <c r="O1059" s="301"/>
      <c r="P1059" s="301"/>
      <c r="Q1059" s="301"/>
      <c r="R1059" s="301"/>
      <c r="S1059" s="301"/>
      <c r="T1059" s="301"/>
      <c r="U1059" s="301"/>
      <c r="V1059" s="301"/>
      <c r="W1059" s="301"/>
      <c r="X1059" s="301"/>
      <c r="Y1059" s="301"/>
      <c r="Z1059" s="301"/>
      <c r="AA1059" s="301"/>
    </row>
    <row r="1060" spans="1:27" ht="13.2">
      <c r="A1060" s="301"/>
      <c r="B1060" s="301"/>
      <c r="C1060" s="353"/>
      <c r="D1060" s="301"/>
      <c r="E1060" s="301"/>
      <c r="F1060" s="301"/>
      <c r="G1060" s="301"/>
      <c r="H1060" s="301"/>
      <c r="I1060" s="301"/>
      <c r="J1060" s="301"/>
      <c r="K1060" s="301"/>
      <c r="L1060" s="301"/>
      <c r="M1060" s="301"/>
      <c r="N1060" s="301"/>
      <c r="O1060" s="301"/>
      <c r="P1060" s="301"/>
      <c r="Q1060" s="301"/>
      <c r="R1060" s="301"/>
      <c r="S1060" s="301"/>
      <c r="T1060" s="301"/>
      <c r="U1060" s="301"/>
      <c r="V1060" s="301"/>
      <c r="W1060" s="301"/>
      <c r="X1060" s="301"/>
      <c r="Y1060" s="301"/>
      <c r="Z1060" s="301"/>
      <c r="AA1060" s="301"/>
    </row>
    <row r="1061" spans="1:27" ht="13.2">
      <c r="A1061" s="301"/>
      <c r="B1061" s="301"/>
      <c r="C1061" s="353"/>
      <c r="D1061" s="301"/>
      <c r="E1061" s="301"/>
      <c r="F1061" s="301"/>
      <c r="G1061" s="301"/>
      <c r="H1061" s="301"/>
      <c r="I1061" s="301"/>
      <c r="J1061" s="301"/>
      <c r="K1061" s="301"/>
      <c r="L1061" s="301"/>
      <c r="M1061" s="301"/>
      <c r="N1061" s="301"/>
      <c r="O1061" s="301"/>
      <c r="P1061" s="301"/>
      <c r="Q1061" s="301"/>
      <c r="R1061" s="301"/>
      <c r="S1061" s="301"/>
      <c r="T1061" s="301"/>
      <c r="U1061" s="301"/>
      <c r="V1061" s="301"/>
      <c r="W1061" s="301"/>
      <c r="X1061" s="301"/>
      <c r="Y1061" s="301"/>
      <c r="Z1061" s="301"/>
      <c r="AA1061" s="301"/>
    </row>
    <row r="1062" spans="1:27" ht="13.2">
      <c r="A1062" s="301"/>
      <c r="B1062" s="301"/>
      <c r="C1062" s="353"/>
      <c r="D1062" s="301"/>
      <c r="E1062" s="301"/>
      <c r="F1062" s="301"/>
      <c r="G1062" s="301"/>
      <c r="H1062" s="301"/>
      <c r="I1062" s="301"/>
      <c r="J1062" s="301"/>
      <c r="K1062" s="301"/>
      <c r="L1062" s="301"/>
      <c r="M1062" s="301"/>
      <c r="N1062" s="301"/>
      <c r="O1062" s="301"/>
      <c r="P1062" s="301"/>
      <c r="Q1062" s="301"/>
      <c r="R1062" s="301"/>
      <c r="S1062" s="301"/>
      <c r="T1062" s="301"/>
      <c r="U1062" s="301"/>
      <c r="V1062" s="301"/>
      <c r="W1062" s="301"/>
      <c r="X1062" s="301"/>
      <c r="Y1062" s="301"/>
      <c r="Z1062" s="301"/>
      <c r="AA1062" s="301"/>
    </row>
    <row r="1063" spans="1:27" ht="13.2">
      <c r="A1063" s="301"/>
      <c r="B1063" s="301"/>
      <c r="C1063" s="353"/>
      <c r="D1063" s="301"/>
      <c r="E1063" s="301"/>
      <c r="F1063" s="301"/>
      <c r="G1063" s="301"/>
      <c r="H1063" s="301"/>
      <c r="I1063" s="301"/>
      <c r="J1063" s="301"/>
      <c r="K1063" s="301"/>
      <c r="L1063" s="301"/>
      <c r="M1063" s="301"/>
      <c r="N1063" s="301"/>
      <c r="O1063" s="301"/>
      <c r="P1063" s="301"/>
      <c r="Q1063" s="301"/>
      <c r="R1063" s="301"/>
      <c r="S1063" s="301"/>
      <c r="T1063" s="301"/>
      <c r="U1063" s="301"/>
      <c r="V1063" s="301"/>
      <c r="W1063" s="301"/>
      <c r="X1063" s="301"/>
      <c r="Y1063" s="301"/>
      <c r="Z1063" s="301"/>
      <c r="AA1063" s="301"/>
    </row>
    <row r="1064" spans="1:27" ht="13.2">
      <c r="A1064" s="301"/>
      <c r="B1064" s="301"/>
      <c r="C1064" s="353"/>
      <c r="D1064" s="301"/>
      <c r="E1064" s="301"/>
      <c r="F1064" s="301"/>
      <c r="G1064" s="301"/>
      <c r="H1064" s="301"/>
      <c r="I1064" s="301"/>
      <c r="J1064" s="301"/>
      <c r="K1064" s="301"/>
      <c r="L1064" s="301"/>
      <c r="M1064" s="301"/>
      <c r="N1064" s="301"/>
      <c r="O1064" s="301"/>
      <c r="P1064" s="301"/>
      <c r="Q1064" s="301"/>
      <c r="R1064" s="301"/>
      <c r="S1064" s="301"/>
      <c r="T1064" s="301"/>
      <c r="U1064" s="301"/>
      <c r="V1064" s="301"/>
      <c r="W1064" s="301"/>
      <c r="X1064" s="301"/>
      <c r="Y1064" s="301"/>
      <c r="Z1064" s="301"/>
      <c r="AA1064" s="301"/>
    </row>
    <row r="1065" spans="1:27" ht="13.2">
      <c r="A1065" s="301"/>
      <c r="B1065" s="301"/>
      <c r="C1065" s="353"/>
      <c r="D1065" s="301"/>
      <c r="E1065" s="301"/>
      <c r="F1065" s="301"/>
      <c r="G1065" s="301"/>
      <c r="H1065" s="301"/>
      <c r="I1065" s="301"/>
      <c r="J1065" s="301"/>
      <c r="K1065" s="301"/>
      <c r="L1065" s="301"/>
      <c r="M1065" s="301"/>
      <c r="N1065" s="301"/>
      <c r="O1065" s="301"/>
      <c r="P1065" s="301"/>
      <c r="Q1065" s="301"/>
      <c r="R1065" s="301"/>
      <c r="S1065" s="301"/>
      <c r="T1065" s="301"/>
      <c r="U1065" s="301"/>
      <c r="V1065" s="301"/>
      <c r="W1065" s="301"/>
      <c r="X1065" s="301"/>
      <c r="Y1065" s="301"/>
      <c r="Z1065" s="301"/>
      <c r="AA1065" s="301"/>
    </row>
    <row r="1066" spans="1:27" ht="13.2">
      <c r="A1066" s="301"/>
      <c r="B1066" s="301"/>
      <c r="C1066" s="353"/>
      <c r="D1066" s="301"/>
      <c r="E1066" s="301"/>
      <c r="F1066" s="301"/>
      <c r="G1066" s="301"/>
      <c r="H1066" s="301"/>
      <c r="I1066" s="301"/>
      <c r="J1066" s="301"/>
      <c r="K1066" s="301"/>
      <c r="L1066" s="301"/>
      <c r="M1066" s="301"/>
      <c r="N1066" s="301"/>
      <c r="O1066" s="301"/>
      <c r="P1066" s="301"/>
      <c r="Q1066" s="301"/>
      <c r="R1066" s="301"/>
      <c r="S1066" s="301"/>
      <c r="T1066" s="301"/>
      <c r="U1066" s="301"/>
      <c r="V1066" s="301"/>
      <c r="W1066" s="301"/>
      <c r="X1066" s="301"/>
      <c r="Y1066" s="301"/>
      <c r="Z1066" s="301"/>
      <c r="AA1066" s="301"/>
    </row>
    <row r="1067" spans="1:27" ht="13.2">
      <c r="A1067" s="301"/>
      <c r="B1067" s="301"/>
      <c r="C1067" s="353"/>
      <c r="D1067" s="301"/>
      <c r="E1067" s="301"/>
      <c r="F1067" s="301"/>
      <c r="G1067" s="301"/>
      <c r="H1067" s="301"/>
      <c r="I1067" s="301"/>
      <c r="J1067" s="301"/>
      <c r="K1067" s="301"/>
      <c r="L1067" s="301"/>
      <c r="M1067" s="301"/>
      <c r="N1067" s="301"/>
      <c r="O1067" s="301"/>
      <c r="P1067" s="301"/>
      <c r="Q1067" s="301"/>
      <c r="R1067" s="301"/>
      <c r="S1067" s="301"/>
      <c r="T1067" s="301"/>
      <c r="U1067" s="301"/>
      <c r="V1067" s="301"/>
      <c r="W1067" s="301"/>
      <c r="X1067" s="301"/>
      <c r="Y1067" s="301"/>
      <c r="Z1067" s="301"/>
      <c r="AA1067" s="301"/>
    </row>
    <row r="1068" spans="1:27" ht="13.2">
      <c r="A1068" s="301"/>
      <c r="B1068" s="301"/>
      <c r="C1068" s="353"/>
      <c r="D1068" s="301"/>
      <c r="E1068" s="301"/>
      <c r="F1068" s="301"/>
      <c r="G1068" s="301"/>
      <c r="H1068" s="301"/>
      <c r="I1068" s="301"/>
      <c r="J1068" s="301"/>
      <c r="K1068" s="301"/>
      <c r="L1068" s="301"/>
      <c r="M1068" s="301"/>
      <c r="N1068" s="301"/>
      <c r="O1068" s="301"/>
      <c r="P1068" s="301"/>
      <c r="Q1068" s="301"/>
      <c r="R1068" s="301"/>
      <c r="S1068" s="301"/>
      <c r="T1068" s="301"/>
      <c r="U1068" s="301"/>
      <c r="V1068" s="301"/>
      <c r="W1068" s="301"/>
      <c r="X1068" s="301"/>
      <c r="Y1068" s="301"/>
      <c r="Z1068" s="301"/>
      <c r="AA1068" s="301"/>
    </row>
    <row r="1069" spans="1:27" ht="13.2">
      <c r="A1069" s="301"/>
      <c r="B1069" s="301"/>
      <c r="C1069" s="353"/>
      <c r="D1069" s="301"/>
      <c r="E1069" s="301"/>
      <c r="F1069" s="301"/>
      <c r="G1069" s="301"/>
      <c r="H1069" s="301"/>
      <c r="I1069" s="301"/>
      <c r="J1069" s="301"/>
      <c r="K1069" s="301"/>
      <c r="L1069" s="301"/>
      <c r="M1069" s="301"/>
      <c r="N1069" s="301"/>
      <c r="O1069" s="301"/>
      <c r="P1069" s="301"/>
      <c r="Q1069" s="301"/>
      <c r="R1069" s="301"/>
      <c r="S1069" s="301"/>
      <c r="T1069" s="301"/>
      <c r="U1069" s="301"/>
      <c r="V1069" s="301"/>
      <c r="W1069" s="301"/>
      <c r="X1069" s="301"/>
      <c r="Y1069" s="301"/>
      <c r="Z1069" s="301"/>
      <c r="AA1069" s="301"/>
    </row>
    <row r="1070" spans="1:27" ht="13.2">
      <c r="A1070" s="301"/>
      <c r="B1070" s="301"/>
      <c r="C1070" s="353"/>
      <c r="D1070" s="301"/>
      <c r="E1070" s="301"/>
      <c r="F1070" s="301"/>
      <c r="G1070" s="301"/>
      <c r="H1070" s="301"/>
      <c r="I1070" s="301"/>
      <c r="J1070" s="301"/>
      <c r="K1070" s="301"/>
      <c r="L1070" s="301"/>
      <c r="M1070" s="301"/>
      <c r="N1070" s="301"/>
      <c r="O1070" s="301"/>
      <c r="P1070" s="301"/>
      <c r="Q1070" s="301"/>
      <c r="R1070" s="301"/>
      <c r="S1070" s="301"/>
      <c r="T1070" s="301"/>
      <c r="U1070" s="301"/>
      <c r="V1070" s="301"/>
      <c r="W1070" s="301"/>
      <c r="X1070" s="301"/>
      <c r="Y1070" s="301"/>
      <c r="Z1070" s="301"/>
      <c r="AA1070" s="301"/>
    </row>
    <row r="1071" spans="1:27" ht="13.2">
      <c r="A1071" s="301"/>
      <c r="B1071" s="301"/>
      <c r="C1071" s="353"/>
      <c r="D1071" s="301"/>
      <c r="E1071" s="301"/>
      <c r="F1071" s="301"/>
      <c r="G1071" s="301"/>
      <c r="H1071" s="301"/>
      <c r="I1071" s="301"/>
      <c r="J1071" s="301"/>
      <c r="K1071" s="301"/>
      <c r="L1071" s="301"/>
      <c r="M1071" s="301"/>
      <c r="N1071" s="301"/>
      <c r="O1071" s="301"/>
      <c r="P1071" s="301"/>
      <c r="Q1071" s="301"/>
      <c r="R1071" s="301"/>
      <c r="S1071" s="301"/>
      <c r="T1071" s="301"/>
      <c r="U1071" s="301"/>
      <c r="V1071" s="301"/>
      <c r="W1071" s="301"/>
      <c r="X1071" s="301"/>
      <c r="Y1071" s="301"/>
      <c r="Z1071" s="301"/>
      <c r="AA1071" s="301"/>
    </row>
    <row r="1072" spans="1:27" ht="13.2">
      <c r="A1072" s="301"/>
      <c r="B1072" s="301"/>
      <c r="C1072" s="353"/>
      <c r="D1072" s="301"/>
      <c r="E1072" s="301"/>
      <c r="F1072" s="301"/>
      <c r="G1072" s="301"/>
      <c r="H1072" s="301"/>
      <c r="I1072" s="301"/>
      <c r="J1072" s="301"/>
      <c r="K1072" s="301"/>
      <c r="L1072" s="301"/>
      <c r="M1072" s="301"/>
      <c r="N1072" s="301"/>
      <c r="O1072" s="301"/>
      <c r="P1072" s="301"/>
      <c r="Q1072" s="301"/>
      <c r="R1072" s="301"/>
      <c r="S1072" s="301"/>
      <c r="T1072" s="301"/>
      <c r="U1072" s="301"/>
      <c r="V1072" s="301"/>
      <c r="W1072" s="301"/>
      <c r="X1072" s="301"/>
      <c r="Y1072" s="301"/>
      <c r="Z1072" s="301"/>
      <c r="AA1072" s="301"/>
    </row>
    <row r="1073" spans="1:27" ht="13.2">
      <c r="A1073" s="301"/>
      <c r="B1073" s="301"/>
      <c r="C1073" s="353"/>
      <c r="D1073" s="301"/>
      <c r="E1073" s="301"/>
      <c r="F1073" s="301"/>
      <c r="G1073" s="301"/>
      <c r="H1073" s="301"/>
      <c r="I1073" s="301"/>
      <c r="J1073" s="301"/>
      <c r="K1073" s="301"/>
      <c r="L1073" s="301"/>
      <c r="M1073" s="301"/>
      <c r="N1073" s="301"/>
      <c r="O1073" s="301"/>
      <c r="P1073" s="301"/>
      <c r="Q1073" s="301"/>
      <c r="R1073" s="301"/>
      <c r="S1073" s="301"/>
      <c r="T1073" s="301"/>
      <c r="U1073" s="301"/>
      <c r="V1073" s="301"/>
      <c r="W1073" s="301"/>
      <c r="X1073" s="301"/>
      <c r="Y1073" s="301"/>
      <c r="Z1073" s="301"/>
      <c r="AA1073" s="301"/>
    </row>
    <row r="1074" spans="1:27" ht="13.2">
      <c r="A1074" s="301"/>
      <c r="B1074" s="301"/>
      <c r="C1074" s="353"/>
      <c r="D1074" s="301"/>
      <c r="E1074" s="301"/>
      <c r="F1074" s="301"/>
      <c r="G1074" s="301"/>
      <c r="H1074" s="301"/>
      <c r="I1074" s="301"/>
      <c r="J1074" s="301"/>
      <c r="K1074" s="301"/>
      <c r="L1074" s="301"/>
      <c r="M1074" s="301"/>
      <c r="N1074" s="301"/>
      <c r="O1074" s="301"/>
      <c r="P1074" s="301"/>
      <c r="Q1074" s="301"/>
      <c r="R1074" s="301"/>
      <c r="S1074" s="301"/>
      <c r="T1074" s="301"/>
      <c r="U1074" s="301"/>
      <c r="V1074" s="301"/>
      <c r="W1074" s="301"/>
      <c r="X1074" s="301"/>
      <c r="Y1074" s="301"/>
      <c r="Z1074" s="301"/>
      <c r="AA1074" s="301"/>
    </row>
    <row r="1075" spans="1:27" ht="13.2">
      <c r="A1075" s="301"/>
      <c r="B1075" s="301"/>
      <c r="C1075" s="353"/>
      <c r="D1075" s="301"/>
      <c r="E1075" s="301"/>
      <c r="F1075" s="301"/>
      <c r="G1075" s="301"/>
      <c r="H1075" s="301"/>
      <c r="I1075" s="301"/>
      <c r="J1075" s="301"/>
      <c r="K1075" s="301"/>
      <c r="L1075" s="301"/>
      <c r="M1075" s="301"/>
      <c r="N1075" s="301"/>
      <c r="O1075" s="301"/>
      <c r="P1075" s="301"/>
      <c r="Q1075" s="301"/>
      <c r="R1075" s="301"/>
      <c r="S1075" s="301"/>
      <c r="T1075" s="301"/>
      <c r="U1075" s="301"/>
      <c r="V1075" s="301"/>
      <c r="W1075" s="301"/>
      <c r="X1075" s="301"/>
      <c r="Y1075" s="301"/>
      <c r="Z1075" s="301"/>
      <c r="AA1075" s="301"/>
    </row>
    <row r="1076" spans="1:27" ht="13.2">
      <c r="A1076" s="301"/>
      <c r="B1076" s="301"/>
      <c r="C1076" s="353"/>
      <c r="D1076" s="301"/>
      <c r="E1076" s="301"/>
      <c r="F1076" s="301"/>
      <c r="G1076" s="301"/>
      <c r="H1076" s="301"/>
      <c r="I1076" s="301"/>
      <c r="J1076" s="301"/>
      <c r="K1076" s="301"/>
      <c r="L1076" s="301"/>
      <c r="M1076" s="301"/>
      <c r="N1076" s="301"/>
      <c r="O1076" s="301"/>
      <c r="P1076" s="301"/>
      <c r="Q1076" s="301"/>
      <c r="R1076" s="301"/>
      <c r="S1076" s="301"/>
      <c r="T1076" s="301"/>
      <c r="U1076" s="301"/>
      <c r="V1076" s="301"/>
      <c r="W1076" s="301"/>
      <c r="X1076" s="301"/>
      <c r="Y1076" s="301"/>
      <c r="Z1076" s="301"/>
      <c r="AA1076" s="301"/>
    </row>
    <row r="1077" spans="1:27" ht="13.2">
      <c r="A1077" s="301"/>
      <c r="B1077" s="301"/>
      <c r="C1077" s="353"/>
      <c r="D1077" s="301"/>
      <c r="E1077" s="301"/>
      <c r="F1077" s="301"/>
      <c r="G1077" s="301"/>
      <c r="H1077" s="301"/>
      <c r="I1077" s="301"/>
      <c r="J1077" s="301"/>
      <c r="K1077" s="301"/>
      <c r="L1077" s="301"/>
      <c r="M1077" s="301"/>
      <c r="N1077" s="301"/>
      <c r="O1077" s="301"/>
      <c r="P1077" s="301"/>
      <c r="Q1077" s="301"/>
      <c r="R1077" s="301"/>
      <c r="S1077" s="301"/>
      <c r="T1077" s="301"/>
      <c r="U1077" s="301"/>
      <c r="V1077" s="301"/>
      <c r="W1077" s="301"/>
      <c r="X1077" s="301"/>
      <c r="Y1077" s="301"/>
      <c r="Z1077" s="301"/>
      <c r="AA1077" s="301"/>
    </row>
    <row r="1078" spans="1:27" ht="13.2">
      <c r="A1078" s="301"/>
      <c r="B1078" s="301"/>
      <c r="C1078" s="353"/>
      <c r="D1078" s="301"/>
      <c r="E1078" s="301"/>
      <c r="F1078" s="301"/>
      <c r="G1078" s="301"/>
      <c r="H1078" s="301"/>
      <c r="I1078" s="301"/>
      <c r="J1078" s="301"/>
      <c r="K1078" s="301"/>
      <c r="L1078" s="301"/>
      <c r="M1078" s="301"/>
      <c r="N1078" s="301"/>
      <c r="O1078" s="301"/>
      <c r="P1078" s="301"/>
      <c r="Q1078" s="301"/>
      <c r="R1078" s="301"/>
      <c r="S1078" s="301"/>
      <c r="T1078" s="301"/>
      <c r="U1078" s="301"/>
      <c r="V1078" s="301"/>
      <c r="W1078" s="301"/>
      <c r="X1078" s="301"/>
      <c r="Y1078" s="301"/>
      <c r="Z1078" s="301"/>
      <c r="AA1078" s="301"/>
    </row>
    <row r="1079" spans="1:27" ht="13.2">
      <c r="A1079" s="301"/>
      <c r="B1079" s="301"/>
      <c r="C1079" s="353"/>
      <c r="D1079" s="301"/>
      <c r="E1079" s="301"/>
      <c r="F1079" s="301"/>
      <c r="G1079" s="301"/>
      <c r="H1079" s="301"/>
      <c r="I1079" s="301"/>
      <c r="J1079" s="301"/>
      <c r="K1079" s="301"/>
      <c r="L1079" s="301"/>
      <c r="M1079" s="301"/>
      <c r="N1079" s="301"/>
      <c r="O1079" s="301"/>
      <c r="P1079" s="301"/>
      <c r="Q1079" s="301"/>
      <c r="R1079" s="301"/>
      <c r="S1079" s="301"/>
      <c r="T1079" s="301"/>
      <c r="U1079" s="301"/>
      <c r="V1079" s="301"/>
      <c r="W1079" s="301"/>
      <c r="X1079" s="301"/>
      <c r="Y1079" s="301"/>
      <c r="Z1079" s="301"/>
      <c r="AA1079" s="301"/>
    </row>
    <row r="1080" spans="1:27" ht="13.2">
      <c r="A1080" s="301"/>
      <c r="B1080" s="301"/>
      <c r="C1080" s="353"/>
      <c r="D1080" s="301"/>
      <c r="E1080" s="301"/>
      <c r="F1080" s="301"/>
      <c r="G1080" s="301"/>
      <c r="H1080" s="301"/>
      <c r="I1080" s="301"/>
      <c r="J1080" s="301"/>
      <c r="K1080" s="301"/>
      <c r="L1080" s="301"/>
      <c r="M1080" s="301"/>
      <c r="N1080" s="301"/>
      <c r="O1080" s="301"/>
      <c r="P1080" s="301"/>
      <c r="Q1080" s="301"/>
      <c r="R1080" s="301"/>
      <c r="S1080" s="301"/>
      <c r="T1080" s="301"/>
      <c r="U1080" s="301"/>
      <c r="V1080" s="301"/>
      <c r="W1080" s="301"/>
      <c r="X1080" s="301"/>
      <c r="Y1080" s="301"/>
      <c r="Z1080" s="301"/>
      <c r="AA1080" s="301"/>
    </row>
    <row r="1081" spans="1:27" ht="13.2">
      <c r="A1081" s="301"/>
      <c r="B1081" s="301"/>
      <c r="C1081" s="353"/>
      <c r="D1081" s="301"/>
      <c r="E1081" s="301"/>
      <c r="F1081" s="301"/>
      <c r="G1081" s="301"/>
      <c r="H1081" s="301"/>
      <c r="I1081" s="301"/>
      <c r="J1081" s="301"/>
      <c r="K1081" s="301"/>
      <c r="L1081" s="301"/>
      <c r="M1081" s="301"/>
      <c r="N1081" s="301"/>
      <c r="O1081" s="301"/>
      <c r="P1081" s="301"/>
      <c r="Q1081" s="301"/>
      <c r="R1081" s="301"/>
      <c r="S1081" s="301"/>
      <c r="T1081" s="301"/>
      <c r="U1081" s="301"/>
      <c r="V1081" s="301"/>
      <c r="W1081" s="301"/>
      <c r="X1081" s="301"/>
      <c r="Y1081" s="301"/>
      <c r="Z1081" s="301"/>
      <c r="AA1081" s="301"/>
    </row>
    <row r="1082" spans="1:27" ht="13.2">
      <c r="A1082" s="301"/>
      <c r="B1082" s="301"/>
      <c r="C1082" s="353"/>
      <c r="D1082" s="301"/>
      <c r="E1082" s="301"/>
      <c r="F1082" s="301"/>
      <c r="G1082" s="301"/>
      <c r="H1082" s="301"/>
      <c r="I1082" s="301"/>
      <c r="J1082" s="301"/>
      <c r="K1082" s="301"/>
      <c r="L1082" s="301"/>
      <c r="M1082" s="301"/>
      <c r="N1082" s="301"/>
      <c r="O1082" s="301"/>
      <c r="P1082" s="301"/>
      <c r="Q1082" s="301"/>
      <c r="R1082" s="301"/>
      <c r="S1082" s="301"/>
      <c r="T1082" s="301"/>
      <c r="U1082" s="301"/>
      <c r="V1082" s="301"/>
      <c r="W1082" s="301"/>
      <c r="X1082" s="301"/>
      <c r="Y1082" s="301"/>
      <c r="Z1082" s="301"/>
      <c r="AA1082" s="301"/>
    </row>
    <row r="1083" spans="1:27" ht="13.2">
      <c r="A1083" s="301"/>
      <c r="B1083" s="301"/>
      <c r="C1083" s="353"/>
      <c r="D1083" s="301"/>
      <c r="E1083" s="301"/>
      <c r="F1083" s="301"/>
      <c r="G1083" s="301"/>
      <c r="H1083" s="301"/>
      <c r="I1083" s="301"/>
      <c r="J1083" s="301"/>
      <c r="K1083" s="301"/>
      <c r="L1083" s="301"/>
      <c r="M1083" s="301"/>
      <c r="N1083" s="301"/>
      <c r="O1083" s="301"/>
      <c r="P1083" s="301"/>
      <c r="Q1083" s="301"/>
      <c r="R1083" s="301"/>
      <c r="S1083" s="301"/>
      <c r="T1083" s="301"/>
      <c r="U1083" s="301"/>
      <c r="V1083" s="301"/>
      <c r="W1083" s="301"/>
      <c r="X1083" s="301"/>
      <c r="Y1083" s="301"/>
      <c r="Z1083" s="301"/>
      <c r="AA1083" s="301"/>
    </row>
    <row r="1084" spans="1:27" ht="13.2">
      <c r="A1084" s="301"/>
      <c r="B1084" s="301"/>
      <c r="C1084" s="353"/>
      <c r="D1084" s="301"/>
      <c r="E1084" s="301"/>
      <c r="F1084" s="301"/>
      <c r="G1084" s="301"/>
      <c r="H1084" s="301"/>
      <c r="I1084" s="301"/>
      <c r="J1084" s="301"/>
      <c r="K1084" s="301"/>
      <c r="L1084" s="301"/>
      <c r="M1084" s="301"/>
      <c r="N1084" s="301"/>
      <c r="O1084" s="301"/>
      <c r="P1084" s="301"/>
      <c r="Q1084" s="301"/>
      <c r="R1084" s="301"/>
      <c r="S1084" s="301"/>
      <c r="T1084" s="301"/>
      <c r="U1084" s="301"/>
      <c r="V1084" s="301"/>
      <c r="W1084" s="301"/>
      <c r="X1084" s="301"/>
      <c r="Y1084" s="301"/>
      <c r="Z1084" s="301"/>
      <c r="AA1084" s="301"/>
    </row>
    <row r="1085" spans="1:27" ht="13.2">
      <c r="A1085" s="301"/>
      <c r="B1085" s="301"/>
      <c r="C1085" s="353"/>
      <c r="D1085" s="301"/>
      <c r="E1085" s="301"/>
      <c r="F1085" s="301"/>
      <c r="G1085" s="301"/>
      <c r="H1085" s="301"/>
      <c r="I1085" s="301"/>
      <c r="J1085" s="301"/>
      <c r="K1085" s="301"/>
      <c r="L1085" s="301"/>
      <c r="M1085" s="301"/>
      <c r="N1085" s="301"/>
      <c r="O1085" s="301"/>
      <c r="P1085" s="301"/>
      <c r="Q1085" s="301"/>
      <c r="R1085" s="301"/>
      <c r="S1085" s="301"/>
      <c r="T1085" s="301"/>
      <c r="U1085" s="301"/>
      <c r="V1085" s="301"/>
      <c r="W1085" s="301"/>
      <c r="X1085" s="301"/>
      <c r="Y1085" s="301"/>
      <c r="Z1085" s="301"/>
      <c r="AA1085" s="301"/>
    </row>
    <row r="1086" spans="1:27" ht="13.2">
      <c r="A1086" s="301"/>
      <c r="B1086" s="301"/>
      <c r="C1086" s="353"/>
      <c r="D1086" s="301"/>
      <c r="E1086" s="301"/>
      <c r="F1086" s="301"/>
      <c r="G1086" s="301"/>
      <c r="H1086" s="301"/>
      <c r="I1086" s="301"/>
      <c r="J1086" s="301"/>
      <c r="K1086" s="301"/>
      <c r="L1086" s="301"/>
      <c r="M1086" s="301"/>
      <c r="N1086" s="301"/>
      <c r="O1086" s="301"/>
      <c r="P1086" s="301"/>
      <c r="Q1086" s="301"/>
      <c r="R1086" s="301"/>
      <c r="S1086" s="301"/>
      <c r="T1086" s="301"/>
      <c r="U1086" s="301"/>
      <c r="V1086" s="301"/>
      <c r="W1086" s="301"/>
      <c r="X1086" s="301"/>
      <c r="Y1086" s="301"/>
      <c r="Z1086" s="301"/>
      <c r="AA1086" s="301"/>
    </row>
    <row r="1087" spans="1:27" ht="13.2">
      <c r="A1087" s="301"/>
      <c r="B1087" s="301"/>
      <c r="C1087" s="353"/>
      <c r="D1087" s="301"/>
      <c r="E1087" s="301"/>
      <c r="F1087" s="301"/>
      <c r="G1087" s="301"/>
      <c r="H1087" s="301"/>
      <c r="I1087" s="301"/>
      <c r="J1087" s="301"/>
      <c r="K1087" s="301"/>
      <c r="L1087" s="301"/>
      <c r="M1087" s="301"/>
      <c r="N1087" s="301"/>
      <c r="O1087" s="301"/>
      <c r="P1087" s="301"/>
      <c r="Q1087" s="301"/>
      <c r="R1087" s="301"/>
      <c r="S1087" s="301"/>
      <c r="T1087" s="301"/>
      <c r="U1087" s="301"/>
      <c r="V1087" s="301"/>
      <c r="W1087" s="301"/>
      <c r="X1087" s="301"/>
      <c r="Y1087" s="301"/>
      <c r="Z1087" s="301"/>
      <c r="AA1087" s="301"/>
    </row>
    <row r="1088" spans="1:27" ht="13.2">
      <c r="A1088" s="301"/>
      <c r="B1088" s="301"/>
      <c r="C1088" s="353"/>
      <c r="D1088" s="301"/>
      <c r="E1088" s="301"/>
      <c r="F1088" s="301"/>
      <c r="G1088" s="301"/>
      <c r="H1088" s="301"/>
      <c r="I1088" s="301"/>
      <c r="J1088" s="301"/>
      <c r="K1088" s="301"/>
      <c r="L1088" s="301"/>
      <c r="M1088" s="301"/>
      <c r="N1088" s="301"/>
      <c r="O1088" s="301"/>
      <c r="P1088" s="301"/>
      <c r="Q1088" s="301"/>
      <c r="R1088" s="301"/>
      <c r="S1088" s="301"/>
      <c r="T1088" s="301"/>
      <c r="U1088" s="301"/>
      <c r="V1088" s="301"/>
      <c r="W1088" s="301"/>
      <c r="X1088" s="301"/>
      <c r="Y1088" s="301"/>
      <c r="Z1088" s="301"/>
      <c r="AA1088" s="301"/>
    </row>
    <row r="1089" spans="1:27" ht="13.2">
      <c r="A1089" s="301"/>
      <c r="B1089" s="301"/>
      <c r="C1089" s="353"/>
      <c r="D1089" s="301"/>
      <c r="E1089" s="301"/>
      <c r="F1089" s="301"/>
      <c r="G1089" s="301"/>
      <c r="H1089" s="301"/>
      <c r="I1089" s="301"/>
      <c r="J1089" s="301"/>
      <c r="K1089" s="301"/>
      <c r="L1089" s="301"/>
      <c r="M1089" s="301"/>
      <c r="N1089" s="301"/>
      <c r="O1089" s="301"/>
      <c r="P1089" s="301"/>
      <c r="Q1089" s="301"/>
      <c r="R1089" s="301"/>
      <c r="S1089" s="301"/>
      <c r="T1089" s="301"/>
      <c r="U1089" s="301"/>
      <c r="V1089" s="301"/>
      <c r="W1089" s="301"/>
      <c r="X1089" s="301"/>
      <c r="Y1089" s="301"/>
      <c r="Z1089" s="301"/>
      <c r="AA1089" s="301"/>
    </row>
    <row r="1090" spans="1:27" ht="13.2">
      <c r="A1090" s="301"/>
      <c r="B1090" s="301"/>
      <c r="C1090" s="353"/>
      <c r="D1090" s="301"/>
      <c r="E1090" s="301"/>
      <c r="F1090" s="301"/>
      <c r="G1090" s="301"/>
      <c r="H1090" s="301"/>
      <c r="I1090" s="301"/>
      <c r="J1090" s="301"/>
      <c r="K1090" s="301"/>
      <c r="L1090" s="301"/>
      <c r="M1090" s="301"/>
      <c r="N1090" s="301"/>
      <c r="O1090" s="301"/>
      <c r="P1090" s="301"/>
      <c r="Q1090" s="301"/>
      <c r="R1090" s="301"/>
      <c r="S1090" s="301"/>
      <c r="T1090" s="301"/>
      <c r="U1090" s="301"/>
      <c r="V1090" s="301"/>
      <c r="W1090" s="301"/>
      <c r="X1090" s="301"/>
      <c r="Y1090" s="301"/>
      <c r="Z1090" s="301"/>
      <c r="AA1090" s="301"/>
    </row>
    <row r="1091" spans="1:27" ht="13.2">
      <c r="A1091" s="301"/>
      <c r="B1091" s="301"/>
      <c r="C1091" s="353"/>
      <c r="D1091" s="301"/>
      <c r="E1091" s="301"/>
      <c r="F1091" s="301"/>
      <c r="G1091" s="301"/>
      <c r="H1091" s="301"/>
      <c r="I1091" s="301"/>
      <c r="J1091" s="301"/>
      <c r="K1091" s="301"/>
      <c r="L1091" s="301"/>
      <c r="M1091" s="301"/>
      <c r="N1091" s="301"/>
      <c r="O1091" s="301"/>
      <c r="P1091" s="301"/>
      <c r="Q1091" s="301"/>
      <c r="R1091" s="301"/>
      <c r="S1091" s="301"/>
      <c r="T1091" s="301"/>
      <c r="U1091" s="301"/>
      <c r="V1091" s="301"/>
      <c r="W1091" s="301"/>
      <c r="X1091" s="301"/>
      <c r="Y1091" s="301"/>
      <c r="Z1091" s="301"/>
      <c r="AA1091" s="301"/>
    </row>
    <row r="1092" spans="1:27" ht="13.2">
      <c r="A1092" s="301"/>
      <c r="B1092" s="301"/>
      <c r="C1092" s="353"/>
      <c r="D1092" s="301"/>
      <c r="E1092" s="301"/>
      <c r="F1092" s="301"/>
      <c r="G1092" s="301"/>
      <c r="H1092" s="301"/>
      <c r="I1092" s="301"/>
      <c r="J1092" s="301"/>
      <c r="K1092" s="301"/>
      <c r="L1092" s="301"/>
      <c r="M1092" s="301"/>
      <c r="N1092" s="301"/>
      <c r="O1092" s="301"/>
      <c r="P1092" s="301"/>
      <c r="Q1092" s="301"/>
      <c r="R1092" s="301"/>
      <c r="S1092" s="301"/>
      <c r="T1092" s="301"/>
      <c r="U1092" s="301"/>
      <c r="V1092" s="301"/>
      <c r="W1092" s="301"/>
      <c r="X1092" s="301"/>
      <c r="Y1092" s="301"/>
      <c r="Z1092" s="301"/>
      <c r="AA1092" s="301"/>
    </row>
    <row r="1093" spans="1:27" ht="13.2">
      <c r="A1093" s="301"/>
      <c r="B1093" s="301"/>
      <c r="C1093" s="353"/>
      <c r="D1093" s="301"/>
      <c r="E1093" s="301"/>
      <c r="F1093" s="301"/>
      <c r="G1093" s="301"/>
      <c r="H1093" s="301"/>
      <c r="I1093" s="301"/>
      <c r="J1093" s="301"/>
      <c r="K1093" s="301"/>
      <c r="L1093" s="301"/>
      <c r="M1093" s="301"/>
      <c r="N1093" s="301"/>
      <c r="O1093" s="301"/>
      <c r="P1093" s="301"/>
      <c r="Q1093" s="301"/>
      <c r="R1093" s="301"/>
      <c r="S1093" s="301"/>
      <c r="T1093" s="301"/>
      <c r="U1093" s="301"/>
      <c r="V1093" s="301"/>
      <c r="W1093" s="301"/>
      <c r="X1093" s="301"/>
      <c r="Y1093" s="301"/>
      <c r="Z1093" s="301"/>
      <c r="AA1093" s="301"/>
    </row>
    <row r="1094" spans="1:27" ht="13.2">
      <c r="A1094" s="301"/>
      <c r="B1094" s="301"/>
      <c r="C1094" s="353"/>
      <c r="D1094" s="301"/>
      <c r="E1094" s="301"/>
      <c r="F1094" s="301"/>
      <c r="G1094" s="301"/>
      <c r="H1094" s="301"/>
      <c r="I1094" s="301"/>
      <c r="J1094" s="301"/>
      <c r="K1094" s="301"/>
      <c r="L1094" s="301"/>
      <c r="M1094" s="301"/>
      <c r="N1094" s="301"/>
      <c r="O1094" s="301"/>
      <c r="P1094" s="301"/>
      <c r="Q1094" s="301"/>
      <c r="R1094" s="301"/>
      <c r="S1094" s="301"/>
      <c r="T1094" s="301"/>
      <c r="U1094" s="301"/>
      <c r="V1094" s="301"/>
      <c r="W1094" s="301"/>
      <c r="X1094" s="301"/>
      <c r="Y1094" s="301"/>
      <c r="Z1094" s="301"/>
      <c r="AA1094" s="301"/>
    </row>
    <row r="1095" spans="1:27" ht="13.2">
      <c r="A1095" s="301"/>
      <c r="B1095" s="301"/>
      <c r="C1095" s="353"/>
      <c r="D1095" s="301"/>
      <c r="E1095" s="301"/>
      <c r="F1095" s="301"/>
      <c r="G1095" s="301"/>
      <c r="H1095" s="301"/>
      <c r="I1095" s="301"/>
      <c r="J1095" s="301"/>
      <c r="K1095" s="301"/>
      <c r="L1095" s="301"/>
      <c r="M1095" s="301"/>
      <c r="N1095" s="301"/>
      <c r="O1095" s="301"/>
      <c r="P1095" s="301"/>
      <c r="Q1095" s="301"/>
      <c r="R1095" s="301"/>
      <c r="S1095" s="301"/>
      <c r="T1095" s="301"/>
      <c r="U1095" s="301"/>
      <c r="V1095" s="301"/>
      <c r="W1095" s="301"/>
      <c r="X1095" s="301"/>
      <c r="Y1095" s="301"/>
      <c r="Z1095" s="301"/>
      <c r="AA1095" s="301"/>
    </row>
    <row r="1096" spans="1:27" ht="13.2">
      <c r="A1096" s="301"/>
      <c r="B1096" s="301"/>
      <c r="C1096" s="353"/>
      <c r="D1096" s="301"/>
      <c r="E1096" s="301"/>
      <c r="F1096" s="301"/>
      <c r="G1096" s="301"/>
      <c r="H1096" s="301"/>
      <c r="I1096" s="301"/>
      <c r="J1096" s="301"/>
      <c r="K1096" s="301"/>
      <c r="L1096" s="301"/>
      <c r="M1096" s="301"/>
      <c r="N1096" s="301"/>
      <c r="O1096" s="301"/>
      <c r="P1096" s="301"/>
      <c r="Q1096" s="301"/>
      <c r="R1096" s="301"/>
      <c r="S1096" s="301"/>
      <c r="T1096" s="301"/>
      <c r="U1096" s="301"/>
      <c r="V1096" s="301"/>
      <c r="W1096" s="301"/>
      <c r="X1096" s="301"/>
      <c r="Y1096" s="301"/>
      <c r="Z1096" s="301"/>
      <c r="AA1096" s="301"/>
    </row>
    <row r="1097" spans="1:27" ht="13.2">
      <c r="A1097" s="301"/>
      <c r="B1097" s="301"/>
      <c r="C1097" s="353"/>
      <c r="D1097" s="301"/>
      <c r="E1097" s="301"/>
      <c r="F1097" s="301"/>
      <c r="G1097" s="301"/>
      <c r="H1097" s="301"/>
      <c r="I1097" s="301"/>
      <c r="J1097" s="301"/>
      <c r="K1097" s="301"/>
      <c r="L1097" s="301"/>
      <c r="M1097" s="301"/>
      <c r="N1097" s="301"/>
      <c r="O1097" s="301"/>
      <c r="P1097" s="301"/>
      <c r="Q1097" s="301"/>
      <c r="R1097" s="301"/>
      <c r="S1097" s="301"/>
      <c r="T1097" s="301"/>
      <c r="U1097" s="301"/>
      <c r="V1097" s="301"/>
      <c r="W1097" s="301"/>
      <c r="X1097" s="301"/>
      <c r="Y1097" s="301"/>
      <c r="Z1097" s="301"/>
      <c r="AA1097" s="301"/>
    </row>
    <row r="1098" spans="1:27" ht="13.2">
      <c r="A1098" s="301"/>
      <c r="B1098" s="301"/>
      <c r="C1098" s="353"/>
      <c r="D1098" s="301"/>
      <c r="E1098" s="301"/>
      <c r="F1098" s="301"/>
      <c r="G1098" s="301"/>
      <c r="H1098" s="301"/>
      <c r="I1098" s="301"/>
      <c r="J1098" s="301"/>
      <c r="K1098" s="301"/>
      <c r="L1098" s="301"/>
      <c r="M1098" s="301"/>
      <c r="N1098" s="301"/>
      <c r="O1098" s="301"/>
      <c r="P1098" s="301"/>
      <c r="Q1098" s="301"/>
      <c r="R1098" s="301"/>
      <c r="S1098" s="301"/>
      <c r="T1098" s="301"/>
      <c r="U1098" s="301"/>
      <c r="V1098" s="301"/>
      <c r="W1098" s="301"/>
      <c r="X1098" s="301"/>
      <c r="Y1098" s="301"/>
      <c r="Z1098" s="301"/>
      <c r="AA1098" s="301"/>
    </row>
    <row r="1099" spans="1:27" ht="13.2">
      <c r="A1099" s="301"/>
      <c r="B1099" s="301"/>
      <c r="C1099" s="353"/>
      <c r="D1099" s="301"/>
      <c r="E1099" s="301"/>
      <c r="F1099" s="301"/>
      <c r="G1099" s="301"/>
      <c r="H1099" s="301"/>
      <c r="I1099" s="301"/>
      <c r="J1099" s="301"/>
      <c r="K1099" s="301"/>
      <c r="L1099" s="301"/>
      <c r="M1099" s="301"/>
      <c r="N1099" s="301"/>
      <c r="O1099" s="301"/>
      <c r="P1099" s="301"/>
      <c r="Q1099" s="301"/>
      <c r="R1099" s="301"/>
      <c r="S1099" s="301"/>
      <c r="T1099" s="301"/>
      <c r="U1099" s="301"/>
      <c r="V1099" s="301"/>
      <c r="W1099" s="301"/>
      <c r="X1099" s="301"/>
      <c r="Y1099" s="301"/>
      <c r="Z1099" s="301"/>
      <c r="AA1099" s="301"/>
    </row>
    <row r="1100" spans="1:27" ht="13.2">
      <c r="A1100" s="301"/>
      <c r="B1100" s="301"/>
      <c r="C1100" s="353"/>
      <c r="D1100" s="301"/>
      <c r="E1100" s="301"/>
      <c r="F1100" s="301"/>
      <c r="G1100" s="301"/>
      <c r="H1100" s="301"/>
      <c r="I1100" s="301"/>
      <c r="J1100" s="301"/>
      <c r="K1100" s="301"/>
      <c r="L1100" s="301"/>
      <c r="M1100" s="301"/>
      <c r="N1100" s="301"/>
      <c r="O1100" s="301"/>
      <c r="P1100" s="301"/>
      <c r="Q1100" s="301"/>
      <c r="R1100" s="301"/>
      <c r="S1100" s="301"/>
      <c r="T1100" s="301"/>
      <c r="U1100" s="301"/>
      <c r="V1100" s="301"/>
      <c r="W1100" s="301"/>
      <c r="X1100" s="301"/>
      <c r="Y1100" s="301"/>
      <c r="Z1100" s="301"/>
      <c r="AA1100" s="301"/>
    </row>
    <row r="1101" spans="1:27" ht="13.2">
      <c r="A1101" s="301"/>
      <c r="B1101" s="301"/>
      <c r="C1101" s="353"/>
      <c r="D1101" s="301"/>
      <c r="E1101" s="301"/>
      <c r="F1101" s="301"/>
      <c r="G1101" s="301"/>
      <c r="H1101" s="301"/>
      <c r="I1101" s="301"/>
      <c r="J1101" s="301"/>
      <c r="K1101" s="301"/>
      <c r="L1101" s="301"/>
      <c r="M1101" s="301"/>
      <c r="N1101" s="301"/>
      <c r="O1101" s="301"/>
      <c r="P1101" s="301"/>
      <c r="Q1101" s="301"/>
      <c r="R1101" s="301"/>
      <c r="S1101" s="301"/>
      <c r="T1101" s="301"/>
      <c r="U1101" s="301"/>
      <c r="V1101" s="301"/>
      <c r="W1101" s="301"/>
      <c r="X1101" s="301"/>
      <c r="Y1101" s="301"/>
      <c r="Z1101" s="301"/>
      <c r="AA1101" s="301"/>
    </row>
    <row r="1102" spans="1:27" ht="13.2">
      <c r="A1102" s="301"/>
      <c r="B1102" s="301"/>
      <c r="C1102" s="353"/>
      <c r="D1102" s="301"/>
      <c r="E1102" s="301"/>
      <c r="F1102" s="301"/>
      <c r="G1102" s="301"/>
      <c r="H1102" s="301"/>
      <c r="I1102" s="301"/>
      <c r="J1102" s="301"/>
      <c r="K1102" s="301"/>
      <c r="L1102" s="301"/>
      <c r="M1102" s="301"/>
      <c r="N1102" s="301"/>
      <c r="O1102" s="301"/>
      <c r="P1102" s="301"/>
      <c r="Q1102" s="301"/>
      <c r="R1102" s="301"/>
      <c r="S1102" s="301"/>
      <c r="T1102" s="301"/>
      <c r="U1102" s="301"/>
      <c r="V1102" s="301"/>
      <c r="W1102" s="301"/>
      <c r="X1102" s="301"/>
      <c r="Y1102" s="301"/>
      <c r="Z1102" s="301"/>
      <c r="AA1102" s="301"/>
    </row>
    <row r="1103" spans="1:27" ht="13.2">
      <c r="A1103" s="301"/>
      <c r="B1103" s="301"/>
      <c r="C1103" s="353"/>
      <c r="D1103" s="301"/>
      <c r="E1103" s="301"/>
      <c r="F1103" s="301"/>
      <c r="G1103" s="301"/>
      <c r="H1103" s="301"/>
      <c r="I1103" s="301"/>
      <c r="J1103" s="301"/>
      <c r="K1103" s="301"/>
      <c r="L1103" s="301"/>
      <c r="M1103" s="301"/>
      <c r="N1103" s="301"/>
      <c r="O1103" s="301"/>
      <c r="P1103" s="301"/>
      <c r="Q1103" s="301"/>
      <c r="R1103" s="301"/>
      <c r="S1103" s="301"/>
      <c r="T1103" s="301"/>
      <c r="U1103" s="301"/>
      <c r="V1103" s="301"/>
      <c r="W1103" s="301"/>
      <c r="X1103" s="301"/>
      <c r="Y1103" s="301"/>
      <c r="Z1103" s="301"/>
      <c r="AA1103" s="301"/>
    </row>
    <row r="1104" spans="1:27" ht="13.2">
      <c r="A1104" s="301"/>
      <c r="B1104" s="301"/>
      <c r="C1104" s="353"/>
      <c r="D1104" s="301"/>
      <c r="E1104" s="301"/>
      <c r="F1104" s="301"/>
      <c r="G1104" s="301"/>
      <c r="H1104" s="301"/>
      <c r="I1104" s="301"/>
      <c r="J1104" s="301"/>
      <c r="K1104" s="301"/>
      <c r="L1104" s="301"/>
      <c r="M1104" s="301"/>
      <c r="N1104" s="301"/>
      <c r="O1104" s="301"/>
      <c r="P1104" s="301"/>
      <c r="Q1104" s="301"/>
      <c r="R1104" s="301"/>
      <c r="S1104" s="301"/>
      <c r="T1104" s="301"/>
      <c r="U1104" s="301"/>
      <c r="V1104" s="301"/>
      <c r="W1104" s="301"/>
      <c r="X1104" s="301"/>
      <c r="Y1104" s="301"/>
      <c r="Z1104" s="301"/>
      <c r="AA1104" s="301"/>
    </row>
    <row r="1105" spans="1:27" ht="13.2">
      <c r="A1105" s="301"/>
      <c r="B1105" s="301"/>
      <c r="C1105" s="353"/>
      <c r="D1105" s="301"/>
      <c r="E1105" s="301"/>
      <c r="F1105" s="301"/>
      <c r="G1105" s="301"/>
      <c r="H1105" s="301"/>
      <c r="I1105" s="301"/>
      <c r="J1105" s="301"/>
      <c r="K1105" s="301"/>
      <c r="L1105" s="301"/>
      <c r="M1105" s="301"/>
      <c r="N1105" s="301"/>
      <c r="O1105" s="301"/>
      <c r="P1105" s="301"/>
      <c r="Q1105" s="301"/>
      <c r="R1105" s="301"/>
      <c r="S1105" s="301"/>
      <c r="T1105" s="301"/>
      <c r="U1105" s="301"/>
      <c r="V1105" s="301"/>
      <c r="W1105" s="301"/>
      <c r="X1105" s="301"/>
      <c r="Y1105" s="301"/>
      <c r="Z1105" s="301"/>
      <c r="AA1105" s="301"/>
    </row>
    <row r="1106" spans="1:27" ht="13.2">
      <c r="A1106" s="301"/>
      <c r="B1106" s="301"/>
      <c r="C1106" s="353"/>
      <c r="D1106" s="301"/>
      <c r="E1106" s="301"/>
      <c r="F1106" s="301"/>
      <c r="G1106" s="301"/>
      <c r="H1106" s="301"/>
      <c r="I1106" s="301"/>
      <c r="J1106" s="301"/>
      <c r="K1106" s="301"/>
      <c r="L1106" s="301"/>
      <c r="M1106" s="301"/>
      <c r="N1106" s="301"/>
      <c r="O1106" s="301"/>
      <c r="P1106" s="301"/>
      <c r="Q1106" s="301"/>
      <c r="R1106" s="301"/>
      <c r="S1106" s="301"/>
      <c r="T1106" s="301"/>
      <c r="U1106" s="301"/>
      <c r="V1106" s="301"/>
      <c r="W1106" s="301"/>
      <c r="X1106" s="301"/>
      <c r="Y1106" s="301"/>
      <c r="Z1106" s="301"/>
      <c r="AA1106" s="301"/>
    </row>
    <row r="1107" spans="1:27" ht="13.2">
      <c r="A1107" s="301"/>
      <c r="B1107" s="301"/>
      <c r="C1107" s="353"/>
      <c r="D1107" s="301"/>
      <c r="E1107" s="301"/>
      <c r="F1107" s="301"/>
      <c r="G1107" s="301"/>
      <c r="H1107" s="301"/>
      <c r="I1107" s="301"/>
      <c r="J1107" s="301"/>
      <c r="K1107" s="301"/>
      <c r="L1107" s="301"/>
      <c r="M1107" s="301"/>
      <c r="N1107" s="301"/>
      <c r="O1107" s="301"/>
      <c r="P1107" s="301"/>
      <c r="Q1107" s="301"/>
      <c r="R1107" s="301"/>
      <c r="S1107" s="301"/>
      <c r="T1107" s="301"/>
      <c r="U1107" s="301"/>
      <c r="V1107" s="301"/>
      <c r="W1107" s="301"/>
      <c r="X1107" s="301"/>
      <c r="Y1107" s="301"/>
      <c r="Z1107" s="301"/>
      <c r="AA1107" s="301"/>
    </row>
    <row r="1108" spans="1:27" ht="13.2">
      <c r="A1108" s="301"/>
      <c r="B1108" s="301"/>
      <c r="C1108" s="353"/>
      <c r="D1108" s="301"/>
      <c r="E1108" s="301"/>
      <c r="F1108" s="301"/>
      <c r="G1108" s="301"/>
      <c r="H1108" s="301"/>
      <c r="I1108" s="301"/>
      <c r="J1108" s="301"/>
      <c r="K1108" s="301"/>
      <c r="L1108" s="301"/>
      <c r="M1108" s="301"/>
      <c r="N1108" s="301"/>
      <c r="O1108" s="301"/>
      <c r="P1108" s="301"/>
      <c r="Q1108" s="301"/>
      <c r="R1108" s="301"/>
      <c r="S1108" s="301"/>
      <c r="T1108" s="301"/>
      <c r="U1108" s="301"/>
      <c r="V1108" s="301"/>
      <c r="W1108" s="301"/>
      <c r="X1108" s="301"/>
      <c r="Y1108" s="301"/>
      <c r="Z1108" s="301"/>
      <c r="AA1108" s="301"/>
    </row>
    <row r="1109" spans="1:27" ht="13.2">
      <c r="A1109" s="301"/>
      <c r="B1109" s="301"/>
      <c r="C1109" s="353"/>
      <c r="D1109" s="301"/>
      <c r="E1109" s="301"/>
      <c r="F1109" s="301"/>
      <c r="G1109" s="301"/>
      <c r="H1109" s="301"/>
      <c r="I1109" s="301"/>
      <c r="J1109" s="301"/>
      <c r="K1109" s="301"/>
      <c r="L1109" s="301"/>
      <c r="M1109" s="301"/>
      <c r="N1109" s="301"/>
      <c r="O1109" s="301"/>
      <c r="P1109" s="301"/>
      <c r="Q1109" s="301"/>
      <c r="R1109" s="301"/>
      <c r="S1109" s="301"/>
      <c r="T1109" s="301"/>
      <c r="U1109" s="301"/>
      <c r="V1109" s="301"/>
      <c r="W1109" s="301"/>
      <c r="X1109" s="301"/>
      <c r="Y1109" s="301"/>
      <c r="Z1109" s="301"/>
      <c r="AA1109" s="301"/>
    </row>
    <row r="1110" spans="1:27" ht="13.2">
      <c r="A1110" s="301"/>
      <c r="B1110" s="301"/>
      <c r="C1110" s="353"/>
      <c r="D1110" s="301"/>
      <c r="E1110" s="301"/>
      <c r="F1110" s="301"/>
      <c r="G1110" s="301"/>
      <c r="H1110" s="301"/>
      <c r="I1110" s="301"/>
      <c r="J1110" s="301"/>
      <c r="K1110" s="301"/>
      <c r="L1110" s="301"/>
      <c r="M1110" s="301"/>
      <c r="N1110" s="301"/>
      <c r="O1110" s="301"/>
      <c r="P1110" s="301"/>
      <c r="Q1110" s="301"/>
      <c r="R1110" s="301"/>
      <c r="S1110" s="301"/>
      <c r="T1110" s="301"/>
      <c r="U1110" s="301"/>
      <c r="V1110" s="301"/>
      <c r="W1110" s="301"/>
      <c r="X1110" s="301"/>
      <c r="Y1110" s="301"/>
      <c r="Z1110" s="301"/>
      <c r="AA1110" s="301"/>
    </row>
  </sheetData>
  <mergeCells count="275">
    <mergeCell ref="M149:M150"/>
    <mergeCell ref="N149:N150"/>
    <mergeCell ref="C143:C144"/>
    <mergeCell ref="D143:D144"/>
    <mergeCell ref="E143:E144"/>
    <mergeCell ref="F143:F144"/>
    <mergeCell ref="G143:G144"/>
    <mergeCell ref="H143:H144"/>
    <mergeCell ref="I143:I144"/>
    <mergeCell ref="D149:D150"/>
    <mergeCell ref="E149:E150"/>
    <mergeCell ref="F149:F150"/>
    <mergeCell ref="G149:G150"/>
    <mergeCell ref="H149:H150"/>
    <mergeCell ref="I149:I150"/>
    <mergeCell ref="J149:J150"/>
    <mergeCell ref="C149:C150"/>
    <mergeCell ref="C137:C138"/>
    <mergeCell ref="D137:D138"/>
    <mergeCell ref="E137:E138"/>
    <mergeCell ref="F137:F138"/>
    <mergeCell ref="G137:G138"/>
    <mergeCell ref="H137:H138"/>
    <mergeCell ref="I137:I138"/>
    <mergeCell ref="K149:K150"/>
    <mergeCell ref="L149:L150"/>
    <mergeCell ref="H125:H126"/>
    <mergeCell ref="I125:I126"/>
    <mergeCell ref="C131:C132"/>
    <mergeCell ref="D131:D132"/>
    <mergeCell ref="E131:E132"/>
    <mergeCell ref="F131:F132"/>
    <mergeCell ref="G131:G132"/>
    <mergeCell ref="H131:H132"/>
    <mergeCell ref="I131:I132"/>
    <mergeCell ref="J104:J105"/>
    <mergeCell ref="C104:C105"/>
    <mergeCell ref="C110:C111"/>
    <mergeCell ref="D110:D111"/>
    <mergeCell ref="E110:E111"/>
    <mergeCell ref="F110:F111"/>
    <mergeCell ref="G110:G111"/>
    <mergeCell ref="H110:H111"/>
    <mergeCell ref="H119:H120"/>
    <mergeCell ref="I119:I120"/>
    <mergeCell ref="I110:I111"/>
    <mergeCell ref="J110:J111"/>
    <mergeCell ref="C119:C120"/>
    <mergeCell ref="D119:D120"/>
    <mergeCell ref="E119:E120"/>
    <mergeCell ref="F119:F120"/>
    <mergeCell ref="G119:G120"/>
    <mergeCell ref="J53:J54"/>
    <mergeCell ref="C53:C54"/>
    <mergeCell ref="C62:C63"/>
    <mergeCell ref="D62:D63"/>
    <mergeCell ref="E62:E63"/>
    <mergeCell ref="F62:F63"/>
    <mergeCell ref="G62:G63"/>
    <mergeCell ref="H62:H63"/>
    <mergeCell ref="I98:I99"/>
    <mergeCell ref="J98:J99"/>
    <mergeCell ref="C92:C93"/>
    <mergeCell ref="C98:C99"/>
    <mergeCell ref="D98:D99"/>
    <mergeCell ref="E98:E99"/>
    <mergeCell ref="F98:F99"/>
    <mergeCell ref="G98:G99"/>
    <mergeCell ref="H98:H99"/>
    <mergeCell ref="C224:C225"/>
    <mergeCell ref="D224:D225"/>
    <mergeCell ref="E224:E225"/>
    <mergeCell ref="F224:F225"/>
    <mergeCell ref="G224:G225"/>
    <mergeCell ref="H224:H225"/>
    <mergeCell ref="I224:I225"/>
    <mergeCell ref="D53:D54"/>
    <mergeCell ref="E53:E54"/>
    <mergeCell ref="F53:F54"/>
    <mergeCell ref="G53:G54"/>
    <mergeCell ref="H53:H54"/>
    <mergeCell ref="I53:I54"/>
    <mergeCell ref="D104:D105"/>
    <mergeCell ref="E104:E105"/>
    <mergeCell ref="F104:F105"/>
    <mergeCell ref="G104:G105"/>
    <mergeCell ref="H104:H105"/>
    <mergeCell ref="I104:I105"/>
    <mergeCell ref="C125:C126"/>
    <mergeCell ref="D125:D126"/>
    <mergeCell ref="E125:E126"/>
    <mergeCell ref="F125:F126"/>
    <mergeCell ref="G125:G126"/>
    <mergeCell ref="I17:I18"/>
    <mergeCell ref="J17:J18"/>
    <mergeCell ref="I23:I24"/>
    <mergeCell ref="J23:J24"/>
    <mergeCell ref="C17:C18"/>
    <mergeCell ref="C23:C24"/>
    <mergeCell ref="D23:D24"/>
    <mergeCell ref="E23:E24"/>
    <mergeCell ref="F23:F24"/>
    <mergeCell ref="G23:G24"/>
    <mergeCell ref="H23:H24"/>
    <mergeCell ref="C5:C6"/>
    <mergeCell ref="C11:C12"/>
    <mergeCell ref="D11:D12"/>
    <mergeCell ref="E11:E12"/>
    <mergeCell ref="F11:F12"/>
    <mergeCell ref="G11:G12"/>
    <mergeCell ref="H11:H12"/>
    <mergeCell ref="D17:D18"/>
    <mergeCell ref="E17:E18"/>
    <mergeCell ref="F17:F18"/>
    <mergeCell ref="G17:G18"/>
    <mergeCell ref="H17:H18"/>
    <mergeCell ref="D5:D6"/>
    <mergeCell ref="E5:E6"/>
    <mergeCell ref="F5:F6"/>
    <mergeCell ref="G5:G6"/>
    <mergeCell ref="H5:H6"/>
    <mergeCell ref="I5:I6"/>
    <mergeCell ref="J5:J6"/>
    <mergeCell ref="I11:I12"/>
    <mergeCell ref="J11:J12"/>
    <mergeCell ref="D212:D213"/>
    <mergeCell ref="E212:E213"/>
    <mergeCell ref="F212:F213"/>
    <mergeCell ref="G212:G213"/>
    <mergeCell ref="H212:H213"/>
    <mergeCell ref="I212:I213"/>
    <mergeCell ref="C212:C213"/>
    <mergeCell ref="D218:D219"/>
    <mergeCell ref="E218:E219"/>
    <mergeCell ref="F218:F219"/>
    <mergeCell ref="G218:G219"/>
    <mergeCell ref="H218:H219"/>
    <mergeCell ref="I218:I219"/>
    <mergeCell ref="C218:C219"/>
    <mergeCell ref="D200:D201"/>
    <mergeCell ref="E200:E201"/>
    <mergeCell ref="F200:F201"/>
    <mergeCell ref="G200:G201"/>
    <mergeCell ref="H200:H201"/>
    <mergeCell ref="I200:I201"/>
    <mergeCell ref="C200:C201"/>
    <mergeCell ref="D206:D207"/>
    <mergeCell ref="E206:E207"/>
    <mergeCell ref="F206:F207"/>
    <mergeCell ref="G206:G207"/>
    <mergeCell ref="H206:H207"/>
    <mergeCell ref="I206:I207"/>
    <mergeCell ref="C206:C207"/>
    <mergeCell ref="D188:D189"/>
    <mergeCell ref="E188:E189"/>
    <mergeCell ref="F188:F189"/>
    <mergeCell ref="G188:G189"/>
    <mergeCell ref="H188:H189"/>
    <mergeCell ref="I188:I189"/>
    <mergeCell ref="C188:C189"/>
    <mergeCell ref="D194:D195"/>
    <mergeCell ref="E194:E195"/>
    <mergeCell ref="F194:F195"/>
    <mergeCell ref="G194:G195"/>
    <mergeCell ref="H194:H195"/>
    <mergeCell ref="I194:I195"/>
    <mergeCell ref="C194:C195"/>
    <mergeCell ref="D176:D177"/>
    <mergeCell ref="E176:E177"/>
    <mergeCell ref="F176:F177"/>
    <mergeCell ref="G176:G177"/>
    <mergeCell ref="H176:H177"/>
    <mergeCell ref="I176:I177"/>
    <mergeCell ref="C176:C177"/>
    <mergeCell ref="D182:D183"/>
    <mergeCell ref="E182:E183"/>
    <mergeCell ref="F182:F183"/>
    <mergeCell ref="G182:G183"/>
    <mergeCell ref="H182:H183"/>
    <mergeCell ref="I182:I183"/>
    <mergeCell ref="C182:C183"/>
    <mergeCell ref="C155:C156"/>
    <mergeCell ref="D161:D162"/>
    <mergeCell ref="E161:E162"/>
    <mergeCell ref="F161:F162"/>
    <mergeCell ref="G161:G162"/>
    <mergeCell ref="H161:H162"/>
    <mergeCell ref="I161:I162"/>
    <mergeCell ref="C161:C162"/>
    <mergeCell ref="D167:D168"/>
    <mergeCell ref="E167:E168"/>
    <mergeCell ref="F167:F168"/>
    <mergeCell ref="G167:G168"/>
    <mergeCell ref="H167:H168"/>
    <mergeCell ref="I167:I168"/>
    <mergeCell ref="C167:C168"/>
    <mergeCell ref="D155:D156"/>
    <mergeCell ref="E155:E156"/>
    <mergeCell ref="F155:F156"/>
    <mergeCell ref="G155:G156"/>
    <mergeCell ref="H155:H156"/>
    <mergeCell ref="I155:I156"/>
    <mergeCell ref="H92:H93"/>
    <mergeCell ref="I92:I93"/>
    <mergeCell ref="I86:I87"/>
    <mergeCell ref="J86:J87"/>
    <mergeCell ref="D92:D93"/>
    <mergeCell ref="E92:E93"/>
    <mergeCell ref="F92:F93"/>
    <mergeCell ref="G92:G93"/>
    <mergeCell ref="J92:J93"/>
    <mergeCell ref="D80:D81"/>
    <mergeCell ref="E80:E81"/>
    <mergeCell ref="F80:F81"/>
    <mergeCell ref="G80:G81"/>
    <mergeCell ref="H80:H81"/>
    <mergeCell ref="I80:I81"/>
    <mergeCell ref="J80:J81"/>
    <mergeCell ref="C80:C81"/>
    <mergeCell ref="C86:C87"/>
    <mergeCell ref="D86:D87"/>
    <mergeCell ref="E86:E87"/>
    <mergeCell ref="F86:F87"/>
    <mergeCell ref="G86:G87"/>
    <mergeCell ref="H86:H87"/>
    <mergeCell ref="I74:I75"/>
    <mergeCell ref="J74:J75"/>
    <mergeCell ref="C68:C69"/>
    <mergeCell ref="C74:C75"/>
    <mergeCell ref="D74:D75"/>
    <mergeCell ref="E74:E75"/>
    <mergeCell ref="F74:F75"/>
    <mergeCell ref="G74:G75"/>
    <mergeCell ref="H74:H75"/>
    <mergeCell ref="H68:H69"/>
    <mergeCell ref="I68:I69"/>
    <mergeCell ref="I62:I63"/>
    <mergeCell ref="J62:J63"/>
    <mergeCell ref="D68:D69"/>
    <mergeCell ref="E68:E69"/>
    <mergeCell ref="F68:F69"/>
    <mergeCell ref="G68:G69"/>
    <mergeCell ref="J68:J69"/>
    <mergeCell ref="I47:I48"/>
    <mergeCell ref="J47:J48"/>
    <mergeCell ref="C41:C42"/>
    <mergeCell ref="C47:C48"/>
    <mergeCell ref="D47:D48"/>
    <mergeCell ref="E47:E48"/>
    <mergeCell ref="F47:F48"/>
    <mergeCell ref="G47:G48"/>
    <mergeCell ref="H47:H48"/>
    <mergeCell ref="H41:H42"/>
    <mergeCell ref="I41:I42"/>
    <mergeCell ref="I35:I36"/>
    <mergeCell ref="J35:J36"/>
    <mergeCell ref="D41:D42"/>
    <mergeCell ref="E41:E42"/>
    <mergeCell ref="F41:F42"/>
    <mergeCell ref="G41:G42"/>
    <mergeCell ref="J41:J42"/>
    <mergeCell ref="D29:D30"/>
    <mergeCell ref="E29:E30"/>
    <mergeCell ref="F29:F30"/>
    <mergeCell ref="G29:G30"/>
    <mergeCell ref="H29:H30"/>
    <mergeCell ref="I29:I30"/>
    <mergeCell ref="J29:J30"/>
    <mergeCell ref="C29:C30"/>
    <mergeCell ref="C35:C36"/>
    <mergeCell ref="D35:D36"/>
    <mergeCell ref="E35:E36"/>
    <mergeCell ref="F35:F36"/>
    <mergeCell ref="G35:G36"/>
    <mergeCell ref="H35:H36"/>
  </mergeCells>
  <phoneticPr fontId="145"/>
  <conditionalFormatting sqref="C1:I113 A1:B285 J2:J57 J59:J113 C115:I285">
    <cfRule type="cellIs" dxfId="148" priority="1" operator="equal">
      <formula>"土"</formula>
    </cfRule>
    <cfRule type="cellIs" dxfId="147" priority="2" operator="equal">
      <formula>"日"</formula>
    </cfRule>
    <cfRule type="containsText" dxfId="146" priority="3" operator="containsText" text="スタンダード">
      <formula>NOT(ISERROR(SEARCH(("スタンダード"),(A1))))</formula>
    </cfRule>
    <cfRule type="containsText" dxfId="145" priority="4" operator="containsText" text="アロマ">
      <formula>NOT(ISERROR(SEARCH(("アロマ"),(A1))))</formula>
    </cfRule>
    <cfRule type="containsText" dxfId="144" priority="5" operator="containsText" text="ディープ">
      <formula>NOT(ISERROR(SEARCH(("ディープ"),(A1))))</formula>
    </cfRule>
    <cfRule type="containsText" dxfId="143" priority="6" operator="containsText" text="オトナ">
      <formula>NOT(ISERROR(SEARCH(("オトナ"),(A1))))</formula>
    </cfRule>
    <cfRule type="containsText" dxfId="142" priority="7" operator="containsText" text="寝たまんま">
      <formula>NOT(ISERROR(SEARCH(("寝たまんま"),(A1))))</formula>
    </cfRule>
    <cfRule type="containsText" dxfId="141" priority="8" operator="containsText" text="リンパ">
      <formula>NOT(ISERROR(SEARCH(("リンパ"),(A1))))</formula>
    </cfRule>
    <cfRule type="containsText" dxfId="140" priority="9" operator="containsText" text="腸活">
      <formula>NOT(ISERROR(SEARCH(("腸活"),(A1))))</formula>
    </cfRule>
    <cfRule type="containsText" dxfId="139" priority="10" operator="containsText" text="骨盤">
      <formula>NOT(ISERROR(SEARCH(("骨盤"),(A1))))</formula>
    </cfRule>
    <cfRule type="containsText" dxfId="138" priority="11" operator="containsText" text="肩コリ">
      <formula>NOT(ISERROR(SEARCH(("肩コリ"),(A1))))</formula>
    </cfRule>
    <cfRule type="containsText" dxfId="137" priority="12" operator="containsText" text="免疫">
      <formula>NOT(ISERROR(SEARCH(("免疫"),(A1))))</formula>
    </cfRule>
    <cfRule type="containsText" dxfId="136" priority="13" operator="containsText" text="美姿勢">
      <formula>NOT(ISERROR(SEARCH(("美姿勢"),(A1))))</formula>
    </cfRule>
    <cfRule type="containsText" dxfId="135" priority="14" operator="containsText" text="膣トレ">
      <formula>NOT(ISERROR(SEARCH(("膣トレ"),(A1))))</formula>
    </cfRule>
    <cfRule type="containsText" dxfId="134" priority="15" operator="containsText" text="みるみる">
      <formula>NOT(ISERROR(SEARCH(("みるみる"),(A1))))</formula>
    </cfRule>
    <cfRule type="containsText" dxfId="133" priority="16" operator="containsText" text="ホットピラティス">
      <formula>NOT(ISERROR(SEARCH(("ホットピラティス"),(A1))))</formula>
    </cfRule>
    <cfRule type="containsText" dxfId="132" priority="17" operator="containsText" text="もも尻">
      <formula>NOT(ISERROR(SEARCH(("もも尻"),(A1))))</formula>
    </cfRule>
    <cfRule type="containsText" dxfId="131" priority="18" operator="containsText" text="美ボディ">
      <formula>NOT(ISERROR(SEARCH(("美ボディ"),(A1))))</formula>
    </cfRule>
    <cfRule type="containsText" dxfId="130" priority="19" operator="containsText" text="背中">
      <formula>NOT(ISERROR(SEARCH(("背中"),(A1))))</formula>
    </cfRule>
    <cfRule type="containsText" dxfId="129" priority="20" operator="containsText" text="ダイエット">
      <formula>NOT(ISERROR(SEARCH(("ダイエット"),(A1))))</formula>
    </cfRule>
    <cfRule type="containsText" dxfId="128" priority="21" operator="containsText" text="スリム">
      <formula>NOT(ISERROR(SEARCH(("スリム"),(A1))))</formula>
    </cfRule>
    <cfRule type="containsText" dxfId="127" priority="22" operator="containsText" text="セルトル">
      <formula>NOT(ISERROR(SEARCH(("セルトル"),(A1))))</formula>
    </cfRule>
    <cfRule type="containsText" dxfId="126" priority="23" operator="containsText" text="瘦せる">
      <formula>NOT(ISERROR(SEARCH(("瘦せる"),(A1))))</formula>
    </cfRule>
    <cfRule type="containsText" dxfId="125" priority="24" operator="containsText" text="Feel">
      <formula>NOT(ISERROR(SEARCH(("Feel"),(A1))))</formula>
    </cfRule>
    <cfRule type="containsText" dxfId="124" priority="25" operator="containsText" text="Drum">
      <formula>NOT(ISERROR(SEARCH(("Drum"),(A1))))</formula>
    </cfRule>
    <cfRule type="containsText" dxfId="123" priority="26" operator="containsText" text="ブートキャンプ">
      <formula>NOT(ISERROR(SEARCH(("ブートキャンプ"),(A1))))</formula>
    </cfRule>
    <cfRule type="containsText" dxfId="122" priority="27" operator="containsText" text="HIIT">
      <formula>NOT(ISERROR(SEARCH(("HIIT"),(A1))))</formula>
    </cfRule>
    <cfRule type="containsText" dxfId="121" priority="28" operator="containsText" text="エアロビ">
      <formula>NOT(ISERROR(SEARCH(("エアロビ"),(A1))))</formula>
    </cfRule>
    <cfRule type="containsText" dxfId="120" priority="29" operator="containsText" text="はじめての">
      <formula>NOT(ISERROR(SEARCH(("はじめての"),(A1))))</formula>
    </cfRule>
    <cfRule type="containsText" dxfId="119" priority="30" operator="containsText" text="アドバンス">
      <formula>NOT(ISERROR(SEARCH(("アドバンス"),(A1))))</formula>
    </cfRule>
    <cfRule type="containsText" dxfId="118" priority="31" operator="containsText" text="Advance">
      <formula>NOT(ISERROR(SEARCH(("Advance"),(A1))))</formula>
    </cfRule>
    <cfRule type="containsText" dxfId="117" priority="32" operator="containsText" text="EX">
      <formula>NOT(ISERROR(SEARCH(("EX"),(A1))))</formula>
    </cfRule>
    <cfRule type="containsText" dxfId="116" priority="33" operator="containsText" text="FIRE">
      <formula>NOT(ISERROR(SEARCH(("FIRE"),(A1))))</formula>
    </cfRule>
    <cfRule type="containsText" dxfId="115" priority="34" operator="containsText" text="WATER">
      <formula>NOT(ISERROR(SEARCH(("WATER"),(A1))))</formula>
    </cfRule>
    <cfRule type="containsText" dxfId="114" priority="35" operator="containsText" text="特別">
      <formula>NOT(ISERROR(SEARCH(("特別"),(A1))))</formula>
    </cfRule>
  </conditionalFormatting>
  <conditionalFormatting sqref="C1:I113 J59:J113 C115:I285 J2:J57 A1:B285">
    <cfRule type="containsText" dxfId="113" priority="39" operator="containsText" text="復活">
      <formula>NOT(ISERROR(SEARCH(("復活"),(A1))))</formula>
    </cfRule>
  </conditionalFormatting>
  <conditionalFormatting sqref="C113:J114">
    <cfRule type="expression" dxfId="112" priority="38">
      <formula>ISERROR(C113)=TRUE</formula>
    </cfRule>
  </conditionalFormatting>
  <conditionalFormatting sqref="H176:I225">
    <cfRule type="expression" dxfId="111" priority="37">
      <formula>ISERROR(H176)=TRUE</formula>
    </cfRule>
  </conditionalFormatting>
  <conditionalFormatting sqref="J2:J57 C4:I113 J59:J113 H115:I172 C115:G228">
    <cfRule type="expression" dxfId="110" priority="36">
      <formula>ISERROR(J2)=TRUE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1111"/>
  <sheetViews>
    <sheetView workbookViewId="0"/>
  </sheetViews>
  <sheetFormatPr defaultColWidth="12.6640625" defaultRowHeight="15.75" customHeight="1"/>
  <cols>
    <col min="1" max="1" width="2.77734375" customWidth="1"/>
    <col min="2" max="2" width="15" customWidth="1"/>
    <col min="3" max="9" width="25.21875" customWidth="1"/>
  </cols>
  <sheetData>
    <row r="1" spans="1:9" ht="15">
      <c r="C1" s="302"/>
      <c r="D1" s="302"/>
      <c r="E1" s="302"/>
      <c r="F1" s="302"/>
      <c r="G1" s="302"/>
      <c r="H1" s="302"/>
      <c r="I1" s="302"/>
    </row>
    <row r="2" spans="1:9" ht="15">
      <c r="C2" s="303">
        <v>45505</v>
      </c>
      <c r="D2" s="304">
        <v>45506</v>
      </c>
      <c r="E2" s="304">
        <v>45507</v>
      </c>
      <c r="F2" s="304">
        <v>45508</v>
      </c>
      <c r="G2" s="304">
        <v>45509</v>
      </c>
      <c r="H2" s="304">
        <v>45510</v>
      </c>
      <c r="I2" s="304">
        <v>45511</v>
      </c>
    </row>
    <row r="3" spans="1:9" ht="16.2">
      <c r="C3" s="359" t="s">
        <v>355</v>
      </c>
      <c r="D3" s="359" t="s">
        <v>356</v>
      </c>
      <c r="E3" s="360" t="s">
        <v>357</v>
      </c>
      <c r="F3" s="361" t="s">
        <v>358</v>
      </c>
      <c r="G3" s="359" t="s">
        <v>359</v>
      </c>
      <c r="H3" s="359" t="s">
        <v>360</v>
      </c>
      <c r="I3" s="359" t="s">
        <v>361</v>
      </c>
    </row>
    <row r="4" spans="1:9" ht="13.2">
      <c r="C4" s="362" t="s">
        <v>362</v>
      </c>
      <c r="D4" s="362" t="s">
        <v>362</v>
      </c>
      <c r="E4" s="363" t="s">
        <v>362</v>
      </c>
      <c r="F4" s="363" t="s">
        <v>362</v>
      </c>
      <c r="G4" s="362" t="s">
        <v>362</v>
      </c>
      <c r="H4" s="363" t="s">
        <v>362</v>
      </c>
      <c r="I4" s="363" t="s">
        <v>362</v>
      </c>
    </row>
    <row r="5" spans="1:9" ht="13.2">
      <c r="A5" s="364"/>
      <c r="B5" s="364" t="s">
        <v>176</v>
      </c>
      <c r="C5" s="760" t="e">
        <f>VLOOKUP(①ひな形!G30,①ひな形!$A$34:$B$99,2,FALSE)</f>
        <v>#N/A</v>
      </c>
      <c r="D5" s="760" t="e">
        <f>VLOOKUP(#REF!,①ひな形!$A$34:$B$99,2,FALSE)</f>
        <v>#REF!</v>
      </c>
      <c r="E5" s="758" t="e">
        <f>VLOOKUP(①ひな形!I30,①ひな形!$A$34:$B$99,2,FALSE)</f>
        <v>#N/A</v>
      </c>
      <c r="F5" s="758">
        <f>VLOOKUP(①ひな形!J30,①ひな形!$A$34:$B$99,2,FALSE)</f>
        <v>0</v>
      </c>
      <c r="G5" s="760" t="e">
        <f>VLOOKUP(①ひな形!K30,①ひな形!$A$34:$B$99,2,FALSE)</f>
        <v>#N/A</v>
      </c>
      <c r="H5" s="758" t="e">
        <f>VLOOKUP(①ひな形!L30,①ひな形!$A$34:$B$99,2,FALSE)</f>
        <v>#N/A</v>
      </c>
      <c r="I5" s="758" t="e">
        <f>VLOOKUP(①ひな形!M30,①ひな形!$A$34:$B$99,2,FALSE)</f>
        <v>#N/A</v>
      </c>
    </row>
    <row r="6" spans="1:9" ht="13.2">
      <c r="A6" s="364"/>
      <c r="B6" s="364"/>
      <c r="C6" s="750"/>
      <c r="D6" s="750"/>
      <c r="E6" s="750"/>
      <c r="F6" s="750"/>
      <c r="G6" s="750"/>
      <c r="H6" s="750"/>
      <c r="I6" s="750"/>
    </row>
    <row r="7" spans="1:9" ht="13.2">
      <c r="A7" s="364"/>
      <c r="B7" s="364" t="s">
        <v>202</v>
      </c>
      <c r="C7" s="365" t="e">
        <f>VLOOKUP(C5,①ひな形!$B$34:$C$99,2,FALSE)</f>
        <v>#N/A</v>
      </c>
      <c r="D7" s="365" t="e">
        <f>VLOOKUP(D5,①ひな形!$B$34:$C$99,2,FALSE)</f>
        <v>#REF!</v>
      </c>
      <c r="E7" s="366" t="e">
        <f>VLOOKUP(E5,①ひな形!$B$34:$C$99,2,FALSE)</f>
        <v>#N/A</v>
      </c>
      <c r="F7" s="366" t="e">
        <f>VLOOKUP(F5,①ひな形!$B$34:$C$99,2,FALSE)</f>
        <v>#N/A</v>
      </c>
      <c r="G7" s="365" t="e">
        <f>VLOOKUP(G5,①ひな形!$B$34:$C$99,2,FALSE)</f>
        <v>#N/A</v>
      </c>
      <c r="H7" s="366" t="e">
        <f>VLOOKUP(H5,①ひな形!$B$34:$C$99,2,FALSE)</f>
        <v>#N/A</v>
      </c>
      <c r="I7" s="366" t="e">
        <f>VLOOKUP(I5,①ひな形!$B$34:$C$99,2,FALSE)</f>
        <v>#N/A</v>
      </c>
    </row>
    <row r="8" spans="1:9" ht="13.2">
      <c r="C8" s="367" t="str">
        <f>①ひな形!G31</f>
        <v>Nami.M</v>
      </c>
      <c r="D8" s="368" t="str">
        <f>①ひな形!H30</f>
        <v>Basic1</v>
      </c>
      <c r="E8" s="369">
        <f>①ひな形!I31</f>
        <v>0</v>
      </c>
      <c r="F8" s="369" t="str">
        <f>①ひな形!J31</f>
        <v>nanami</v>
      </c>
      <c r="G8" s="370" t="str">
        <f>①ひな形!K31</f>
        <v>nanami</v>
      </c>
      <c r="H8" s="369">
        <f>①ひな形!L31</f>
        <v>0</v>
      </c>
      <c r="I8" s="371" t="str">
        <f>①ひな形!M31</f>
        <v>Rena.M</v>
      </c>
    </row>
    <row r="9" spans="1:9" ht="13.2">
      <c r="B9" s="364" t="s">
        <v>234</v>
      </c>
      <c r="C9" s="372">
        <f>VLOOKUP(C8,①ひな形!$C$4:$E$12,2,FALSE)</f>
        <v>0</v>
      </c>
      <c r="D9" s="372" t="e">
        <f>VLOOKUP(D8,①ひな形!$C$4:$E$12,2,FALSE)</f>
        <v>#N/A</v>
      </c>
      <c r="E9" s="363" t="e">
        <f>VLOOKUP(E8,①ひな形!$C$4:$E$12,2,FALSE)</f>
        <v>#N/A</v>
      </c>
      <c r="F9" s="363">
        <f>VLOOKUP(F8,①ひな形!$C$4:$E$12,2,FALSE)</f>
        <v>0</v>
      </c>
      <c r="G9" s="362">
        <f>VLOOKUP(G8,①ひな形!$C$4:$E$12,2,FALSE)</f>
        <v>0</v>
      </c>
      <c r="H9" s="363" t="e">
        <f>VLOOKUP(H8,①ひな形!$C$4:$E$12,2,FALSE)</f>
        <v>#N/A</v>
      </c>
      <c r="I9" s="363">
        <f>VLOOKUP(I8,①ひな形!$C$4:$E$12,2,FALSE)</f>
        <v>0</v>
      </c>
    </row>
    <row r="10" spans="1:9" ht="13.2">
      <c r="C10" s="372"/>
      <c r="D10" s="373"/>
      <c r="E10" s="366"/>
      <c r="F10" s="366"/>
      <c r="G10" s="373"/>
      <c r="H10" s="366"/>
      <c r="I10" s="366"/>
    </row>
    <row r="11" spans="1:9" ht="13.2">
      <c r="C11" s="374" t="s">
        <v>363</v>
      </c>
      <c r="D11" s="375"/>
      <c r="E11" s="376"/>
      <c r="F11" s="376"/>
      <c r="G11" s="375"/>
      <c r="H11" s="376"/>
      <c r="I11" s="376"/>
    </row>
    <row r="12" spans="1:9" ht="13.2">
      <c r="A12" s="364"/>
      <c r="B12" s="364" t="s">
        <v>177</v>
      </c>
      <c r="C12" s="760">
        <f>VLOOKUP(①ひな形!G32,①ひな形!$A$34:$B$99,2,FALSE)</f>
        <v>0</v>
      </c>
      <c r="D12" s="760">
        <f>VLOOKUP(①ひな形!H32,①ひな形!$A$34:$B$99,2,FALSE)</f>
        <v>0</v>
      </c>
      <c r="E12" s="758" t="e">
        <f>VLOOKUP(①ひな形!I32,①ひな形!$A$34:$B$99,2,FALSE)</f>
        <v>#N/A</v>
      </c>
      <c r="F12" s="758" t="e">
        <f>VLOOKUP(①ひな形!J32,①ひな形!$A$34:$B$99,2,FALSE)</f>
        <v>#N/A</v>
      </c>
      <c r="G12" s="760" t="e">
        <f>VLOOKUP(①ひな形!O32,①ひな形!$A$34:$B$99,2,FALSE)</f>
        <v>#N/A</v>
      </c>
      <c r="H12" s="758" t="e">
        <f>VLOOKUP(①ひな形!L32,①ひな形!$A$34:$B$99,2,FALSE)</f>
        <v>#N/A</v>
      </c>
      <c r="I12" s="758" t="e">
        <f>VLOOKUP(①ひな形!M32,①ひな形!$A$34:$B$99,2,FALSE)</f>
        <v>#N/A</v>
      </c>
    </row>
    <row r="13" spans="1:9" ht="13.2">
      <c r="A13" s="364"/>
      <c r="B13" s="364"/>
      <c r="C13" s="750"/>
      <c r="D13" s="750"/>
      <c r="E13" s="750"/>
      <c r="F13" s="750"/>
      <c r="G13" s="750"/>
      <c r="H13" s="750"/>
      <c r="I13" s="750"/>
    </row>
    <row r="14" spans="1:9" ht="13.2">
      <c r="A14" s="364"/>
      <c r="B14" s="364" t="s">
        <v>202</v>
      </c>
      <c r="C14" s="365" t="e">
        <f>VLOOKUP(C12,①ひな形!$B$34:$C$99,2,FALSE)</f>
        <v>#N/A</v>
      </c>
      <c r="D14" s="365" t="e">
        <f>VLOOKUP(D12,①ひな形!$B$34:$C$99,2,FALSE)</f>
        <v>#N/A</v>
      </c>
      <c r="E14" s="366" t="e">
        <f>VLOOKUP(E12,①ひな形!$B$34:$C$99,2,FALSE)</f>
        <v>#N/A</v>
      </c>
      <c r="F14" s="366" t="e">
        <f>VLOOKUP(F12,①ひな形!$B$34:$C$99,2,FALSE)</f>
        <v>#N/A</v>
      </c>
      <c r="G14" s="365" t="e">
        <f>VLOOKUP(G12,①ひな形!$B$34:$C$99,2,FALSE)</f>
        <v>#N/A</v>
      </c>
      <c r="H14" s="366" t="e">
        <f>VLOOKUP(H12,①ひな形!$B$34:$C$99,2,FALSE)</f>
        <v>#N/A</v>
      </c>
      <c r="I14" s="366" t="e">
        <f>VLOOKUP(I12,①ひな形!$B$34:$C$99,2,FALSE)</f>
        <v>#N/A</v>
      </c>
    </row>
    <row r="15" spans="1:9" ht="13.2">
      <c r="C15" s="377" t="str">
        <f>①ひな形!G33</f>
        <v>Shiho.Y</v>
      </c>
      <c r="D15" s="370" t="str">
        <f>①ひな形!H33</f>
        <v>Shiho.Y</v>
      </c>
      <c r="E15" s="369">
        <f>①ひな形!I33</f>
        <v>0</v>
      </c>
      <c r="F15" s="369" t="str">
        <f>①ひな形!J31</f>
        <v>nanami</v>
      </c>
      <c r="G15" s="370" t="str">
        <f>①ひな形!O33</f>
        <v>nozomi.y</v>
      </c>
      <c r="H15" s="369">
        <f>①ひな形!L33</f>
        <v>0</v>
      </c>
      <c r="I15" s="369" t="str">
        <f>①ひな形!M33</f>
        <v>Nami.M</v>
      </c>
    </row>
    <row r="16" spans="1:9" ht="13.2">
      <c r="B16" s="364" t="s">
        <v>234</v>
      </c>
      <c r="C16" s="363">
        <f>VLOOKUP(C15,①ひな形!$C$4:$E$12,2,FALSE)</f>
        <v>0</v>
      </c>
      <c r="D16" s="363">
        <f>VLOOKUP(D15,①ひな形!$C$4:$E$12,2,FALSE)</f>
        <v>0</v>
      </c>
      <c r="E16" s="363" t="e">
        <f>VLOOKUP(E15,①ひな形!$C$4:$E$12,2,FALSE)</f>
        <v>#N/A</v>
      </c>
      <c r="F16" s="363">
        <f>VLOOKUP(F15,①ひな形!$C$4:$E$12,2,FALSE)</f>
        <v>0</v>
      </c>
      <c r="G16" s="363">
        <f>VLOOKUP(G15,①ひな形!$C$4:$E$12,2,FALSE)</f>
        <v>0</v>
      </c>
      <c r="H16" s="363" t="e">
        <f>VLOOKUP(H15,①ひな形!$C$4:$E$12,2,FALSE)</f>
        <v>#N/A</v>
      </c>
      <c r="I16" s="363">
        <f>VLOOKUP(I15,①ひな形!$C$4:$E$12,2,FALSE)</f>
        <v>0</v>
      </c>
    </row>
    <row r="17" spans="1:9" ht="13.2">
      <c r="C17" s="378"/>
      <c r="D17" s="376"/>
      <c r="E17" s="376"/>
      <c r="F17" s="376"/>
      <c r="G17" s="376"/>
      <c r="H17" s="376"/>
      <c r="I17" s="376"/>
    </row>
    <row r="18" spans="1:9" ht="13.2">
      <c r="A18" s="364"/>
      <c r="B18" s="364" t="s">
        <v>178</v>
      </c>
      <c r="C18" s="758" t="e">
        <f>VLOOKUP(①ひな形!G34,①ひな形!$A$34:$B$99,2,FALSE)</f>
        <v>#N/A</v>
      </c>
      <c r="D18" s="758" t="e">
        <f>VLOOKUP(①ひな形!H34,①ひな形!$A$34:$B$99,2,FALSE)</f>
        <v>#N/A</v>
      </c>
      <c r="E18" s="758" t="e">
        <f>VLOOKUP(①ひな形!I34,①ひな形!$A$34:$B$99,2,FALSE)</f>
        <v>#N/A</v>
      </c>
      <c r="F18" s="758">
        <f>VLOOKUP(①ひな形!J34,①ひな形!$A$34:$B$99,2,FALSE)</f>
        <v>0</v>
      </c>
      <c r="G18" s="758">
        <f>VLOOKUP(①ひな形!O34,①ひな形!$A$34:$B$99,2,FALSE)</f>
        <v>0</v>
      </c>
      <c r="H18" s="758" t="e">
        <f>VLOOKUP(①ひな形!L34,①ひな形!$A$34:$B$99,2,FALSE)</f>
        <v>#N/A</v>
      </c>
      <c r="I18" s="758">
        <f>VLOOKUP(①ひな形!M34,①ひな形!$A$34:$B$99,2,FALSE)</f>
        <v>0</v>
      </c>
    </row>
    <row r="19" spans="1:9" ht="13.2">
      <c r="A19" s="364"/>
      <c r="B19" s="364"/>
      <c r="C19" s="750"/>
      <c r="D19" s="750"/>
      <c r="E19" s="750"/>
      <c r="F19" s="750"/>
      <c r="G19" s="750"/>
      <c r="H19" s="750"/>
      <c r="I19" s="750"/>
    </row>
    <row r="20" spans="1:9" ht="13.2">
      <c r="A20" s="364"/>
      <c r="B20" s="364" t="s">
        <v>202</v>
      </c>
      <c r="C20" s="366" t="e">
        <f>VLOOKUP(C18,①ひな形!$B$34:$C$99,2,FALSE)</f>
        <v>#N/A</v>
      </c>
      <c r="D20" s="366" t="e">
        <f>VLOOKUP(D18,①ひな形!$B$34:$C$99,2,FALSE)</f>
        <v>#N/A</v>
      </c>
      <c r="E20" s="366" t="e">
        <f>VLOOKUP(E18,①ひな形!$B$34:$C$99,2,FALSE)</f>
        <v>#N/A</v>
      </c>
      <c r="F20" s="366" t="e">
        <f>VLOOKUP(F18,①ひな形!$B$34:$C$99,2,FALSE)</f>
        <v>#N/A</v>
      </c>
      <c r="G20" s="366" t="e">
        <f>VLOOKUP(G18,①ひな形!$B$34:$C$99,2,FALSE)</f>
        <v>#N/A</v>
      </c>
      <c r="H20" s="366" t="e">
        <f>VLOOKUP(H18,①ひな形!$B$34:$C$99,2,FALSE)</f>
        <v>#N/A</v>
      </c>
      <c r="I20" s="366" t="e">
        <f>VLOOKUP(I18,①ひな形!$B$34:$C$99,2,FALSE)</f>
        <v>#N/A</v>
      </c>
    </row>
    <row r="21" spans="1:9" ht="13.2">
      <c r="C21" s="379" t="str">
        <f>①ひな形!G35</f>
        <v>nozomi.y</v>
      </c>
      <c r="D21" s="369" t="str">
        <f>①ひな形!H35</f>
        <v>Nami.M</v>
      </c>
      <c r="E21" s="369">
        <f>①ひな形!I35</f>
        <v>0</v>
      </c>
      <c r="F21" s="369" t="str">
        <f>①ひな形!J35</f>
        <v>nanami</v>
      </c>
      <c r="G21" s="369" t="str">
        <f>①ひな形!O35</f>
        <v>Shiho.Y</v>
      </c>
      <c r="H21" s="369">
        <f>①ひな形!L35</f>
        <v>0</v>
      </c>
      <c r="I21" s="371" t="str">
        <f>①ひな形!M35</f>
        <v>Rena.M</v>
      </c>
    </row>
    <row r="22" spans="1:9" ht="13.2">
      <c r="B22" s="364" t="s">
        <v>234</v>
      </c>
      <c r="C22" s="363">
        <f>VLOOKUP(C21,①ひな形!$C$4:$E$12,2,FALSE)</f>
        <v>0</v>
      </c>
      <c r="D22" s="363">
        <f>VLOOKUP(D21,①ひな形!$C$4:$E$12,2,FALSE)</f>
        <v>0</v>
      </c>
      <c r="E22" s="363" t="e">
        <f>VLOOKUP(E21,①ひな形!$C$4:$E$12,2,FALSE)</f>
        <v>#N/A</v>
      </c>
      <c r="F22" s="363">
        <f>VLOOKUP(F21,①ひな形!$C$4:$E$12,2,FALSE)</f>
        <v>0</v>
      </c>
      <c r="G22" s="363">
        <f>VLOOKUP(G21,①ひな形!$C$4:$E$12,2,FALSE)</f>
        <v>0</v>
      </c>
      <c r="H22" s="363" t="e">
        <f>VLOOKUP(H21,①ひな形!$C$4:$E$12,2,FALSE)</f>
        <v>#N/A</v>
      </c>
      <c r="I22" s="363">
        <f>VLOOKUP(I21,①ひな形!$C$4:$E$12,2,FALSE)</f>
        <v>0</v>
      </c>
    </row>
    <row r="23" spans="1:9" ht="13.2">
      <c r="C23" s="378"/>
      <c r="D23" s="376"/>
      <c r="E23" s="376"/>
      <c r="F23" s="376"/>
      <c r="G23" s="376"/>
      <c r="H23" s="376"/>
      <c r="I23" s="376"/>
    </row>
    <row r="24" spans="1:9" ht="13.2">
      <c r="A24" s="364"/>
      <c r="B24" s="364" t="s">
        <v>179</v>
      </c>
      <c r="C24" s="758">
        <f>VLOOKUP(①ひな形!G36,①ひな形!$A$34:$B$99,2,FALSE)</f>
        <v>0</v>
      </c>
      <c r="D24" s="758"/>
      <c r="E24" s="758" t="e">
        <f>VLOOKUP(①ひな形!I36,①ひな形!$A$34:$B$99,2,FALSE)</f>
        <v>#N/A</v>
      </c>
      <c r="F24" s="758" t="e">
        <f>VLOOKUP(①ひな形!J36,①ひな形!$A$34:$B$99,2,FALSE)</f>
        <v>#N/A</v>
      </c>
      <c r="G24" s="758" t="e">
        <f>VLOOKUP(①ひな形!O36,①ひな形!$A$34:$B$99,2,FALSE)</f>
        <v>#N/A</v>
      </c>
      <c r="H24" s="758" t="e">
        <f>VLOOKUP(①ひな形!L36,①ひな形!$A$34:$B$99,2,FALSE)</f>
        <v>#N/A</v>
      </c>
      <c r="I24" s="758" t="e">
        <f>VLOOKUP(①ひな形!M36,①ひな形!$A$34:$B$99,2,FALSE)</f>
        <v>#N/A</v>
      </c>
    </row>
    <row r="25" spans="1:9" ht="13.2">
      <c r="A25" s="364"/>
      <c r="B25" s="364"/>
      <c r="C25" s="750"/>
      <c r="D25" s="750"/>
      <c r="E25" s="750"/>
      <c r="F25" s="750"/>
      <c r="G25" s="750"/>
      <c r="H25" s="750"/>
      <c r="I25" s="750"/>
    </row>
    <row r="26" spans="1:9" ht="13.2">
      <c r="A26" s="364"/>
      <c r="B26" s="364" t="s">
        <v>202</v>
      </c>
      <c r="C26" s="366" t="e">
        <f>VLOOKUP(C24,①ひな形!$B$34:$C$99,2,FALSE)</f>
        <v>#N/A</v>
      </c>
      <c r="D26" s="366" t="e">
        <f>VLOOKUP(D24,①ひな形!$B$34:$C$99,2,FALSE)</f>
        <v>#N/A</v>
      </c>
      <c r="E26" s="366" t="e">
        <f>VLOOKUP(E24,①ひな形!$B$34:$C$99,2,FALSE)</f>
        <v>#N/A</v>
      </c>
      <c r="F26" s="366" t="e">
        <f>VLOOKUP(F24,①ひな形!$B$34:$C$99,2,FALSE)</f>
        <v>#N/A</v>
      </c>
      <c r="G26" s="366" t="e">
        <f>VLOOKUP(G24,①ひな形!$B$34:$C$99,2,FALSE)</f>
        <v>#N/A</v>
      </c>
      <c r="H26" s="366" t="e">
        <f>VLOOKUP(H24,①ひな形!$B$34:$C$99,2,FALSE)</f>
        <v>#N/A</v>
      </c>
      <c r="I26" s="366" t="e">
        <f>VLOOKUP(I24,①ひな形!$B$34:$C$99,2,FALSE)</f>
        <v>#N/A</v>
      </c>
    </row>
    <row r="27" spans="1:9" ht="13.2">
      <c r="C27" s="379" t="str">
        <f>①ひな形!G37</f>
        <v>Shiho.Y</v>
      </c>
      <c r="D27" s="369" t="str">
        <f>①ひな形!H37</f>
        <v>Shiho.Y</v>
      </c>
      <c r="E27" s="369">
        <f>①ひな形!I37</f>
        <v>0</v>
      </c>
      <c r="F27" s="369">
        <f>①ひな形!J37</f>
        <v>0</v>
      </c>
      <c r="G27" s="369">
        <f>①ひな形!K37</f>
        <v>0</v>
      </c>
      <c r="H27" s="369">
        <f>①ひな形!L37</f>
        <v>0</v>
      </c>
      <c r="I27" s="369">
        <f>①ひな形!M37</f>
        <v>0</v>
      </c>
    </row>
    <row r="28" spans="1:9" ht="13.2">
      <c r="B28" s="364" t="s">
        <v>234</v>
      </c>
      <c r="C28" s="363">
        <f>VLOOKUP(C27,①ひな形!$C$4:$E$12,2,FALSE)</f>
        <v>0</v>
      </c>
      <c r="D28" s="363">
        <f>VLOOKUP(D27,①ひな形!$C$4:$E$12,2,FALSE)</f>
        <v>0</v>
      </c>
      <c r="E28" s="363" t="e">
        <f>VLOOKUP(E27,①ひな形!$C$4:$E$12,2,FALSE)</f>
        <v>#N/A</v>
      </c>
      <c r="F28" s="363" t="e">
        <f>VLOOKUP(F27,①ひな形!$C$4:$E$12,2,FALSE)</f>
        <v>#N/A</v>
      </c>
      <c r="G28" s="363" t="e">
        <f>VLOOKUP(G27,①ひな形!$C$4:$E$12,2,FALSE)</f>
        <v>#N/A</v>
      </c>
      <c r="H28" s="363" t="e">
        <f>VLOOKUP(H27,①ひな形!$C$4:$E$12,2,FALSE)</f>
        <v>#N/A</v>
      </c>
      <c r="I28" s="363" t="e">
        <f>VLOOKUP(I27,①ひな形!$C$4:$E$12,2,FALSE)</f>
        <v>#N/A</v>
      </c>
    </row>
    <row r="29" spans="1:9" ht="13.2">
      <c r="C29" s="378"/>
      <c r="D29" s="376"/>
      <c r="E29" s="376"/>
      <c r="F29" s="376"/>
      <c r="G29" s="376"/>
      <c r="H29" s="376"/>
      <c r="I29" s="376"/>
    </row>
    <row r="30" spans="1:9" ht="13.2">
      <c r="A30" s="364"/>
      <c r="B30" s="364" t="s">
        <v>180</v>
      </c>
      <c r="C30" s="758" t="e">
        <f>VLOOKUP(①ひな形!G38,①ひな形!$A$34:$B$99,2,FALSE)</f>
        <v>#N/A</v>
      </c>
      <c r="D30" s="758"/>
      <c r="E30" s="758" t="e">
        <f>VLOOKUP(①ひな形!I38,①ひな形!$A$34:$B$99,2,FALSE)</f>
        <v>#N/A</v>
      </c>
      <c r="F30" s="758" t="e">
        <f>VLOOKUP(①ひな形!J38,①ひな形!$A$34:$B$99,2,FALSE)</f>
        <v>#N/A</v>
      </c>
      <c r="G30" s="758" t="e">
        <f>VLOOKUP(①ひな形!O38,①ひな形!$A$34:$B$99,2,FALSE)</f>
        <v>#N/A</v>
      </c>
      <c r="H30" s="758" t="e">
        <f>VLOOKUP(①ひな形!L38,①ひな形!$A$34:$B$99,2,FALSE)</f>
        <v>#N/A</v>
      </c>
      <c r="I30" s="758" t="e">
        <f>VLOOKUP(①ひな形!M38,①ひな形!$A$34:$B$99,2,FALSE)</f>
        <v>#N/A</v>
      </c>
    </row>
    <row r="31" spans="1:9" ht="13.2">
      <c r="A31" s="364"/>
      <c r="B31" s="364"/>
      <c r="C31" s="750"/>
      <c r="D31" s="750"/>
      <c r="E31" s="750"/>
      <c r="F31" s="750"/>
      <c r="G31" s="750"/>
      <c r="H31" s="750"/>
      <c r="I31" s="750"/>
    </row>
    <row r="32" spans="1:9" ht="13.2">
      <c r="A32" s="364"/>
      <c r="B32" s="364" t="s">
        <v>202</v>
      </c>
      <c r="C32" s="366" t="e">
        <f>VLOOKUP(C30,①ひな形!$B$34:$C$99,2,FALSE)</f>
        <v>#N/A</v>
      </c>
      <c r="D32" s="366" t="e">
        <f>VLOOKUP(D30,①ひな形!$B$34:$C$99,2,FALSE)</f>
        <v>#N/A</v>
      </c>
      <c r="E32" s="366" t="e">
        <f>VLOOKUP(E30,①ひな形!$B$34:$C$99,2,FALSE)</f>
        <v>#N/A</v>
      </c>
      <c r="F32" s="366" t="e">
        <f>VLOOKUP(F30,①ひな形!$B$34:$C$99,2,FALSE)</f>
        <v>#N/A</v>
      </c>
      <c r="G32" s="366" t="e">
        <f>VLOOKUP(G30,①ひな形!$B$34:$C$99,2,FALSE)</f>
        <v>#N/A</v>
      </c>
      <c r="H32" s="366" t="e">
        <f>VLOOKUP(H30,①ひな形!$B$34:$C$99,2,FALSE)</f>
        <v>#N/A</v>
      </c>
      <c r="I32" s="366" t="e">
        <f>VLOOKUP(I30,①ひな形!$B$34:$C$99,2,FALSE)</f>
        <v>#N/A</v>
      </c>
    </row>
    <row r="33" spans="1:9" ht="13.2">
      <c r="C33" s="379">
        <f>①ひな形!G39</f>
        <v>0</v>
      </c>
      <c r="D33" s="369">
        <f>①ひな形!H39</f>
        <v>0</v>
      </c>
      <c r="E33" s="369">
        <f>①ひな形!I39</f>
        <v>0</v>
      </c>
      <c r="F33" s="369">
        <f>①ひな形!J39</f>
        <v>0</v>
      </c>
      <c r="G33" s="369">
        <f>①ひな形!O39</f>
        <v>0</v>
      </c>
      <c r="H33" s="369">
        <f>①ひな形!L39</f>
        <v>0</v>
      </c>
      <c r="I33" s="369">
        <f>①ひな形!M39</f>
        <v>0</v>
      </c>
    </row>
    <row r="34" spans="1:9" ht="13.2">
      <c r="B34" s="364" t="s">
        <v>234</v>
      </c>
      <c r="C34" s="363" t="e">
        <f>VLOOKUP(C33,①ひな形!$C$4:$E$12,2,FALSE)</f>
        <v>#N/A</v>
      </c>
      <c r="D34" s="363" t="e">
        <f>VLOOKUP(D33,①ひな形!$C$4:$E$12,2,FALSE)</f>
        <v>#N/A</v>
      </c>
      <c r="E34" s="363" t="e">
        <f>VLOOKUP(E33,①ひな形!$C$4:$E$12,2,FALSE)</f>
        <v>#N/A</v>
      </c>
      <c r="F34" s="363" t="e">
        <f>VLOOKUP(F33,①ひな形!$C$4:$E$12,2,FALSE)</f>
        <v>#N/A</v>
      </c>
      <c r="G34" s="363" t="e">
        <f>VLOOKUP(G33,①ひな形!$C$4:$E$12,2,FALSE)</f>
        <v>#N/A</v>
      </c>
      <c r="H34" s="363" t="e">
        <f>VLOOKUP(H33,①ひな形!$C$4:$E$12,2,FALSE)</f>
        <v>#N/A</v>
      </c>
      <c r="I34" s="363" t="e">
        <f>VLOOKUP(I33,①ひな形!$C$4:$E$12,2,FALSE)</f>
        <v>#N/A</v>
      </c>
    </row>
    <row r="35" spans="1:9" ht="13.2">
      <c r="C35" s="378"/>
      <c r="D35" s="376"/>
      <c r="E35" s="376"/>
      <c r="F35" s="376"/>
      <c r="G35" s="376"/>
      <c r="H35" s="376"/>
      <c r="I35" s="376"/>
    </row>
    <row r="36" spans="1:9" ht="13.2">
      <c r="A36" s="364"/>
      <c r="B36" s="364" t="s">
        <v>181</v>
      </c>
      <c r="C36" s="758" t="e">
        <f>VLOOKUP(①ひな形!G42,①ひな形!$A$34:$B$99,2,FALSE)</f>
        <v>#N/A</v>
      </c>
      <c r="D36" s="758"/>
      <c r="E36" s="758" t="e">
        <f>VLOOKUP(①ひな形!I40,①ひな形!$A$34:$B$99,2,FALSE)</f>
        <v>#N/A</v>
      </c>
      <c r="F36" s="758" t="e">
        <f>VLOOKUP(①ひな形!J40,①ひな形!$A$34:$B$99,2,FALSE)</f>
        <v>#N/A</v>
      </c>
      <c r="G36" s="758" t="e">
        <f>VLOOKUP(①ひな形!O40,①ひな形!$A$34:$B$99,2,FALSE)</f>
        <v>#N/A</v>
      </c>
      <c r="H36" s="758" t="e">
        <f>VLOOKUP(①ひな形!L40,①ひな形!$A$34:$B$99,2,FALSE)</f>
        <v>#N/A</v>
      </c>
      <c r="I36" s="758" t="e">
        <f>VLOOKUP(①ひな形!M40,①ひな形!$A$34:$B$99,2,FALSE)</f>
        <v>#N/A</v>
      </c>
    </row>
    <row r="37" spans="1:9" ht="13.2">
      <c r="A37" s="364"/>
      <c r="B37" s="364"/>
      <c r="C37" s="750"/>
      <c r="D37" s="750"/>
      <c r="E37" s="750"/>
      <c r="F37" s="750"/>
      <c r="G37" s="750"/>
      <c r="H37" s="750"/>
      <c r="I37" s="750"/>
    </row>
    <row r="38" spans="1:9" ht="13.2">
      <c r="A38" s="364"/>
      <c r="B38" s="364" t="s">
        <v>202</v>
      </c>
      <c r="C38" s="366" t="e">
        <f>VLOOKUP(C36,①ひな形!$B$34:$C$99,2,FALSE)</f>
        <v>#N/A</v>
      </c>
      <c r="D38" s="366" t="e">
        <f>VLOOKUP(D36,①ひな形!$B$34:$C$99,2,FALSE)</f>
        <v>#N/A</v>
      </c>
      <c r="E38" s="366" t="e">
        <f>VLOOKUP(E36,①ひな形!$B$34:$C$99,2,FALSE)</f>
        <v>#N/A</v>
      </c>
      <c r="F38" s="366" t="e">
        <f>VLOOKUP(F36,①ひな形!$B$34:$C$99,2,FALSE)</f>
        <v>#N/A</v>
      </c>
      <c r="G38" s="366" t="e">
        <f>VLOOKUP(G36,①ひな形!$B$34:$C$99,2,FALSE)</f>
        <v>#N/A</v>
      </c>
      <c r="H38" s="366" t="e">
        <f>VLOOKUP(H36,①ひな形!$B$34:$C$99,2,FALSE)</f>
        <v>#N/A</v>
      </c>
      <c r="I38" s="366" t="e">
        <f>VLOOKUP(I36,①ひな形!$B$34:$C$99,2,FALSE)</f>
        <v>#N/A</v>
      </c>
    </row>
    <row r="39" spans="1:9" ht="13.2">
      <c r="C39" s="379">
        <f>①ひな形!G43</f>
        <v>0</v>
      </c>
      <c r="D39" s="369">
        <f>①ひな形!H41</f>
        <v>0</v>
      </c>
      <c r="E39" s="369">
        <f>①ひな形!I41</f>
        <v>0</v>
      </c>
      <c r="F39" s="369">
        <f>①ひな形!J41</f>
        <v>0</v>
      </c>
      <c r="G39" s="369">
        <f>①ひな形!O41</f>
        <v>0</v>
      </c>
      <c r="H39" s="369">
        <f>①ひな形!L41</f>
        <v>0</v>
      </c>
      <c r="I39" s="369">
        <f>①ひな形!M41</f>
        <v>0</v>
      </c>
    </row>
    <row r="40" spans="1:9" ht="13.2">
      <c r="B40" s="364" t="s">
        <v>234</v>
      </c>
      <c r="C40" s="363" t="e">
        <f>VLOOKUP(C39,①ひな形!$C$4:$E$12,2,FALSE)</f>
        <v>#N/A</v>
      </c>
      <c r="D40" s="363" t="e">
        <f>VLOOKUP(D39,①ひな形!$C$4:$E$12,2,FALSE)</f>
        <v>#N/A</v>
      </c>
      <c r="E40" s="363" t="e">
        <f>VLOOKUP(E39,①ひな形!$C$4:$E$12,2,FALSE)</f>
        <v>#N/A</v>
      </c>
      <c r="F40" s="363" t="e">
        <f>VLOOKUP(F39,①ひな形!$C$4:$E$12,2,FALSE)</f>
        <v>#N/A</v>
      </c>
      <c r="G40" s="363" t="e">
        <f>VLOOKUP(G39,①ひな形!$C$4:$E$12,2,FALSE)</f>
        <v>#N/A</v>
      </c>
      <c r="H40" s="363" t="e">
        <f>VLOOKUP(H39,①ひな形!$C$4:$E$12,2,FALSE)</f>
        <v>#N/A</v>
      </c>
      <c r="I40" s="363" t="e">
        <f>VLOOKUP(I39,①ひな形!$C$4:$E$12,2,FALSE)</f>
        <v>#N/A</v>
      </c>
    </row>
    <row r="41" spans="1:9" ht="13.2">
      <c r="C41" s="378"/>
      <c r="D41" s="376"/>
      <c r="E41" s="376"/>
      <c r="F41" s="376"/>
      <c r="G41" s="376"/>
      <c r="H41" s="376"/>
      <c r="I41" s="376"/>
    </row>
    <row r="42" spans="1:9" ht="13.2">
      <c r="A42" s="364"/>
      <c r="B42" s="364" t="s">
        <v>182</v>
      </c>
      <c r="C42" s="758" t="e">
        <f>VLOOKUP(①ひな形!G44,①ひな形!$A$34:$B$99,2,FALSE)</f>
        <v>#N/A</v>
      </c>
      <c r="D42" s="758" t="e">
        <f>VLOOKUP(①ひな形!H42,①ひな形!$A$34:$B$99,2,FALSE)</f>
        <v>#N/A</v>
      </c>
      <c r="E42" s="758" t="e">
        <f>VLOOKUP(①ひな形!I42,①ひな形!$A$34:$B$99,2,FALSE)</f>
        <v>#N/A</v>
      </c>
      <c r="F42" s="758" t="e">
        <f>VLOOKUP(①ひな形!J42,①ひな形!$A$34:$B$99,2,FALSE)</f>
        <v>#N/A</v>
      </c>
      <c r="G42" s="758" t="e">
        <f>VLOOKUP(①ひな形!O42,①ひな形!$A$34:$B$99,2,FALSE)</f>
        <v>#N/A</v>
      </c>
      <c r="H42" s="758" t="e">
        <f>VLOOKUP(①ひな形!L42,①ひな形!$A$34:$B$99,2,FALSE)</f>
        <v>#N/A</v>
      </c>
      <c r="I42" s="758">
        <f>VLOOKUP(①ひな形!M42,①ひな形!$A$34:$B$99,2,FALSE)</f>
        <v>0</v>
      </c>
    </row>
    <row r="43" spans="1:9" ht="13.2">
      <c r="A43" s="364"/>
      <c r="B43" s="364"/>
      <c r="C43" s="750"/>
      <c r="D43" s="750"/>
      <c r="E43" s="750"/>
      <c r="F43" s="750"/>
      <c r="G43" s="750"/>
      <c r="H43" s="750"/>
      <c r="I43" s="750"/>
    </row>
    <row r="44" spans="1:9" ht="13.2">
      <c r="A44" s="364"/>
      <c r="B44" s="364" t="s">
        <v>202</v>
      </c>
      <c r="C44" s="366" t="e">
        <f>VLOOKUP(C42,①ひな形!$B$34:$C$99,2,FALSE)</f>
        <v>#N/A</v>
      </c>
      <c r="D44" s="366" t="e">
        <f>VLOOKUP(D42,①ひな形!$B$34:$C$99,2,FALSE)</f>
        <v>#N/A</v>
      </c>
      <c r="E44" s="366" t="e">
        <f>VLOOKUP(E42,①ひな形!$B$34:$C$99,2,FALSE)</f>
        <v>#N/A</v>
      </c>
      <c r="F44" s="366" t="e">
        <f>VLOOKUP(F42,①ひな形!$B$34:$C$99,2,FALSE)</f>
        <v>#N/A</v>
      </c>
      <c r="G44" s="366" t="e">
        <f>VLOOKUP(G42,①ひな形!$B$34:$C$99,2,FALSE)</f>
        <v>#N/A</v>
      </c>
      <c r="H44" s="366" t="e">
        <f>VLOOKUP(H42,①ひな形!$B$34:$C$99,2,FALSE)</f>
        <v>#N/A</v>
      </c>
      <c r="I44" s="366" t="e">
        <f>VLOOKUP(I42,①ひな形!$B$34:$C$99,2,FALSE)</f>
        <v>#N/A</v>
      </c>
    </row>
    <row r="45" spans="1:9" ht="13.2">
      <c r="C45" s="379">
        <f>①ひな形!G45</f>
        <v>0</v>
      </c>
      <c r="D45" s="369">
        <f>①ひな形!H43</f>
        <v>0</v>
      </c>
      <c r="E45" s="369">
        <f>①ひな形!I43</f>
        <v>0</v>
      </c>
      <c r="F45" s="369" t="str">
        <f>①ひな形!J43</f>
        <v>Shiho.Y</v>
      </c>
      <c r="G45" s="369">
        <f>①ひな形!O43</f>
        <v>0</v>
      </c>
      <c r="H45" s="371" t="str">
        <f>①ひな形!L43</f>
        <v>Rena.M</v>
      </c>
      <c r="I45" s="369" t="str">
        <f>①ひな形!M43</f>
        <v>nanami</v>
      </c>
    </row>
    <row r="46" spans="1:9" ht="13.2">
      <c r="B46" s="364" t="s">
        <v>234</v>
      </c>
      <c r="C46" s="363" t="e">
        <f>VLOOKUP(C45,①ひな形!$C$4:$E$12,2,FALSE)</f>
        <v>#N/A</v>
      </c>
      <c r="D46" s="363" t="e">
        <f>VLOOKUP(D45,①ひな形!$C$4:$E$12,2,FALSE)</f>
        <v>#N/A</v>
      </c>
      <c r="E46" s="363" t="e">
        <f>VLOOKUP(E45,①ひな形!$C$4:$E$12,2,FALSE)</f>
        <v>#N/A</v>
      </c>
      <c r="F46" s="363">
        <f>VLOOKUP(F45,①ひな形!$C$4:$E$12,2,FALSE)</f>
        <v>0</v>
      </c>
      <c r="G46" s="363" t="e">
        <f>VLOOKUP(G45,①ひな形!$C$4:$E$12,2,FALSE)</f>
        <v>#N/A</v>
      </c>
      <c r="H46" s="363">
        <f>VLOOKUP(H45,①ひな形!$C$4:$E$12,2,FALSE)</f>
        <v>0</v>
      </c>
      <c r="I46" s="363">
        <f>VLOOKUP(I45,①ひな形!$C$4:$E$12,2,FALSE)</f>
        <v>0</v>
      </c>
    </row>
    <row r="47" spans="1:9" ht="13.2">
      <c r="C47" s="378"/>
      <c r="D47" s="376"/>
      <c r="E47" s="376"/>
      <c r="F47" s="376"/>
      <c r="G47" s="376"/>
      <c r="H47" s="376"/>
      <c r="I47" s="376"/>
    </row>
    <row r="48" spans="1:9" ht="13.2">
      <c r="A48" s="364"/>
      <c r="B48" s="364" t="s">
        <v>183</v>
      </c>
      <c r="C48" s="758" t="e">
        <f>VLOOKUP(①ひな形!G46,①ひな形!$A$34:$B$99,2,FALSE)</f>
        <v>#N/A</v>
      </c>
      <c r="D48" s="758" t="e">
        <f>VLOOKUP(①ひな形!H44,①ひな形!$A$34:$B$99,2,FALSE)</f>
        <v>#N/A</v>
      </c>
      <c r="E48" s="758" t="e">
        <f>VLOOKUP(①ひな形!I44,①ひな形!$A$34:$B$99,2,FALSE)</f>
        <v>#N/A</v>
      </c>
      <c r="F48" s="758" t="e">
        <f>VLOOKUP(①ひな形!J44,①ひな形!$A$34:$B$99,2,FALSE)</f>
        <v>#N/A</v>
      </c>
      <c r="G48" s="758" t="e">
        <f>VLOOKUP(①ひな形!O44,①ひな形!$A$34:$B$99,2,FALSE)</f>
        <v>#N/A</v>
      </c>
      <c r="H48" s="758">
        <f>VLOOKUP(①ひな形!L44,①ひな形!$A$34:$B$99,2,FALSE)</f>
        <v>0</v>
      </c>
      <c r="I48" s="758" t="e">
        <f>VLOOKUP(①ひな形!M44,①ひな形!$A$34:$B$99,2,FALSE)</f>
        <v>#N/A</v>
      </c>
    </row>
    <row r="49" spans="1:9" ht="13.2">
      <c r="A49" s="364"/>
      <c r="B49" s="364"/>
      <c r="C49" s="750"/>
      <c r="D49" s="750"/>
      <c r="E49" s="750"/>
      <c r="F49" s="750"/>
      <c r="G49" s="750"/>
      <c r="H49" s="750"/>
      <c r="I49" s="750"/>
    </row>
    <row r="50" spans="1:9" ht="13.2">
      <c r="A50" s="364"/>
      <c r="B50" s="364" t="s">
        <v>202</v>
      </c>
      <c r="C50" s="366" t="e">
        <f>VLOOKUP(C48,①ひな形!$B$34:$C$99,2,FALSE)</f>
        <v>#N/A</v>
      </c>
      <c r="D50" s="366" t="e">
        <f>VLOOKUP(D48,①ひな形!$B$34:$C$99,2,FALSE)</f>
        <v>#N/A</v>
      </c>
      <c r="E50" s="366" t="e">
        <f>VLOOKUP(E48,①ひな形!$B$34:$C$99,2,FALSE)</f>
        <v>#N/A</v>
      </c>
      <c r="F50" s="366" t="e">
        <f>VLOOKUP(F48,①ひな形!$B$34:$C$99,2,FALSE)</f>
        <v>#N/A</v>
      </c>
      <c r="G50" s="366" t="e">
        <f>VLOOKUP(G48,①ひな形!$B$34:$C$99,2,FALSE)</f>
        <v>#N/A</v>
      </c>
      <c r="H50" s="366" t="e">
        <f>VLOOKUP(H48,①ひな形!$B$34:$C$99,2,FALSE)</f>
        <v>#N/A</v>
      </c>
      <c r="I50" s="366" t="e">
        <f>VLOOKUP(I48,①ひな形!$B$34:$C$99,2,FALSE)</f>
        <v>#N/A</v>
      </c>
    </row>
    <row r="51" spans="1:9" ht="13.2">
      <c r="C51" s="379">
        <f>①ひな形!G47</f>
        <v>0</v>
      </c>
      <c r="D51" s="369">
        <f>①ひな形!H45</f>
        <v>0</v>
      </c>
      <c r="E51" s="369">
        <f>①ひな形!I45</f>
        <v>0</v>
      </c>
      <c r="F51" s="369" t="str">
        <f>①ひな形!J45</f>
        <v>Nami.M</v>
      </c>
      <c r="G51" s="369">
        <f>①ひな形!O45</f>
        <v>0</v>
      </c>
      <c r="H51" s="369" t="str">
        <f>①ひな形!L45</f>
        <v>Shiho.Y</v>
      </c>
      <c r="I51" s="369" t="str">
        <f>①ひな形!M45</f>
        <v>Shiho.Y</v>
      </c>
    </row>
    <row r="52" spans="1:9" ht="13.2">
      <c r="B52" s="364" t="s">
        <v>234</v>
      </c>
      <c r="C52" s="363" t="e">
        <f>VLOOKUP(C51,①ひな形!$C$4:$E$12,2,FALSE)</f>
        <v>#N/A</v>
      </c>
      <c r="D52" s="363" t="e">
        <f>VLOOKUP(D51,①ひな形!$C$4:$E$12,2,FALSE)</f>
        <v>#N/A</v>
      </c>
      <c r="E52" s="363" t="e">
        <f>VLOOKUP(E51,①ひな形!$C$4:$E$12,2,FALSE)</f>
        <v>#N/A</v>
      </c>
      <c r="F52" s="363">
        <f>VLOOKUP(F51,①ひな形!$C$4:$E$12,2,FALSE)</f>
        <v>0</v>
      </c>
      <c r="G52" s="363" t="e">
        <f>VLOOKUP(G51,①ひな形!$C$4:$E$12,2,FALSE)</f>
        <v>#N/A</v>
      </c>
      <c r="H52" s="363">
        <f>VLOOKUP(H51,①ひな形!$C$4:$E$12,2,FALSE)</f>
        <v>0</v>
      </c>
      <c r="I52" s="363">
        <f>VLOOKUP(I51,①ひな形!$C$4:$E$12,2,FALSE)</f>
        <v>0</v>
      </c>
    </row>
    <row r="53" spans="1:9" ht="13.2">
      <c r="C53" s="380"/>
      <c r="D53" s="381"/>
      <c r="E53" s="381"/>
      <c r="F53" s="381"/>
      <c r="G53" s="381"/>
      <c r="H53" s="381"/>
      <c r="I53" s="381"/>
    </row>
    <row r="54" spans="1:9" ht="14.25" customHeight="1">
      <c r="A54" s="364"/>
      <c r="B54" s="364" t="s">
        <v>184</v>
      </c>
      <c r="C54" s="761"/>
      <c r="D54" s="762" t="e">
        <f>VLOOKUP(①ひな形!H46,①ひな形!$A$34:$B$99,2,FALSE)</f>
        <v>#N/A</v>
      </c>
      <c r="E54" s="762" t="e">
        <f>VLOOKUP(①ひな形!I46,①ひな形!$A$34:$B$99,2,FALSE)</f>
        <v>#N/A</v>
      </c>
      <c r="F54" s="762">
        <f>VLOOKUP(①ひな形!J46,①ひな形!$A$34:$B$99,2,FALSE)</f>
        <v>0</v>
      </c>
      <c r="G54" s="762" t="e">
        <f>VLOOKUP(①ひな形!O46,①ひな形!$A$34:$B$99,2,FALSE)</f>
        <v>#N/A</v>
      </c>
      <c r="H54" s="762">
        <f>VLOOKUP(①ひな形!L46,①ひな形!$A$34:$B$99,2,FALSE)</f>
        <v>0</v>
      </c>
      <c r="I54" s="762">
        <f>VLOOKUP(①ひな形!M46,①ひな形!$A$34:$B$99,2,FALSE)</f>
        <v>0</v>
      </c>
    </row>
    <row r="55" spans="1:9" ht="14.25" customHeight="1">
      <c r="A55" s="364"/>
      <c r="B55" s="364"/>
      <c r="C55" s="750"/>
      <c r="D55" s="750"/>
      <c r="E55" s="750"/>
      <c r="F55" s="750"/>
      <c r="G55" s="750"/>
      <c r="H55" s="750"/>
      <c r="I55" s="750"/>
    </row>
    <row r="56" spans="1:9" ht="14.25" customHeight="1">
      <c r="A56" s="364"/>
      <c r="B56" s="364" t="s">
        <v>202</v>
      </c>
      <c r="C56" s="382" t="e">
        <f>VLOOKUP(C54,①ひな形!$B$34:$C$99,2,FALSE)</f>
        <v>#N/A</v>
      </c>
      <c r="D56" s="382" t="e">
        <f>VLOOKUP(D54,①ひな形!$B$34:$C$99,2,FALSE)</f>
        <v>#N/A</v>
      </c>
      <c r="E56" s="382" t="e">
        <f>VLOOKUP(E54,①ひな形!$B$34:$C$99,2,FALSE)</f>
        <v>#N/A</v>
      </c>
      <c r="F56" s="382" t="e">
        <f>VLOOKUP(F54,①ひな形!$B$34:$C$99,2,FALSE)</f>
        <v>#N/A</v>
      </c>
      <c r="G56" s="382" t="e">
        <f>VLOOKUP(G54,①ひな形!$B$34:$C$99,2,FALSE)</f>
        <v>#N/A</v>
      </c>
      <c r="H56" s="382" t="e">
        <f>VLOOKUP(H54,①ひな形!$B$34:$C$99,2,FALSE)</f>
        <v>#N/A</v>
      </c>
      <c r="I56" s="382" t="e">
        <f>VLOOKUP(I54,①ひな形!$B$34:$C$99,2,FALSE)</f>
        <v>#N/A</v>
      </c>
    </row>
    <row r="57" spans="1:9" ht="13.2">
      <c r="C57" s="384"/>
      <c r="D57" s="385">
        <f>①ひな形!H47</f>
        <v>0</v>
      </c>
      <c r="E57" s="385">
        <f>①ひな形!I47</f>
        <v>0</v>
      </c>
      <c r="F57" s="385" t="str">
        <f>①ひな形!J47</f>
        <v>Shiho.Y</v>
      </c>
      <c r="G57" s="385">
        <f>①ひな形!O47</f>
        <v>0</v>
      </c>
      <c r="H57" s="386" t="str">
        <f>①ひな形!L47</f>
        <v>Rena.M</v>
      </c>
      <c r="I57" s="385" t="str">
        <f>①ひな形!M47</f>
        <v>nanami</v>
      </c>
    </row>
    <row r="58" spans="1:9" ht="13.2">
      <c r="B58" s="364" t="s">
        <v>234</v>
      </c>
      <c r="C58" s="387" t="e">
        <f>VLOOKUP(C57,①ひな形!$C$4:$E$12,2,FALSE)</f>
        <v>#N/A</v>
      </c>
      <c r="D58" s="387" t="e">
        <f>VLOOKUP(D57,①ひな形!$C$4:$E$12,2,FALSE)</f>
        <v>#N/A</v>
      </c>
      <c r="E58" s="387" t="e">
        <f>VLOOKUP(E57,①ひな形!$C$4:$E$12,2,FALSE)</f>
        <v>#N/A</v>
      </c>
      <c r="F58" s="387">
        <f>VLOOKUP(F57,①ひな形!$C$4:$E$12,2,FALSE)</f>
        <v>0</v>
      </c>
      <c r="G58" s="387" t="e">
        <f>VLOOKUP(G57,①ひな形!$C$4:$E$12,2,FALSE)</f>
        <v>#N/A</v>
      </c>
      <c r="H58" s="387">
        <f>VLOOKUP(H57,①ひな形!$C$4:$E$12,2,FALSE)</f>
        <v>0</v>
      </c>
      <c r="I58" s="387">
        <f>VLOOKUP(I57,①ひな形!$C$4:$E$12,2,FALSE)</f>
        <v>0</v>
      </c>
    </row>
    <row r="59" spans="1:9" ht="13.2">
      <c r="C59" s="388"/>
      <c r="D59" s="389"/>
      <c r="E59" s="389"/>
      <c r="F59" s="389"/>
      <c r="G59" s="389"/>
      <c r="H59" s="389"/>
      <c r="I59" s="389"/>
    </row>
    <row r="60" spans="1:9" ht="15">
      <c r="C60" s="390">
        <v>45512</v>
      </c>
      <c r="D60" s="341">
        <v>45513</v>
      </c>
      <c r="E60" s="341">
        <v>45514</v>
      </c>
      <c r="F60" s="341">
        <v>45515</v>
      </c>
      <c r="G60" s="341">
        <v>45516</v>
      </c>
      <c r="H60" s="341">
        <v>45517</v>
      </c>
      <c r="I60" s="341">
        <v>45518</v>
      </c>
    </row>
    <row r="61" spans="1:9" ht="16.2">
      <c r="C61" s="359" t="s">
        <v>355</v>
      </c>
      <c r="D61" s="359" t="s">
        <v>356</v>
      </c>
      <c r="E61" s="359" t="s">
        <v>357</v>
      </c>
      <c r="F61" s="359" t="s">
        <v>358</v>
      </c>
      <c r="G61" s="359" t="s">
        <v>359</v>
      </c>
      <c r="H61" s="359" t="s">
        <v>360</v>
      </c>
      <c r="I61" s="359" t="s">
        <v>361</v>
      </c>
    </row>
    <row r="62" spans="1:9" ht="13.2">
      <c r="C62" s="363"/>
      <c r="D62" s="363"/>
      <c r="E62" s="363"/>
      <c r="F62" s="363"/>
      <c r="G62" s="363"/>
      <c r="H62" s="363"/>
      <c r="I62" s="363"/>
    </row>
    <row r="63" spans="1:9" ht="13.2">
      <c r="C63" s="763">
        <f>VLOOKUP(①ひな形!N30,①ひな形!$A$34:$B$99,2,FALSE)</f>
        <v>0</v>
      </c>
      <c r="D63" s="763">
        <f>VLOOKUP(①ひな形!O30,①ひな形!$A$34:$B$99,2,FALSE)</f>
        <v>0</v>
      </c>
      <c r="E63" s="763" t="e">
        <f>VLOOKUP(#REF!,①ひな形!$A$34:$B$99,2,FALSE)</f>
        <v>#REF!</v>
      </c>
      <c r="F63" s="763">
        <f>VLOOKUP(①ひな形!Q30,①ひな形!$A$34:$B$99,2,FALSE)</f>
        <v>0</v>
      </c>
      <c r="G63" s="763">
        <f>VLOOKUP(①ひな形!R30,①ひな形!$A$34:$B$99,2,FALSE)</f>
        <v>0</v>
      </c>
      <c r="H63" s="763" t="e">
        <f>VLOOKUP(①ひな形!S30,①ひな形!$A$34:$B$99,2,FALSE)</f>
        <v>#N/A</v>
      </c>
      <c r="I63" s="763">
        <f>VLOOKUP(①ひな形!T30,①ひな形!$A$34:$B$99,2,FALSE)</f>
        <v>0</v>
      </c>
    </row>
    <row r="64" spans="1:9" ht="13.2">
      <c r="C64" s="750"/>
      <c r="D64" s="750"/>
      <c r="E64" s="750"/>
      <c r="F64" s="750"/>
      <c r="G64" s="750"/>
      <c r="H64" s="750"/>
      <c r="I64" s="750"/>
    </row>
    <row r="65" spans="2:9" ht="13.2">
      <c r="B65" s="364" t="s">
        <v>202</v>
      </c>
      <c r="C65" s="363" t="e">
        <f>VLOOKUP(C63,①ひな形!$B$34:$C$99,2,FALSE)</f>
        <v>#N/A</v>
      </c>
      <c r="D65" s="363" t="e">
        <f>VLOOKUP(D63,①ひな形!$B$34:$C$99,2,FALSE)</f>
        <v>#N/A</v>
      </c>
      <c r="E65" s="363" t="e">
        <f>VLOOKUP(E63,①ひな形!$B$34:$C$99,2,FALSE)</f>
        <v>#REF!</v>
      </c>
      <c r="F65" s="363" t="e">
        <f>VLOOKUP(F63,①ひな形!$B$34:$C$99,2,FALSE)</f>
        <v>#N/A</v>
      </c>
      <c r="G65" s="363" t="e">
        <f>VLOOKUP(G63,①ひな形!$B$34:$C$99,2,FALSE)</f>
        <v>#N/A</v>
      </c>
      <c r="H65" s="363" t="e">
        <f>VLOOKUP(H63,①ひな形!$B$34:$C$99,2,FALSE)</f>
        <v>#N/A</v>
      </c>
      <c r="I65" s="363" t="e">
        <f>VLOOKUP(I63,①ひな形!$B$34:$C$99,2,FALSE)</f>
        <v>#N/A</v>
      </c>
    </row>
    <row r="66" spans="2:9" ht="13.2">
      <c r="C66" s="391" t="str">
        <f>①ひな形!N31</f>
        <v>nanami</v>
      </c>
      <c r="D66" s="391" t="str">
        <f>①ひな形!O31</f>
        <v>Shiho.Y</v>
      </c>
      <c r="E66" s="391" t="e">
        <f>#REF!</f>
        <v>#REF!</v>
      </c>
      <c r="F66" s="392" t="str">
        <f>①ひな形!Q31</f>
        <v>Rena.M</v>
      </c>
      <c r="G66" s="392" t="str">
        <f>①ひな形!R31</f>
        <v>Rena.M</v>
      </c>
      <c r="H66" s="391">
        <f>①ひな形!S31</f>
        <v>0</v>
      </c>
      <c r="I66" s="391" t="str">
        <f>①ひな形!T31</f>
        <v>nanami</v>
      </c>
    </row>
    <row r="67" spans="2:9" ht="13.2">
      <c r="B67" s="364" t="s">
        <v>234</v>
      </c>
      <c r="C67" s="363">
        <f>VLOOKUP(C66,①ひな形!$C$4:$E$12,2,FALSE)</f>
        <v>0</v>
      </c>
      <c r="D67" s="363">
        <f>VLOOKUP(D66,①ひな形!$C$4:$E$12,2,FALSE)</f>
        <v>0</v>
      </c>
      <c r="E67" s="363" t="e">
        <f>VLOOKUP(E66,①ひな形!$C$4:$E$12,2,FALSE)</f>
        <v>#REF!</v>
      </c>
      <c r="F67" s="363">
        <f>VLOOKUP(F66,①ひな形!$C$4:$E$12,2,FALSE)</f>
        <v>0</v>
      </c>
      <c r="G67" s="363">
        <f>VLOOKUP(G66,①ひな形!$C$4:$E$12,2,FALSE)</f>
        <v>0</v>
      </c>
      <c r="H67" s="363" t="e">
        <f>VLOOKUP(H66,①ひな形!$C$4:$E$12,2,FALSE)</f>
        <v>#N/A</v>
      </c>
      <c r="I67" s="363">
        <f>VLOOKUP(I66,①ひな形!$C$4:$E$12,2,FALSE)</f>
        <v>0</v>
      </c>
    </row>
    <row r="68" spans="2:9" ht="13.2">
      <c r="C68" s="378"/>
      <c r="D68" s="378"/>
      <c r="E68" s="378"/>
      <c r="F68" s="378"/>
      <c r="G68" s="378"/>
      <c r="H68" s="378"/>
      <c r="I68" s="378"/>
    </row>
    <row r="69" spans="2:9" ht="13.2">
      <c r="C69" s="763">
        <f>VLOOKUP(①ひな形!N32,①ひな形!$A$34:$B$99,2,FALSE)</f>
        <v>0</v>
      </c>
      <c r="D69" s="763" t="e">
        <f>VLOOKUP(①ひな形!O32,①ひな形!$A$34:$B$99,2,FALSE)</f>
        <v>#N/A</v>
      </c>
      <c r="E69" s="763" t="e">
        <f>VLOOKUP(#REF!,①ひな形!$A$34:$B$99,2,FALSE)</f>
        <v>#REF!</v>
      </c>
      <c r="F69" s="763">
        <f>VLOOKUP(①ひな形!Q32,①ひな形!$A$34:$B$99,2,FALSE)</f>
        <v>0</v>
      </c>
      <c r="G69" s="763" t="e">
        <f>VLOOKUP(①ひな形!R32,①ひな形!$A$34:$B$99,2,FALSE)</f>
        <v>#N/A</v>
      </c>
      <c r="H69" s="763" t="e">
        <f>VLOOKUP(①ひな形!S32,①ひな形!$A$34:$B$99,2,FALSE)</f>
        <v>#N/A</v>
      </c>
      <c r="I69" s="763" t="e">
        <f>VLOOKUP(①ひな形!T32,①ひな形!$A$34:$B$99,2,FALSE)</f>
        <v>#N/A</v>
      </c>
    </row>
    <row r="70" spans="2:9" ht="13.2">
      <c r="C70" s="750"/>
      <c r="D70" s="750"/>
      <c r="E70" s="750"/>
      <c r="F70" s="750"/>
      <c r="G70" s="750"/>
      <c r="H70" s="750"/>
      <c r="I70" s="750"/>
    </row>
    <row r="71" spans="2:9" ht="13.2">
      <c r="B71" s="364" t="s">
        <v>202</v>
      </c>
      <c r="C71" s="363" t="e">
        <f>VLOOKUP(C69,①ひな形!$B$34:$C$99,2,FALSE)</f>
        <v>#N/A</v>
      </c>
      <c r="D71" s="363" t="e">
        <f>VLOOKUP(D69,①ひな形!$B$34:$C$99,2,FALSE)</f>
        <v>#N/A</v>
      </c>
      <c r="E71" s="363" t="e">
        <f>VLOOKUP(E69,①ひな形!$B$34:$C$99,2,FALSE)</f>
        <v>#REF!</v>
      </c>
      <c r="F71" s="363" t="e">
        <f>VLOOKUP(F69,①ひな形!$B$34:$C$99,2,FALSE)</f>
        <v>#N/A</v>
      </c>
      <c r="G71" s="363" t="e">
        <f>VLOOKUP(G69,①ひな形!$B$34:$C$99,2,FALSE)</f>
        <v>#N/A</v>
      </c>
      <c r="H71" s="363" t="e">
        <f>VLOOKUP(H69,①ひな形!$B$34:$C$99,2,FALSE)</f>
        <v>#N/A</v>
      </c>
      <c r="I71" s="363" t="e">
        <f>VLOOKUP(I69,①ひな形!$B$34:$C$99,2,FALSE)</f>
        <v>#N/A</v>
      </c>
    </row>
    <row r="72" spans="2:9" ht="13.2">
      <c r="C72" s="391" t="str">
        <f>①ひな形!N33</f>
        <v>nanami</v>
      </c>
      <c r="D72" s="391" t="str">
        <f>①ひな形!O33</f>
        <v>nozomi.y</v>
      </c>
      <c r="E72" s="391" t="e">
        <f>#REF!</f>
        <v>#REF!</v>
      </c>
      <c r="F72" s="392" t="str">
        <f>①ひな形!Q33</f>
        <v>Rena.M</v>
      </c>
      <c r="G72" s="391" t="str">
        <f>①ひな形!R33</f>
        <v>nozomi.y</v>
      </c>
      <c r="H72" s="391">
        <f>①ひな形!S33</f>
        <v>0</v>
      </c>
      <c r="I72" s="391" t="str">
        <f>①ひな形!T33</f>
        <v>nozomi.y</v>
      </c>
    </row>
    <row r="73" spans="2:9" ht="13.2">
      <c r="B73" s="364" t="s">
        <v>234</v>
      </c>
      <c r="C73" s="363">
        <f>VLOOKUP(C72,①ひな形!$C$4:$E$12,2,FALSE)</f>
        <v>0</v>
      </c>
      <c r="D73" s="363">
        <f>VLOOKUP(D72,①ひな形!$C$4:$E$12,2,FALSE)</f>
        <v>0</v>
      </c>
      <c r="E73" s="363" t="e">
        <f>VLOOKUP(E72,①ひな形!$C$4:$E$12,2,FALSE)</f>
        <v>#REF!</v>
      </c>
      <c r="F73" s="363">
        <f>VLOOKUP(F72,①ひな形!$C$4:$E$12,2,FALSE)</f>
        <v>0</v>
      </c>
      <c r="G73" s="363">
        <f>VLOOKUP(G72,①ひな形!$C$4:$E$12,2,FALSE)</f>
        <v>0</v>
      </c>
      <c r="H73" s="363" t="e">
        <f>VLOOKUP(H72,①ひな形!$C$4:$E$12,2,FALSE)</f>
        <v>#N/A</v>
      </c>
      <c r="I73" s="363">
        <f>VLOOKUP(I72,①ひな形!$C$4:$E$12,2,FALSE)</f>
        <v>0</v>
      </c>
    </row>
    <row r="74" spans="2:9" ht="13.2">
      <c r="C74" s="378"/>
      <c r="D74" s="378"/>
      <c r="E74" s="378"/>
      <c r="F74" s="378"/>
      <c r="G74" s="378"/>
      <c r="H74" s="378"/>
      <c r="I74" s="378"/>
    </row>
    <row r="75" spans="2:9" ht="13.2">
      <c r="C75" s="763" t="e">
        <f>VLOOKUP(①ひな形!N34,①ひな形!$A$34:$B$99,2,FALSE)</f>
        <v>#N/A</v>
      </c>
      <c r="D75" s="763">
        <f>VLOOKUP(①ひな形!O34,①ひな形!$A$34:$B$99,2,FALSE)</f>
        <v>0</v>
      </c>
      <c r="E75" s="763" t="e">
        <f>VLOOKUP(#REF!,①ひな形!$A$34:$B$99,2,FALSE)</f>
        <v>#REF!</v>
      </c>
      <c r="F75" s="763" t="e">
        <f>VLOOKUP(①ひな形!Q34,①ひな形!$A$34:$B$99,2,FALSE)</f>
        <v>#N/A</v>
      </c>
      <c r="G75" s="763" t="e">
        <f>VLOOKUP(①ひな形!R34,①ひな形!$A$34:$B$99,2,FALSE)</f>
        <v>#N/A</v>
      </c>
      <c r="H75" s="763" t="e">
        <f>VLOOKUP(①ひな形!S34,①ひな形!$A$34:$B$99,2,FALSE)</f>
        <v>#N/A</v>
      </c>
      <c r="I75" s="763">
        <f>VLOOKUP(①ひな形!T34,①ひな形!$A$34:$B$99,2,FALSE)</f>
        <v>0</v>
      </c>
    </row>
    <row r="76" spans="2:9" ht="13.2">
      <c r="C76" s="750"/>
      <c r="D76" s="750"/>
      <c r="E76" s="750"/>
      <c r="F76" s="750"/>
      <c r="G76" s="750"/>
      <c r="H76" s="750"/>
      <c r="I76" s="750"/>
    </row>
    <row r="77" spans="2:9" ht="13.2">
      <c r="B77" s="364" t="s">
        <v>202</v>
      </c>
      <c r="C77" s="363" t="e">
        <f>VLOOKUP(C75,①ひな形!$B$34:$C$99,2,FALSE)</f>
        <v>#N/A</v>
      </c>
      <c r="D77" s="363" t="e">
        <f>VLOOKUP(D75,①ひな形!$B$34:$C$99,2,FALSE)</f>
        <v>#N/A</v>
      </c>
      <c r="E77" s="363" t="e">
        <f>VLOOKUP(E75,①ひな形!$B$34:$C$99,2,FALSE)</f>
        <v>#REF!</v>
      </c>
      <c r="F77" s="363" t="e">
        <f>VLOOKUP(F75,①ひな形!$B$34:$C$99,2,FALSE)</f>
        <v>#N/A</v>
      </c>
      <c r="G77" s="363" t="e">
        <f>VLOOKUP(G75,①ひな形!$B$34:$C$99,2,FALSE)</f>
        <v>#N/A</v>
      </c>
      <c r="H77" s="363" t="e">
        <f>VLOOKUP(H75,①ひな形!$B$34:$C$99,2,FALSE)</f>
        <v>#N/A</v>
      </c>
      <c r="I77" s="363" t="e">
        <f>VLOOKUP(I75,①ひな形!$B$34:$C$99,2,FALSE)</f>
        <v>#N/A</v>
      </c>
    </row>
    <row r="78" spans="2:9" ht="13.2">
      <c r="C78" s="391" t="str">
        <f>①ひな形!N35</f>
        <v>Nami.M</v>
      </c>
      <c r="D78" s="391" t="str">
        <f>①ひな形!O35</f>
        <v>Shiho.Y</v>
      </c>
      <c r="E78" s="391" t="e">
        <f>#REF!</f>
        <v>#REF!</v>
      </c>
      <c r="F78" s="392" t="str">
        <f>①ひな形!Q35</f>
        <v>Rena.M</v>
      </c>
      <c r="G78" s="391">
        <f>①ひな形!R35</f>
        <v>0</v>
      </c>
      <c r="H78" s="391">
        <f>①ひな形!S35</f>
        <v>0</v>
      </c>
      <c r="I78" s="391" t="str">
        <f>①ひな形!T35</f>
        <v>nanami</v>
      </c>
    </row>
    <row r="79" spans="2:9" ht="13.2">
      <c r="B79" s="364" t="s">
        <v>234</v>
      </c>
      <c r="C79" s="363">
        <f>VLOOKUP(C78,①ひな形!$C$4:$E$12,2,FALSE)</f>
        <v>0</v>
      </c>
      <c r="D79" s="363">
        <f>VLOOKUP(D78,①ひな形!$C$4:$E$12,2,FALSE)</f>
        <v>0</v>
      </c>
      <c r="E79" s="363" t="e">
        <f>VLOOKUP(E78,①ひな形!$C$4:$E$12,2,FALSE)</f>
        <v>#REF!</v>
      </c>
      <c r="F79" s="363">
        <f>VLOOKUP(F78,①ひな形!$C$4:$E$12,2,FALSE)</f>
        <v>0</v>
      </c>
      <c r="G79" s="363" t="e">
        <f>VLOOKUP(G78,①ひな形!$C$4:$E$12,2,FALSE)</f>
        <v>#N/A</v>
      </c>
      <c r="H79" s="363" t="e">
        <f>VLOOKUP(H78,①ひな形!$C$4:$E$12,2,FALSE)</f>
        <v>#N/A</v>
      </c>
      <c r="I79" s="363">
        <f>VLOOKUP(I78,①ひな形!$C$4:$E$12,2,FALSE)</f>
        <v>0</v>
      </c>
    </row>
    <row r="80" spans="2:9" ht="13.2">
      <c r="C80" s="378"/>
      <c r="D80" s="378"/>
      <c r="E80" s="378"/>
      <c r="F80" s="378"/>
      <c r="G80" s="378"/>
      <c r="H80" s="378"/>
      <c r="I80" s="378"/>
    </row>
    <row r="81" spans="2:9" ht="13.2">
      <c r="C81" s="763" t="e">
        <f>VLOOKUP(①ひな形!N36,①ひな形!$A$34:$B$99,2,FALSE)</f>
        <v>#N/A</v>
      </c>
      <c r="D81" s="763" t="e">
        <f>VLOOKUP(①ひな形!O36,①ひな形!$A$34:$B$99,2,FALSE)</f>
        <v>#N/A</v>
      </c>
      <c r="E81" s="763" t="e">
        <f>VLOOKUP(#REF!,①ひな形!$A$34:$B$99,2,FALSE)</f>
        <v>#REF!</v>
      </c>
      <c r="F81" s="763" t="e">
        <f>VLOOKUP(①ひな形!Q36,①ひな形!$A$34:$B$99,2,FALSE)</f>
        <v>#N/A</v>
      </c>
      <c r="G81" s="763" t="e">
        <f>VLOOKUP(①ひな形!R36,①ひな形!$A$34:$B$99,2,FALSE)</f>
        <v>#N/A</v>
      </c>
      <c r="H81" s="763" t="e">
        <f>VLOOKUP(①ひな形!S36,①ひな形!$A$34:$B$99,2,FALSE)</f>
        <v>#N/A</v>
      </c>
      <c r="I81" s="763" t="e">
        <f>VLOOKUP(①ひな形!T36,①ひな形!$A$34:$B$99,2,FALSE)</f>
        <v>#N/A</v>
      </c>
    </row>
    <row r="82" spans="2:9" ht="13.2">
      <c r="C82" s="750"/>
      <c r="D82" s="750"/>
      <c r="E82" s="750"/>
      <c r="F82" s="750"/>
      <c r="G82" s="750"/>
      <c r="H82" s="750"/>
      <c r="I82" s="750"/>
    </row>
    <row r="83" spans="2:9" ht="13.2">
      <c r="B83" s="364" t="s">
        <v>202</v>
      </c>
      <c r="C83" s="363" t="e">
        <f>VLOOKUP(C81,①ひな形!$B$34:$C$99,2,FALSE)</f>
        <v>#N/A</v>
      </c>
      <c r="D83" s="363" t="e">
        <f>VLOOKUP(D81,①ひな形!$B$34:$C$99,2,FALSE)</f>
        <v>#N/A</v>
      </c>
      <c r="E83" s="363" t="e">
        <f>VLOOKUP(E81,①ひな形!$B$34:$C$99,2,FALSE)</f>
        <v>#REF!</v>
      </c>
      <c r="F83" s="363" t="e">
        <f>VLOOKUP(F81,①ひな形!$B$34:$C$99,2,FALSE)</f>
        <v>#N/A</v>
      </c>
      <c r="G83" s="363" t="e">
        <f>VLOOKUP(G81,①ひな形!$B$34:$C$99,2,FALSE)</f>
        <v>#N/A</v>
      </c>
      <c r="H83" s="363" t="e">
        <f>VLOOKUP(H81,①ひな形!$B$34:$C$99,2,FALSE)</f>
        <v>#N/A</v>
      </c>
      <c r="I83" s="363" t="e">
        <f>VLOOKUP(I81,①ひな形!$B$34:$C$99,2,FALSE)</f>
        <v>#N/A</v>
      </c>
    </row>
    <row r="84" spans="2:9" ht="13.2">
      <c r="C84" s="391" t="str">
        <f>①ひな形!N37</f>
        <v>Shiho.Y</v>
      </c>
      <c r="D84" s="391" t="str">
        <f>①ひな形!O37</f>
        <v>Nami.M</v>
      </c>
      <c r="E84" s="391" t="e">
        <f>#REF!</f>
        <v>#REF!</v>
      </c>
      <c r="F84" s="391">
        <f>①ひな形!Q37</f>
        <v>0</v>
      </c>
      <c r="G84" s="391">
        <f>①ひな形!R37</f>
        <v>0</v>
      </c>
      <c r="H84" s="391">
        <f>①ひな形!S37</f>
        <v>0</v>
      </c>
      <c r="I84" s="391">
        <f>①ひな形!T37</f>
        <v>0</v>
      </c>
    </row>
    <row r="85" spans="2:9" ht="13.2">
      <c r="B85" s="364" t="s">
        <v>234</v>
      </c>
      <c r="C85" s="363">
        <f>VLOOKUP(C84,①ひな形!$C$4:$E$12,2,FALSE)</f>
        <v>0</v>
      </c>
      <c r="D85" s="363">
        <f>VLOOKUP(D84,①ひな形!$C$4:$E$12,2,FALSE)</f>
        <v>0</v>
      </c>
      <c r="E85" s="363" t="e">
        <f>VLOOKUP(E84,①ひな形!$C$4:$E$12,2,FALSE)</f>
        <v>#REF!</v>
      </c>
      <c r="F85" s="363" t="e">
        <f>VLOOKUP(F84,①ひな形!$C$4:$E$12,2,FALSE)</f>
        <v>#N/A</v>
      </c>
      <c r="G85" s="363" t="e">
        <f>VLOOKUP(G84,①ひな形!$C$4:$E$12,2,FALSE)</f>
        <v>#N/A</v>
      </c>
      <c r="H85" s="363" t="e">
        <f>VLOOKUP(H84,①ひな形!$C$4:$E$12,2,FALSE)</f>
        <v>#N/A</v>
      </c>
      <c r="I85" s="363" t="e">
        <f>VLOOKUP(I84,①ひな形!$C$4:$E$12,2,FALSE)</f>
        <v>#N/A</v>
      </c>
    </row>
    <row r="86" spans="2:9" ht="13.2">
      <c r="C86" s="378"/>
      <c r="D86" s="378"/>
      <c r="E86" s="378"/>
      <c r="F86" s="378"/>
      <c r="G86" s="378"/>
      <c r="H86" s="378"/>
      <c r="I86" s="378"/>
    </row>
    <row r="87" spans="2:9" ht="13.2">
      <c r="C87" s="763" t="e">
        <f>VLOOKUP(①ひな形!N38,①ひな形!$A$34:$B$99,2,FALSE)</f>
        <v>#N/A</v>
      </c>
      <c r="D87" s="763" t="e">
        <f>VLOOKUP(①ひな形!O38,①ひな形!$A$34:$B$99,2,FALSE)</f>
        <v>#N/A</v>
      </c>
      <c r="E87" s="763" t="e">
        <f>VLOOKUP(#REF!,①ひな形!$A$34:$B$99,2,FALSE)</f>
        <v>#REF!</v>
      </c>
      <c r="F87" s="763" t="e">
        <f>VLOOKUP(①ひな形!Q38,①ひな形!$A$34:$B$99,2,FALSE)</f>
        <v>#N/A</v>
      </c>
      <c r="G87" s="763" t="e">
        <f>VLOOKUP(①ひな形!R38,①ひな形!$A$34:$B$99,2,FALSE)</f>
        <v>#N/A</v>
      </c>
      <c r="H87" s="763" t="e">
        <f>VLOOKUP(①ひな形!S38,①ひな形!$A$34:$B$99,2,FALSE)</f>
        <v>#N/A</v>
      </c>
      <c r="I87" s="763" t="e">
        <f>VLOOKUP(①ひな形!T38,①ひな形!$A$34:$B$99,2,FALSE)</f>
        <v>#N/A</v>
      </c>
    </row>
    <row r="88" spans="2:9" ht="13.2">
      <c r="C88" s="750"/>
      <c r="D88" s="750"/>
      <c r="E88" s="750"/>
      <c r="F88" s="750"/>
      <c r="G88" s="750"/>
      <c r="H88" s="750"/>
      <c r="I88" s="750"/>
    </row>
    <row r="89" spans="2:9" ht="13.2">
      <c r="B89" s="364" t="s">
        <v>202</v>
      </c>
      <c r="C89" s="363" t="e">
        <f>VLOOKUP(C87,①ひな形!$B$34:$C$99,2,FALSE)</f>
        <v>#N/A</v>
      </c>
      <c r="D89" s="363" t="e">
        <f>VLOOKUP(D87,①ひな形!$B$34:$C$99,2,FALSE)</f>
        <v>#N/A</v>
      </c>
      <c r="E89" s="363" t="e">
        <f>VLOOKUP(E87,①ひな形!$B$34:$C$99,2,FALSE)</f>
        <v>#REF!</v>
      </c>
      <c r="F89" s="363" t="e">
        <f>VLOOKUP(F87,①ひな形!$B$34:$C$99,2,FALSE)</f>
        <v>#N/A</v>
      </c>
      <c r="G89" s="363" t="e">
        <f>VLOOKUP(G87,①ひな形!$B$34:$C$99,2,FALSE)</f>
        <v>#N/A</v>
      </c>
      <c r="H89" s="363" t="e">
        <f>VLOOKUP(H87,①ひな形!$B$34:$C$99,2,FALSE)</f>
        <v>#N/A</v>
      </c>
      <c r="I89" s="363" t="e">
        <f>VLOOKUP(I87,①ひな形!$B$34:$C$99,2,FALSE)</f>
        <v>#N/A</v>
      </c>
    </row>
    <row r="90" spans="2:9" ht="13.2">
      <c r="C90" s="391">
        <f>①ひな形!N39</f>
        <v>0</v>
      </c>
      <c r="D90" s="391">
        <f>①ひな形!O39</f>
        <v>0</v>
      </c>
      <c r="E90" s="391" t="e">
        <f>#REF!</f>
        <v>#REF!</v>
      </c>
      <c r="F90" s="391">
        <f>①ひな形!Q39</f>
        <v>0</v>
      </c>
      <c r="G90" s="391">
        <f>①ひな形!R39</f>
        <v>0</v>
      </c>
      <c r="H90" s="391">
        <f>①ひな形!S39</f>
        <v>0</v>
      </c>
      <c r="I90" s="391">
        <f>①ひな形!T39</f>
        <v>0</v>
      </c>
    </row>
    <row r="91" spans="2:9" ht="13.2">
      <c r="B91" s="364" t="s">
        <v>234</v>
      </c>
      <c r="C91" s="363" t="e">
        <f>VLOOKUP(C90,①ひな形!$C$4:$E$12,2,FALSE)</f>
        <v>#N/A</v>
      </c>
      <c r="D91" s="363" t="e">
        <f>VLOOKUP(D90,①ひな形!$C$4:$E$12,2,FALSE)</f>
        <v>#N/A</v>
      </c>
      <c r="E91" s="363" t="e">
        <f>VLOOKUP(E90,①ひな形!$C$4:$E$12,2,FALSE)</f>
        <v>#REF!</v>
      </c>
      <c r="F91" s="363" t="e">
        <f>VLOOKUP(F90,①ひな形!$C$4:$E$12,2,FALSE)</f>
        <v>#N/A</v>
      </c>
      <c r="G91" s="363" t="e">
        <f>VLOOKUP(G90,①ひな形!$C$4:$E$12,2,FALSE)</f>
        <v>#N/A</v>
      </c>
      <c r="H91" s="363" t="e">
        <f>VLOOKUP(H90,①ひな形!$C$4:$E$12,2,FALSE)</f>
        <v>#N/A</v>
      </c>
      <c r="I91" s="363" t="e">
        <f>VLOOKUP(I90,①ひな形!$C$4:$E$12,2,FALSE)</f>
        <v>#N/A</v>
      </c>
    </row>
    <row r="92" spans="2:9" ht="13.2">
      <c r="C92" s="378"/>
      <c r="D92" s="378"/>
      <c r="E92" s="378"/>
      <c r="F92" s="378"/>
      <c r="G92" s="378"/>
      <c r="H92" s="378"/>
      <c r="I92" s="378"/>
    </row>
    <row r="93" spans="2:9" ht="13.2">
      <c r="C93" s="763">
        <f>VLOOKUP(①ひな形!N40,①ひな形!$A$34:$B$99,2,FALSE)</f>
        <v>0</v>
      </c>
      <c r="D93" s="763" t="e">
        <f>VLOOKUP(①ひな形!O40,①ひな形!$A$34:$B$99,2,FALSE)</f>
        <v>#N/A</v>
      </c>
      <c r="E93" s="763" t="e">
        <f>VLOOKUP(①ひな形!P40,①ひな形!$A$34:$B$99,2,FALSE)</f>
        <v>#N/A</v>
      </c>
      <c r="F93" s="763" t="e">
        <f>VLOOKUP(①ひな形!Q40,①ひな形!$A$34:$B$99,2,FALSE)</f>
        <v>#N/A</v>
      </c>
      <c r="G93" s="763" t="e">
        <f>VLOOKUP(①ひな形!R40,①ひな形!$A$34:$B$99,2,FALSE)</f>
        <v>#N/A</v>
      </c>
      <c r="H93" s="763" t="e">
        <f>VLOOKUP(①ひな形!S40,①ひな形!$A$34:$B$99,2,FALSE)</f>
        <v>#N/A</v>
      </c>
      <c r="I93" s="763" t="e">
        <f>VLOOKUP(①ひな形!T40,①ひな形!$A$34:$B$99,2,FALSE)</f>
        <v>#N/A</v>
      </c>
    </row>
    <row r="94" spans="2:9" ht="13.2">
      <c r="C94" s="750"/>
      <c r="D94" s="750"/>
      <c r="E94" s="750"/>
      <c r="F94" s="750"/>
      <c r="G94" s="750"/>
      <c r="H94" s="750"/>
      <c r="I94" s="750"/>
    </row>
    <row r="95" spans="2:9" ht="13.2">
      <c r="B95" s="364" t="s">
        <v>202</v>
      </c>
      <c r="C95" s="363" t="e">
        <f>VLOOKUP(C93,①ひな形!$B$34:$C$99,2,FALSE)</f>
        <v>#N/A</v>
      </c>
      <c r="D95" s="363" t="e">
        <f>VLOOKUP(D93,①ひな形!$B$34:$C$99,2,FALSE)</f>
        <v>#N/A</v>
      </c>
      <c r="E95" s="363" t="e">
        <f>VLOOKUP(E93,①ひな形!$B$34:$C$99,2,FALSE)</f>
        <v>#N/A</v>
      </c>
      <c r="F95" s="363" t="e">
        <f>VLOOKUP(F93,①ひな形!$B$34:$C$99,2,FALSE)</f>
        <v>#N/A</v>
      </c>
      <c r="G95" s="363" t="e">
        <f>VLOOKUP(G93,①ひな形!$B$34:$C$99,2,FALSE)</f>
        <v>#N/A</v>
      </c>
      <c r="H95" s="363" t="e">
        <f>VLOOKUP(H93,①ひな形!$B$34:$C$99,2,FALSE)</f>
        <v>#N/A</v>
      </c>
      <c r="I95" s="363" t="e">
        <f>VLOOKUP(I93,①ひな形!$B$34:$C$99,2,FALSE)</f>
        <v>#N/A</v>
      </c>
    </row>
    <row r="96" spans="2:9" ht="13.2">
      <c r="C96" s="391" t="str">
        <f>①ひな形!N41</f>
        <v>Shiho.Y</v>
      </c>
      <c r="D96" s="391">
        <f>①ひな形!O41</f>
        <v>0</v>
      </c>
      <c r="E96" s="391">
        <f>①ひな形!P41</f>
        <v>0</v>
      </c>
      <c r="F96" s="391">
        <f>①ひな形!Q41</f>
        <v>0</v>
      </c>
      <c r="G96" s="391">
        <f>①ひな形!R41</f>
        <v>0</v>
      </c>
      <c r="H96" s="391">
        <f>①ひな形!S41</f>
        <v>0</v>
      </c>
      <c r="I96" s="391">
        <f>①ひな形!T41</f>
        <v>0</v>
      </c>
    </row>
    <row r="97" spans="2:9" ht="13.2">
      <c r="B97" s="364" t="s">
        <v>234</v>
      </c>
      <c r="C97" s="363">
        <f>VLOOKUP(C96,①ひな形!$C$4:$E$12,2,FALSE)</f>
        <v>0</v>
      </c>
      <c r="D97" s="363" t="e">
        <f>VLOOKUP(D96,①ひな形!$C$4:$E$12,2,FALSE)</f>
        <v>#N/A</v>
      </c>
      <c r="E97" s="363" t="e">
        <f>VLOOKUP(E96,①ひな形!$C$4:$E$12,2,FALSE)</f>
        <v>#N/A</v>
      </c>
      <c r="F97" s="363" t="e">
        <f>VLOOKUP(F96,①ひな形!$C$4:$E$12,2,FALSE)</f>
        <v>#N/A</v>
      </c>
      <c r="G97" s="363" t="e">
        <f>VLOOKUP(G96,①ひな形!$C$4:$E$12,2,FALSE)</f>
        <v>#N/A</v>
      </c>
      <c r="H97" s="363" t="e">
        <f>VLOOKUP(H96,①ひな形!$C$4:$E$12,2,FALSE)</f>
        <v>#N/A</v>
      </c>
      <c r="I97" s="363" t="e">
        <f>VLOOKUP(I96,①ひな形!$C$4:$E$12,2,FALSE)</f>
        <v>#N/A</v>
      </c>
    </row>
    <row r="98" spans="2:9" ht="13.2">
      <c r="C98" s="378"/>
      <c r="D98" s="378"/>
      <c r="E98" s="378"/>
      <c r="F98" s="378"/>
      <c r="G98" s="378"/>
      <c r="H98" s="378"/>
      <c r="I98" s="378"/>
    </row>
    <row r="99" spans="2:9" ht="13.2">
      <c r="C99" s="758" t="e">
        <f>VLOOKUP(①ひな形!N42,①ひな形!$A$34:$B$99,2,FALSE)</f>
        <v>#N/A</v>
      </c>
      <c r="D99" s="758" t="e">
        <f>VLOOKUP(①ひな形!O42,①ひな形!$A$34:$B$99,2,FALSE)</f>
        <v>#N/A</v>
      </c>
      <c r="E99" s="758" t="e">
        <f>VLOOKUP(①ひな形!P42,①ひな形!$A$34:$B$99,2,FALSE)</f>
        <v>#N/A</v>
      </c>
      <c r="F99" s="758" t="e">
        <f>VLOOKUP(①ひな形!Q42,①ひな形!$A$34:$B$99,2,FALSE)</f>
        <v>#N/A</v>
      </c>
      <c r="G99" s="758" t="e">
        <f>VLOOKUP(①ひな形!R42,①ひな形!$A$34:$B$99,2,FALSE)</f>
        <v>#N/A</v>
      </c>
      <c r="H99" s="758">
        <f>VLOOKUP(①ひな形!S42,①ひな形!$A$34:$B$99,2,FALSE)</f>
        <v>0</v>
      </c>
      <c r="I99" s="758" t="e">
        <f>VLOOKUP(①ひな形!T42,①ひな形!$A$34:$B$99,2,FALSE)</f>
        <v>#N/A</v>
      </c>
    </row>
    <row r="100" spans="2:9" ht="13.2">
      <c r="C100" s="750"/>
      <c r="D100" s="750"/>
      <c r="E100" s="750"/>
      <c r="F100" s="750"/>
      <c r="G100" s="750"/>
      <c r="H100" s="750"/>
      <c r="I100" s="750"/>
    </row>
    <row r="101" spans="2:9" ht="13.2">
      <c r="B101" s="364" t="s">
        <v>202</v>
      </c>
      <c r="C101" s="366" t="e">
        <f>VLOOKUP(C99,①ひな形!$B$34:$C$99,2,FALSE)</f>
        <v>#N/A</v>
      </c>
      <c r="D101" s="366" t="e">
        <f>VLOOKUP(D99,①ひな形!$B$34:$C$99,2,FALSE)</f>
        <v>#N/A</v>
      </c>
      <c r="E101" s="366" t="e">
        <f>VLOOKUP(E99,①ひな形!$B$34:$C$99,2,FALSE)</f>
        <v>#N/A</v>
      </c>
      <c r="F101" s="366" t="e">
        <f>VLOOKUP(F99,①ひな形!$B$34:$C$99,2,FALSE)</f>
        <v>#N/A</v>
      </c>
      <c r="G101" s="366" t="e">
        <f>VLOOKUP(G99,①ひな形!$B$34:$C$99,2,FALSE)</f>
        <v>#N/A</v>
      </c>
      <c r="H101" s="366" t="e">
        <f>VLOOKUP(H99,①ひな形!$B$34:$C$99,2,FALSE)</f>
        <v>#N/A</v>
      </c>
      <c r="I101" s="366" t="e">
        <f>VLOOKUP(I99,①ひな形!$B$34:$C$99,2,FALSE)</f>
        <v>#N/A</v>
      </c>
    </row>
    <row r="102" spans="2:9" ht="13.2">
      <c r="C102" s="393">
        <f>①ひな形!N43</f>
        <v>0</v>
      </c>
      <c r="D102" s="393">
        <f>①ひな形!O43</f>
        <v>0</v>
      </c>
      <c r="E102" s="393">
        <f>①ひな形!P43</f>
        <v>0</v>
      </c>
      <c r="F102" s="393" t="str">
        <f>①ひな形!Q43</f>
        <v>Nami.M</v>
      </c>
      <c r="G102" s="394" t="str">
        <f>①ひな形!R43</f>
        <v>Rena.M</v>
      </c>
      <c r="H102" s="394" t="str">
        <f>①ひな形!S43</f>
        <v>Rena.M</v>
      </c>
      <c r="I102" s="394" t="str">
        <f>①ひな形!T43</f>
        <v>Rena.M</v>
      </c>
    </row>
    <row r="103" spans="2:9" ht="13.2">
      <c r="B103" s="364" t="s">
        <v>234</v>
      </c>
      <c r="C103" s="366" t="e">
        <f>VLOOKUP(C102,①ひな形!$C$4:$E$12,2,FALSE)</f>
        <v>#N/A</v>
      </c>
      <c r="D103" s="366" t="e">
        <f>VLOOKUP(D102,①ひな形!$C$4:$E$12,2,FALSE)</f>
        <v>#N/A</v>
      </c>
      <c r="E103" s="366" t="e">
        <f>VLOOKUP(E102,①ひな形!$C$4:$E$12,2,FALSE)</f>
        <v>#N/A</v>
      </c>
      <c r="F103" s="366">
        <f>VLOOKUP(F102,①ひな形!$C$4:$E$12,2,FALSE)</f>
        <v>0</v>
      </c>
      <c r="G103" s="366">
        <f>VLOOKUP(G102,①ひな形!$C$4:$E$12,2,FALSE)</f>
        <v>0</v>
      </c>
      <c r="H103" s="366">
        <f>VLOOKUP(H102,①ひな形!$C$4:$E$12,2,FALSE)</f>
        <v>0</v>
      </c>
      <c r="I103" s="366">
        <f>VLOOKUP(I102,①ひな形!$C$4:$E$12,2,FALSE)</f>
        <v>0</v>
      </c>
    </row>
    <row r="104" spans="2:9" ht="13.2">
      <c r="C104" s="376"/>
      <c r="D104" s="376"/>
      <c r="E104" s="376"/>
      <c r="F104" s="376"/>
      <c r="G104" s="376"/>
      <c r="H104" s="376"/>
      <c r="I104" s="376"/>
    </row>
    <row r="105" spans="2:9" ht="13.2">
      <c r="C105" s="758" t="e">
        <f>VLOOKUP(①ひな形!N44,①ひな形!$A$34:$B$99,2,FALSE)</f>
        <v>#N/A</v>
      </c>
      <c r="D105" s="758" t="e">
        <f>VLOOKUP(①ひな形!O44,①ひな形!$A$34:$B$99,2,FALSE)</f>
        <v>#N/A</v>
      </c>
      <c r="E105" s="758" t="e">
        <f>VLOOKUP(①ひな形!P44,①ひな形!$A$34:$B$99,2,FALSE)</f>
        <v>#N/A</v>
      </c>
      <c r="F105" s="758">
        <f>VLOOKUP(①ひな形!Q44,①ひな形!$A$34:$B$99,2,FALSE)</f>
        <v>0</v>
      </c>
      <c r="G105" s="758">
        <f>VLOOKUP(①ひな形!R44,①ひな形!$A$34:$B$99,2,FALSE)</f>
        <v>0</v>
      </c>
      <c r="H105" s="758" t="e">
        <f>VLOOKUP(①ひな形!S44,①ひな形!$A$34:$B$99,2,FALSE)</f>
        <v>#N/A</v>
      </c>
      <c r="I105" s="758" t="e">
        <f>VLOOKUP(①ひな形!T44,①ひな形!$A$34:$B$99,2,FALSE)</f>
        <v>#N/A</v>
      </c>
    </row>
    <row r="106" spans="2:9" ht="13.2">
      <c r="C106" s="750"/>
      <c r="D106" s="750"/>
      <c r="E106" s="750"/>
      <c r="F106" s="750"/>
      <c r="G106" s="750"/>
      <c r="H106" s="750"/>
      <c r="I106" s="750"/>
    </row>
    <row r="107" spans="2:9" ht="13.2">
      <c r="B107" s="364" t="s">
        <v>202</v>
      </c>
      <c r="C107" s="366" t="e">
        <f>VLOOKUP(C105,①ひな形!$B$34:$C$99,2,FALSE)</f>
        <v>#N/A</v>
      </c>
      <c r="D107" s="366" t="e">
        <f>VLOOKUP(D105,①ひな形!$B$34:$C$99,2,FALSE)</f>
        <v>#N/A</v>
      </c>
      <c r="E107" s="366" t="e">
        <f>VLOOKUP(E105,①ひな形!$B$34:$C$99,2,FALSE)</f>
        <v>#N/A</v>
      </c>
      <c r="F107" s="366" t="e">
        <f>VLOOKUP(F105,①ひな形!$B$34:$C$99,2,FALSE)</f>
        <v>#N/A</v>
      </c>
      <c r="G107" s="366" t="e">
        <f>VLOOKUP(G105,①ひな形!$B$34:$C$99,2,FALSE)</f>
        <v>#N/A</v>
      </c>
      <c r="H107" s="366" t="e">
        <f>VLOOKUP(H105,①ひな形!$B$34:$C$99,2,FALSE)</f>
        <v>#N/A</v>
      </c>
      <c r="I107" s="366" t="e">
        <f>VLOOKUP(I105,①ひな形!$B$34:$C$99,2,FALSE)</f>
        <v>#N/A</v>
      </c>
    </row>
    <row r="108" spans="2:9" ht="13.2">
      <c r="C108" s="393">
        <f>①ひな形!N45</f>
        <v>0</v>
      </c>
      <c r="D108" s="393">
        <f>①ひな形!O45</f>
        <v>0</v>
      </c>
      <c r="E108" s="393">
        <f>①ひな形!P45</f>
        <v>0</v>
      </c>
      <c r="F108" s="393" t="str">
        <f>①ひな形!Q45</f>
        <v>nanami</v>
      </c>
      <c r="G108" s="394" t="str">
        <f>①ひな形!R45</f>
        <v>Rena.M</v>
      </c>
      <c r="H108" s="394" t="str">
        <f>①ひな形!S45</f>
        <v>Rena.M</v>
      </c>
      <c r="I108" s="393" t="str">
        <f>①ひな形!T45</f>
        <v>Nami.M</v>
      </c>
    </row>
    <row r="109" spans="2:9" ht="13.2">
      <c r="B109" s="364" t="s">
        <v>234</v>
      </c>
      <c r="C109" s="366" t="e">
        <f>VLOOKUP(C108,①ひな形!$C$4:$E$12,2,FALSE)</f>
        <v>#N/A</v>
      </c>
      <c r="D109" s="366" t="e">
        <f>VLOOKUP(D108,①ひな形!$C$4:$E$12,2,FALSE)</f>
        <v>#N/A</v>
      </c>
      <c r="E109" s="366" t="e">
        <f>VLOOKUP(E108,①ひな形!$C$4:$E$12,2,FALSE)</f>
        <v>#N/A</v>
      </c>
      <c r="F109" s="366">
        <f>VLOOKUP(F108,①ひな形!$C$4:$E$12,2,FALSE)</f>
        <v>0</v>
      </c>
      <c r="G109" s="366">
        <f>VLOOKUP(G108,①ひな形!$C$4:$E$12,2,FALSE)</f>
        <v>0</v>
      </c>
      <c r="H109" s="366">
        <f>VLOOKUP(H108,①ひな形!$C$4:$E$12,2,FALSE)</f>
        <v>0</v>
      </c>
      <c r="I109" s="366">
        <f>VLOOKUP(I108,①ひな形!$C$4:$E$12,2,FALSE)</f>
        <v>0</v>
      </c>
    </row>
    <row r="110" spans="2:9" ht="13.2">
      <c r="C110" s="395"/>
      <c r="D110" s="395"/>
      <c r="E110" s="395"/>
      <c r="F110" s="395"/>
      <c r="G110" s="395"/>
      <c r="H110" s="395"/>
      <c r="I110" s="395"/>
    </row>
    <row r="111" spans="2:9" ht="13.2">
      <c r="C111" s="759" t="e">
        <f>VLOOKUP(①ひな形!N46,①ひな形!$A$34:$B$99,2,FALSE)</f>
        <v>#N/A</v>
      </c>
      <c r="D111" s="759" t="e">
        <f>VLOOKUP(①ひな形!O46,①ひな形!$A$34:$B$99,2,FALSE)</f>
        <v>#N/A</v>
      </c>
      <c r="E111" s="759" t="e">
        <f>VLOOKUP(①ひな形!P46,①ひな形!$A$34:$B$99,2,FALSE)</f>
        <v>#N/A</v>
      </c>
      <c r="F111" s="759" t="e">
        <f>VLOOKUP(①ひな形!Q46,①ひな形!$A$34:$B$99,2,FALSE)</f>
        <v>#N/A</v>
      </c>
      <c r="G111" s="759">
        <f>VLOOKUP(①ひな形!R46,①ひな形!$A$34:$B$99,2,FALSE)</f>
        <v>0</v>
      </c>
      <c r="H111" s="759" t="e">
        <f>VLOOKUP(①ひな形!S46,①ひな形!$A$34:$B$99,2,FALSE)</f>
        <v>#N/A</v>
      </c>
      <c r="I111" s="759">
        <f>VLOOKUP(①ひな形!T46,①ひな形!$A$34:$B$99,2,FALSE)</f>
        <v>0</v>
      </c>
    </row>
    <row r="112" spans="2:9" ht="13.2">
      <c r="C112" s="750"/>
      <c r="D112" s="750"/>
      <c r="E112" s="750"/>
      <c r="F112" s="750"/>
      <c r="G112" s="750"/>
      <c r="H112" s="750"/>
      <c r="I112" s="750"/>
    </row>
    <row r="113" spans="2:9" ht="16.2">
      <c r="B113" s="364" t="s">
        <v>202</v>
      </c>
      <c r="C113" s="383" t="e">
        <f>VLOOKUP(C111,①ひな形!$B$34:$C$99,2,FALSE)</f>
        <v>#N/A</v>
      </c>
      <c r="D113" s="383" t="e">
        <f>VLOOKUP(D111,①ひな形!$B$34:$C$99,2,FALSE)</f>
        <v>#N/A</v>
      </c>
      <c r="E113" s="383" t="e">
        <f>VLOOKUP(E111,①ひな形!$B$34:$C$99,2,FALSE)</f>
        <v>#N/A</v>
      </c>
      <c r="F113" s="383" t="e">
        <f>VLOOKUP(F111,①ひな形!$B$34:$C$99,2,FALSE)</f>
        <v>#N/A</v>
      </c>
      <c r="G113" s="383" t="e">
        <f>VLOOKUP(G111,①ひな形!$B$34:$C$99,2,FALSE)</f>
        <v>#N/A</v>
      </c>
      <c r="H113" s="383" t="e">
        <f>VLOOKUP(H111,①ひな形!$B$34:$C$99,2,FALSE)</f>
        <v>#N/A</v>
      </c>
      <c r="I113" s="383" t="e">
        <f>VLOOKUP(I111,①ひな形!$B$34:$C$99,2,FALSE)</f>
        <v>#N/A</v>
      </c>
    </row>
    <row r="114" spans="2:9" ht="16.2">
      <c r="C114" s="396">
        <f>①ひな形!N47</f>
        <v>0</v>
      </c>
      <c r="D114" s="396"/>
      <c r="E114" s="396"/>
      <c r="F114" s="396"/>
      <c r="G114" s="396"/>
      <c r="H114" s="396"/>
      <c r="I114" s="396"/>
    </row>
    <row r="115" spans="2:9" ht="16.2">
      <c r="B115" s="364" t="s">
        <v>234</v>
      </c>
      <c r="C115" s="397" t="e">
        <f>VLOOKUP(C114,①ひな形!$C$4:$E$12,2,FALSE)</f>
        <v>#N/A</v>
      </c>
      <c r="D115" s="397" t="e">
        <f>VLOOKUP(D114,①ひな形!$C$4:$E$12,2,FALSE)</f>
        <v>#N/A</v>
      </c>
      <c r="E115" s="397" t="e">
        <f>VLOOKUP(E114,①ひな形!$C$4:$E$12,2,FALSE)</f>
        <v>#N/A</v>
      </c>
      <c r="F115" s="397" t="e">
        <f>VLOOKUP(F114,①ひな形!$C$4:$E$12,2,FALSE)</f>
        <v>#N/A</v>
      </c>
      <c r="G115" s="397" t="e">
        <f>VLOOKUP(G114,①ひな形!$C$4:$E$12,2,FALSE)</f>
        <v>#N/A</v>
      </c>
      <c r="H115" s="397" t="e">
        <f>VLOOKUP(H114,①ひな形!$C$4:$E$12,2,FALSE)</f>
        <v>#N/A</v>
      </c>
      <c r="I115" s="397" t="e">
        <f>VLOOKUP(I114,①ひな形!$C$4:$E$12,2,FALSE)</f>
        <v>#N/A</v>
      </c>
    </row>
    <row r="116" spans="2:9" ht="13.2">
      <c r="C116" s="398"/>
      <c r="D116" s="398"/>
      <c r="E116" s="398"/>
      <c r="F116" s="398"/>
      <c r="G116" s="398"/>
      <c r="H116" s="398"/>
      <c r="I116" s="398"/>
    </row>
    <row r="117" spans="2:9" ht="13.2">
      <c r="C117" s="342">
        <v>45520</v>
      </c>
      <c r="D117" s="342">
        <v>45521</v>
      </c>
      <c r="E117" s="342">
        <v>45522</v>
      </c>
      <c r="F117" s="342">
        <v>45523</v>
      </c>
      <c r="G117" s="342">
        <v>45524</v>
      </c>
      <c r="H117" s="342">
        <v>45525</v>
      </c>
      <c r="I117" s="342">
        <v>45526</v>
      </c>
    </row>
    <row r="118" spans="2:9" ht="16.2">
      <c r="C118" s="399" t="s">
        <v>355</v>
      </c>
      <c r="D118" s="399" t="s">
        <v>356</v>
      </c>
      <c r="E118" s="399" t="s">
        <v>357</v>
      </c>
      <c r="F118" s="399" t="s">
        <v>358</v>
      </c>
      <c r="G118" s="399" t="s">
        <v>359</v>
      </c>
      <c r="H118" s="399" t="s">
        <v>360</v>
      </c>
      <c r="I118" s="399" t="s">
        <v>361</v>
      </c>
    </row>
    <row r="119" spans="2:9" ht="13.2">
      <c r="C119" s="366"/>
      <c r="D119" s="366"/>
      <c r="E119" s="366"/>
      <c r="F119" s="366"/>
      <c r="G119" s="366"/>
      <c r="H119" s="366"/>
      <c r="I119" s="366"/>
    </row>
    <row r="120" spans="2:9" ht="13.2">
      <c r="C120" s="758" t="e">
        <f>VLOOKUP(①ひな形!V30,①ひな形!$A$34:$B$99,2,FALSE)</f>
        <v>#N/A</v>
      </c>
      <c r="D120" s="758" t="e">
        <f>VLOOKUP(①ひな形!P30,①ひな形!$A$34:$B$99,2,FALSE)</f>
        <v>#N/A</v>
      </c>
      <c r="E120" s="758" t="e">
        <f>VLOOKUP(①ひな形!X30,①ひな形!$A$34:$B$99,2,FALSE)</f>
        <v>#N/A</v>
      </c>
      <c r="F120" s="758" t="e">
        <f>VLOOKUP(①ひな形!Y30,①ひな形!$A$34:$B$99,2,FALSE)</f>
        <v>#N/A</v>
      </c>
      <c r="G120" s="758" t="e">
        <f>VLOOKUP(①ひな形!Z30,①ひな形!$A$34:$B$99,2,FALSE)</f>
        <v>#N/A</v>
      </c>
      <c r="H120" s="758" t="e">
        <f>VLOOKUP(①ひな形!AA30,①ひな形!$A$34:$B$99,2,FALSE)</f>
        <v>#N/A</v>
      </c>
      <c r="I120" s="758">
        <f>VLOOKUP(①ひな形!AB30,①ひな形!$A$34:$B$99,2,FALSE)</f>
        <v>0</v>
      </c>
    </row>
    <row r="121" spans="2:9" ht="13.2">
      <c r="C121" s="750"/>
      <c r="D121" s="750"/>
      <c r="E121" s="750"/>
      <c r="F121" s="750"/>
      <c r="G121" s="750"/>
      <c r="H121" s="750"/>
      <c r="I121" s="750"/>
    </row>
    <row r="122" spans="2:9" ht="13.2">
      <c r="B122" s="364" t="s">
        <v>202</v>
      </c>
      <c r="C122" s="366" t="e">
        <f>VLOOKUP(C120,①ひな形!$B$34:$C$99,2,FALSE)</f>
        <v>#N/A</v>
      </c>
      <c r="D122" s="366" t="e">
        <f>VLOOKUP(D120,①ひな形!$B$34:$C$99,2,FALSE)</f>
        <v>#N/A</v>
      </c>
      <c r="E122" s="366" t="e">
        <f>VLOOKUP(E120,①ひな形!$B$34:$C$99,2,FALSE)</f>
        <v>#N/A</v>
      </c>
      <c r="F122" s="366" t="e">
        <f>VLOOKUP(F120,①ひな形!$B$34:$C$99,2,FALSE)</f>
        <v>#N/A</v>
      </c>
      <c r="G122" s="366" t="e">
        <f>VLOOKUP(G120,①ひな形!$B$34:$C$99,2,FALSE)</f>
        <v>#N/A</v>
      </c>
      <c r="H122" s="366" t="e">
        <f>VLOOKUP(H120,①ひな形!$B$34:$C$99,2,FALSE)</f>
        <v>#N/A</v>
      </c>
      <c r="I122" s="366" t="e">
        <f>VLOOKUP(I120,①ひな形!$B$34:$C$99,2,FALSE)</f>
        <v>#N/A</v>
      </c>
    </row>
    <row r="123" spans="2:9" ht="13.2">
      <c r="C123" s="393" t="str">
        <f>①ひな形!V31</f>
        <v>Shiho.Y</v>
      </c>
      <c r="D123" s="393">
        <f>①ひな形!P31</f>
        <v>0</v>
      </c>
      <c r="E123" s="393">
        <f>①ひな形!X31</f>
        <v>0</v>
      </c>
      <c r="F123" s="393" t="str">
        <f>①ひな形!Y31</f>
        <v>nozomi.y</v>
      </c>
      <c r="G123" s="393">
        <f>①ひな形!Z31</f>
        <v>0</v>
      </c>
      <c r="H123" s="393" t="str">
        <f>①ひな形!AA31</f>
        <v>Nami.M</v>
      </c>
      <c r="I123" s="393" t="str">
        <f>①ひな形!AB31</f>
        <v>nanami</v>
      </c>
    </row>
    <row r="124" spans="2:9" ht="13.2">
      <c r="B124" s="364" t="s">
        <v>234</v>
      </c>
      <c r="C124" s="366">
        <f>VLOOKUP(C123,①ひな形!$C$4:$E$12,2,FALSE)</f>
        <v>0</v>
      </c>
      <c r="D124" s="366" t="e">
        <f>VLOOKUP(D123,①ひな形!$C$4:$E$12,2,FALSE)</f>
        <v>#N/A</v>
      </c>
      <c r="E124" s="366" t="e">
        <f>VLOOKUP(E123,①ひな形!$C$4:$E$12,2,FALSE)</f>
        <v>#N/A</v>
      </c>
      <c r="F124" s="366">
        <f>VLOOKUP(F123,①ひな形!$C$4:$E$12,2,FALSE)</f>
        <v>0</v>
      </c>
      <c r="G124" s="366" t="e">
        <f>VLOOKUP(G123,①ひな形!$C$4:$E$12,2,FALSE)</f>
        <v>#N/A</v>
      </c>
      <c r="H124" s="366">
        <f>VLOOKUP(H123,①ひな形!$C$4:$E$12,2,FALSE)</f>
        <v>0</v>
      </c>
      <c r="I124" s="366">
        <f>VLOOKUP(I123,①ひな形!$C$4:$E$12,2,FALSE)</f>
        <v>0</v>
      </c>
    </row>
    <row r="125" spans="2:9" ht="13.2">
      <c r="C125" s="376"/>
      <c r="D125" s="376"/>
      <c r="E125" s="376"/>
      <c r="F125" s="376"/>
      <c r="G125" s="376"/>
      <c r="H125" s="376"/>
      <c r="I125" s="376"/>
    </row>
    <row r="126" spans="2:9" ht="13.2">
      <c r="C126" s="758">
        <f>VLOOKUP(①ひな形!V32,①ひな形!$A$34:$B$99,2,FALSE)</f>
        <v>0</v>
      </c>
      <c r="D126" s="758" t="e">
        <f>VLOOKUP(①ひな形!P32,①ひな形!$A$34:$B$99,2,FALSE)</f>
        <v>#N/A</v>
      </c>
      <c r="E126" s="758" t="e">
        <f>VLOOKUP(①ひな形!X32,①ひな形!$A$34:$B$99,2,FALSE)</f>
        <v>#N/A</v>
      </c>
      <c r="F126" s="758" t="e">
        <f>VLOOKUP(①ひな形!Y32,①ひな形!$A$34:$B$99,2,FALSE)</f>
        <v>#N/A</v>
      </c>
      <c r="G126" s="758" t="e">
        <f>VLOOKUP(①ひな形!Z32,①ひな形!$A$34:$B$99,2,FALSE)</f>
        <v>#N/A</v>
      </c>
      <c r="H126" s="758">
        <f>VLOOKUP(①ひな形!AA32,①ひな形!$A$34:$B$99,2,FALSE)</f>
        <v>0</v>
      </c>
      <c r="I126" s="758">
        <f>VLOOKUP(①ひな形!AB32,①ひな形!$A$34:$B$99,2,FALSE)</f>
        <v>0</v>
      </c>
    </row>
    <row r="127" spans="2:9" ht="13.2">
      <c r="C127" s="750"/>
      <c r="D127" s="750"/>
      <c r="E127" s="750"/>
      <c r="F127" s="750"/>
      <c r="G127" s="750"/>
      <c r="H127" s="750"/>
      <c r="I127" s="750"/>
    </row>
    <row r="128" spans="2:9" ht="13.2">
      <c r="B128" s="364" t="s">
        <v>202</v>
      </c>
      <c r="C128" s="366" t="e">
        <f>VLOOKUP(C126,①ひな形!$B$34:$C$99,2,FALSE)</f>
        <v>#N/A</v>
      </c>
      <c r="D128" s="366" t="e">
        <f>VLOOKUP(D126,①ひな形!$B$34:$C$99,2,FALSE)</f>
        <v>#N/A</v>
      </c>
      <c r="E128" s="366" t="e">
        <f>VLOOKUP(E126,①ひな形!$B$34:$C$99,2,FALSE)</f>
        <v>#N/A</v>
      </c>
      <c r="F128" s="366" t="e">
        <f>VLOOKUP(F126,①ひな形!$B$34:$C$99,2,FALSE)</f>
        <v>#N/A</v>
      </c>
      <c r="G128" s="366" t="e">
        <f>VLOOKUP(G126,①ひな形!$B$34:$C$99,2,FALSE)</f>
        <v>#N/A</v>
      </c>
      <c r="H128" s="366" t="e">
        <f>VLOOKUP(H126,①ひな形!$B$34:$C$99,2,FALSE)</f>
        <v>#N/A</v>
      </c>
      <c r="I128" s="366" t="e">
        <f>VLOOKUP(I126,①ひな形!$B$34:$C$99,2,FALSE)</f>
        <v>#N/A</v>
      </c>
    </row>
    <row r="129" spans="2:9" ht="13.2">
      <c r="C129" s="394" t="str">
        <f>①ひな形!V33</f>
        <v>Rena.M</v>
      </c>
      <c r="D129" s="393">
        <f>①ひな形!P33</f>
        <v>0</v>
      </c>
      <c r="E129" s="393">
        <f>①ひな形!X33</f>
        <v>0</v>
      </c>
      <c r="F129" s="393" t="str">
        <f>①ひな形!Y33</f>
        <v>Nami.M</v>
      </c>
      <c r="G129" s="393">
        <f>①ひな形!Z33</f>
        <v>0</v>
      </c>
      <c r="H129" s="393" t="str">
        <f>①ひな形!AA33</f>
        <v>Shiho.Y</v>
      </c>
      <c r="I129" s="394" t="str">
        <f>①ひな形!AB33</f>
        <v>Rena.M</v>
      </c>
    </row>
    <row r="130" spans="2:9" ht="13.2">
      <c r="B130" s="364" t="s">
        <v>234</v>
      </c>
      <c r="C130" s="366">
        <f>VLOOKUP(C129,①ひな形!$C$4:$E$12,2,FALSE)</f>
        <v>0</v>
      </c>
      <c r="D130" s="366" t="e">
        <f>VLOOKUP(D129,①ひな形!$C$4:$E$12,2,FALSE)</f>
        <v>#N/A</v>
      </c>
      <c r="E130" s="366" t="e">
        <f>VLOOKUP(E129,①ひな形!$C$4:$E$12,2,FALSE)</f>
        <v>#N/A</v>
      </c>
      <c r="F130" s="366">
        <f>VLOOKUP(F129,①ひな形!$C$4:$E$12,2,FALSE)</f>
        <v>0</v>
      </c>
      <c r="G130" s="366" t="e">
        <f>VLOOKUP(G129,①ひな形!$C$4:$E$12,2,FALSE)</f>
        <v>#N/A</v>
      </c>
      <c r="H130" s="366">
        <f>VLOOKUP(H129,①ひな形!$C$4:$E$12,2,FALSE)</f>
        <v>0</v>
      </c>
      <c r="I130" s="366">
        <f>VLOOKUP(I129,①ひな形!$C$4:$E$12,2,FALSE)</f>
        <v>0</v>
      </c>
    </row>
    <row r="131" spans="2:9" ht="13.2">
      <c r="C131" s="376"/>
      <c r="D131" s="376"/>
      <c r="E131" s="376"/>
      <c r="F131" s="376"/>
      <c r="G131" s="376"/>
      <c r="H131" s="376"/>
      <c r="I131" s="376"/>
    </row>
    <row r="132" spans="2:9" ht="13.2">
      <c r="C132" s="758">
        <f>VLOOKUP(①ひな形!V34,①ひな形!$A$34:$B$99,2,FALSE)</f>
        <v>0</v>
      </c>
      <c r="D132" s="758" t="e">
        <f>VLOOKUP(①ひな形!P34,①ひな形!$A$34:$B$99,2,FALSE)</f>
        <v>#N/A</v>
      </c>
      <c r="E132" s="758" t="e">
        <f>VLOOKUP(①ひな形!X34,①ひな形!$A$34:$B$99,2,FALSE)</f>
        <v>#N/A</v>
      </c>
      <c r="F132" s="758" t="e">
        <f>VLOOKUP(①ひな形!Y34,①ひな形!$A$34:$B$99,2,FALSE)</f>
        <v>#N/A</v>
      </c>
      <c r="G132" s="758" t="e">
        <f>VLOOKUP(①ひな形!Z34,①ひな形!$A$34:$B$99,2,FALSE)</f>
        <v>#N/A</v>
      </c>
      <c r="H132" s="758" t="e">
        <f>VLOOKUP(①ひな形!AA34,①ひな形!$A$34:$B$99,2,FALSE)</f>
        <v>#N/A</v>
      </c>
      <c r="I132" s="758">
        <f>VLOOKUP(①ひな形!AB34,①ひな形!$A$34:$B$99,2,FALSE)</f>
        <v>0</v>
      </c>
    </row>
    <row r="133" spans="2:9" ht="13.2">
      <c r="C133" s="750"/>
      <c r="D133" s="750"/>
      <c r="E133" s="750"/>
      <c r="F133" s="750"/>
      <c r="G133" s="750"/>
      <c r="H133" s="750"/>
      <c r="I133" s="750"/>
    </row>
    <row r="134" spans="2:9" ht="13.2">
      <c r="B134" s="364" t="s">
        <v>202</v>
      </c>
      <c r="C134" s="366" t="e">
        <f>VLOOKUP(C132,①ひな形!$B$34:$C$99,2,FALSE)</f>
        <v>#N/A</v>
      </c>
      <c r="D134" s="366" t="e">
        <f>VLOOKUP(D132,①ひな形!$B$34:$C$99,2,FALSE)</f>
        <v>#N/A</v>
      </c>
      <c r="E134" s="366" t="e">
        <f>VLOOKUP(E132,①ひな形!$B$34:$C$99,2,FALSE)</f>
        <v>#N/A</v>
      </c>
      <c r="F134" s="366" t="e">
        <f>VLOOKUP(F132,①ひな形!$B$34:$C$99,2,FALSE)</f>
        <v>#N/A</v>
      </c>
      <c r="G134" s="366" t="e">
        <f>VLOOKUP(G132,①ひな形!$B$34:$C$99,2,FALSE)</f>
        <v>#N/A</v>
      </c>
      <c r="H134" s="366" t="e">
        <f>VLOOKUP(H132,①ひな形!$B$34:$C$99,2,FALSE)</f>
        <v>#N/A</v>
      </c>
      <c r="I134" s="366" t="e">
        <f>VLOOKUP(I132,①ひな形!$B$34:$C$99,2,FALSE)</f>
        <v>#N/A</v>
      </c>
    </row>
    <row r="135" spans="2:9" ht="13.2">
      <c r="C135" s="394" t="str">
        <f>①ひな形!V35</f>
        <v>Rena.M</v>
      </c>
      <c r="D135" s="393">
        <f>①ひな形!P35</f>
        <v>0</v>
      </c>
      <c r="E135" s="393">
        <f>①ひな形!X35</f>
        <v>0</v>
      </c>
      <c r="F135" s="393">
        <f>①ひな形!Y35</f>
        <v>0</v>
      </c>
      <c r="G135" s="393">
        <f>①ひな形!Z35</f>
        <v>0</v>
      </c>
      <c r="H135" s="393" t="str">
        <f>①ひな形!AA35</f>
        <v>Shiho.Y</v>
      </c>
      <c r="I135" s="393" t="str">
        <f>①ひな形!AB35</f>
        <v>nanami</v>
      </c>
    </row>
    <row r="136" spans="2:9" ht="13.2">
      <c r="B136" s="364" t="s">
        <v>234</v>
      </c>
      <c r="C136" s="366">
        <f>VLOOKUP(C135,①ひな形!$C$4:$E$12,2,FALSE)</f>
        <v>0</v>
      </c>
      <c r="D136" s="366" t="e">
        <f>VLOOKUP(D135,①ひな形!$C$4:$E$12,2,FALSE)</f>
        <v>#N/A</v>
      </c>
      <c r="E136" s="366" t="e">
        <f>VLOOKUP(E135,①ひな形!$C$4:$E$12,2,FALSE)</f>
        <v>#N/A</v>
      </c>
      <c r="F136" s="366" t="e">
        <f>VLOOKUP(F135,①ひな形!$C$4:$E$12,2,FALSE)</f>
        <v>#N/A</v>
      </c>
      <c r="G136" s="366" t="e">
        <f>VLOOKUP(G135,①ひな形!$C$4:$E$12,2,FALSE)</f>
        <v>#N/A</v>
      </c>
      <c r="H136" s="366">
        <f>VLOOKUP(H135,①ひな形!$C$4:$E$12,2,FALSE)</f>
        <v>0</v>
      </c>
      <c r="I136" s="366">
        <f>VLOOKUP(I135,①ひな形!$C$4:$E$12,2,FALSE)</f>
        <v>0</v>
      </c>
    </row>
    <row r="137" spans="2:9" ht="13.2">
      <c r="C137" s="376"/>
      <c r="D137" s="376"/>
      <c r="E137" s="376"/>
      <c r="F137" s="376"/>
      <c r="G137" s="376"/>
      <c r="H137" s="376"/>
      <c r="I137" s="376"/>
    </row>
    <row r="138" spans="2:9" ht="13.2">
      <c r="C138" s="758">
        <f>VLOOKUP(①ひな形!V36,①ひな形!$A$34:$B$99,2,FALSE)</f>
        <v>0</v>
      </c>
      <c r="D138" s="758" t="e">
        <f>VLOOKUP(①ひな形!P36,①ひな形!$A$34:$B$99,2,FALSE)</f>
        <v>#N/A</v>
      </c>
      <c r="E138" s="758" t="e">
        <f>VLOOKUP(①ひな形!X36,①ひな形!$A$34:$B$99,2,FALSE)</f>
        <v>#N/A</v>
      </c>
      <c r="F138" s="758" t="e">
        <f>VLOOKUP(①ひな形!Y36,①ひな形!$A$34:$B$99,2,FALSE)</f>
        <v>#N/A</v>
      </c>
      <c r="G138" s="758" t="e">
        <f>VLOOKUP(①ひな形!Z36,①ひな形!$A$34:$B$99,2,FALSE)</f>
        <v>#N/A</v>
      </c>
      <c r="H138" s="758" t="e">
        <f>VLOOKUP(①ひな形!AA36,①ひな形!$A$34:$B$99,2,FALSE)</f>
        <v>#N/A</v>
      </c>
      <c r="I138" s="758" t="e">
        <f>VLOOKUP(①ひな形!AB36,①ひな形!$A$34:$B$99,2,FALSE)</f>
        <v>#N/A</v>
      </c>
    </row>
    <row r="139" spans="2:9" ht="13.2">
      <c r="C139" s="750"/>
      <c r="D139" s="750"/>
      <c r="E139" s="750"/>
      <c r="F139" s="750"/>
      <c r="G139" s="750"/>
      <c r="H139" s="750"/>
      <c r="I139" s="750"/>
    </row>
    <row r="140" spans="2:9" ht="13.2">
      <c r="B140" s="364" t="s">
        <v>202</v>
      </c>
      <c r="C140" s="366" t="e">
        <f>VLOOKUP(C138,①ひな形!$B$34:$C$99,2,FALSE)</f>
        <v>#N/A</v>
      </c>
      <c r="D140" s="366" t="e">
        <f>VLOOKUP(D138,①ひな形!$B$34:$C$99,2,FALSE)</f>
        <v>#N/A</v>
      </c>
      <c r="E140" s="366" t="e">
        <f>VLOOKUP(E138,①ひな形!$B$34:$C$99,2,FALSE)</f>
        <v>#N/A</v>
      </c>
      <c r="F140" s="366" t="e">
        <f>VLOOKUP(F138,①ひな形!$B$34:$C$99,2,FALSE)</f>
        <v>#N/A</v>
      </c>
      <c r="G140" s="366" t="e">
        <f>VLOOKUP(G138,①ひな形!$B$34:$C$99,2,FALSE)</f>
        <v>#N/A</v>
      </c>
      <c r="H140" s="366" t="e">
        <f>VLOOKUP(H138,①ひな形!$B$34:$C$99,2,FALSE)</f>
        <v>#N/A</v>
      </c>
      <c r="I140" s="366" t="e">
        <f>VLOOKUP(I138,①ひな形!$B$34:$C$99,2,FALSE)</f>
        <v>#N/A</v>
      </c>
    </row>
    <row r="141" spans="2:9" ht="13.2">
      <c r="C141" s="393" t="str">
        <f>①ひな形!V37</f>
        <v>Shiho.Y</v>
      </c>
      <c r="D141" s="393">
        <f>①ひな形!P37</f>
        <v>0</v>
      </c>
      <c r="E141" s="393">
        <f>①ひな形!X37</f>
        <v>0</v>
      </c>
      <c r="F141" s="393">
        <f>①ひな形!Y37</f>
        <v>0</v>
      </c>
      <c r="G141" s="393">
        <f>①ひな形!Z37</f>
        <v>0</v>
      </c>
      <c r="H141" s="393">
        <f>①ひな形!AA37</f>
        <v>0</v>
      </c>
      <c r="I141" s="394" t="str">
        <f>①ひな形!AB37</f>
        <v>Rena.M</v>
      </c>
    </row>
    <row r="142" spans="2:9" ht="13.2">
      <c r="B142" s="364" t="s">
        <v>234</v>
      </c>
      <c r="C142" s="366">
        <f>VLOOKUP(C141,①ひな形!$C$4:$E$12,2,FALSE)</f>
        <v>0</v>
      </c>
      <c r="D142" s="366" t="e">
        <f>VLOOKUP(D141,①ひな形!$C$4:$E$12,2,FALSE)</f>
        <v>#N/A</v>
      </c>
      <c r="E142" s="366" t="e">
        <f>VLOOKUP(E141,①ひな形!$C$4:$E$12,2,FALSE)</f>
        <v>#N/A</v>
      </c>
      <c r="F142" s="366" t="e">
        <f>VLOOKUP(F141,①ひな形!$C$4:$E$12,2,FALSE)</f>
        <v>#N/A</v>
      </c>
      <c r="G142" s="366" t="e">
        <f>VLOOKUP(G141,①ひな形!$C$4:$E$12,2,FALSE)</f>
        <v>#N/A</v>
      </c>
      <c r="H142" s="366" t="e">
        <f>VLOOKUP(H141,①ひな形!$C$4:$E$12,2,FALSE)</f>
        <v>#N/A</v>
      </c>
      <c r="I142" s="366">
        <f>VLOOKUP(I141,①ひな形!$C$4:$E$12,2,FALSE)</f>
        <v>0</v>
      </c>
    </row>
    <row r="143" spans="2:9" ht="13.2">
      <c r="C143" s="376"/>
      <c r="D143" s="376"/>
      <c r="E143" s="376"/>
      <c r="F143" s="376"/>
      <c r="G143" s="376"/>
      <c r="H143" s="376"/>
      <c r="I143" s="376"/>
    </row>
    <row r="144" spans="2:9" ht="13.2">
      <c r="C144" s="758" t="e">
        <f>VLOOKUP(①ひな形!V38,①ひな形!$A$34:$B$99,2,FALSE)</f>
        <v>#N/A</v>
      </c>
      <c r="D144" s="758" t="e">
        <f>VLOOKUP(①ひな形!P38,①ひな形!$A$34:$B$99,2,FALSE)</f>
        <v>#N/A</v>
      </c>
      <c r="E144" s="758" t="e">
        <f>VLOOKUP(①ひな形!X38,①ひな形!$A$34:$B$99,2,FALSE)</f>
        <v>#N/A</v>
      </c>
      <c r="F144" s="758" t="e">
        <f>VLOOKUP(①ひな形!Y38,①ひな形!$A$34:$B$99,2,FALSE)</f>
        <v>#N/A</v>
      </c>
      <c r="G144" s="758" t="e">
        <f>VLOOKUP(①ひな形!Z38,①ひな形!$A$34:$B$99,2,FALSE)</f>
        <v>#N/A</v>
      </c>
      <c r="H144" s="758" t="e">
        <f>VLOOKUP(①ひな形!AA38,①ひな形!$A$34:$B$99,2,FALSE)</f>
        <v>#N/A</v>
      </c>
      <c r="I144" s="758" t="e">
        <f>VLOOKUP(①ひな形!AB38,①ひな形!$A$34:$B$99,2,FALSE)</f>
        <v>#N/A</v>
      </c>
    </row>
    <row r="145" spans="2:9" ht="13.2">
      <c r="C145" s="750"/>
      <c r="D145" s="750"/>
      <c r="E145" s="750"/>
      <c r="F145" s="750"/>
      <c r="G145" s="750"/>
      <c r="H145" s="750"/>
      <c r="I145" s="750"/>
    </row>
    <row r="146" spans="2:9" ht="13.2">
      <c r="B146" s="364" t="s">
        <v>202</v>
      </c>
      <c r="C146" s="366" t="e">
        <f>VLOOKUP(C144,①ひな形!$B$34:$C$99,2,FALSE)</f>
        <v>#N/A</v>
      </c>
      <c r="D146" s="366" t="e">
        <f>VLOOKUP(D144,①ひな形!$B$34:$C$99,2,FALSE)</f>
        <v>#N/A</v>
      </c>
      <c r="E146" s="366" t="e">
        <f>VLOOKUP(E144,①ひな形!$B$34:$C$99,2,FALSE)</f>
        <v>#N/A</v>
      </c>
      <c r="F146" s="366" t="e">
        <f>VLOOKUP(F144,①ひな形!$B$34:$C$99,2,FALSE)</f>
        <v>#N/A</v>
      </c>
      <c r="G146" s="366" t="e">
        <f>VLOOKUP(G144,①ひな形!$B$34:$C$99,2,FALSE)</f>
        <v>#N/A</v>
      </c>
      <c r="H146" s="366" t="e">
        <f>VLOOKUP(H144,①ひな形!$B$34:$C$99,2,FALSE)</f>
        <v>#N/A</v>
      </c>
      <c r="I146" s="366" t="e">
        <f>VLOOKUP(I144,①ひな形!$B$34:$C$99,2,FALSE)</f>
        <v>#N/A</v>
      </c>
    </row>
    <row r="147" spans="2:9" ht="13.2">
      <c r="C147" s="393">
        <f>①ひな形!V39</f>
        <v>0</v>
      </c>
      <c r="D147" s="393">
        <f>①ひな形!P39</f>
        <v>0</v>
      </c>
      <c r="E147" s="393">
        <f>①ひな形!X39</f>
        <v>0</v>
      </c>
      <c r="F147" s="393">
        <f>①ひな形!Y39</f>
        <v>0</v>
      </c>
      <c r="G147" s="393">
        <f>①ひな形!Z39</f>
        <v>0</v>
      </c>
      <c r="H147" s="393">
        <f>①ひな形!AA39</f>
        <v>0</v>
      </c>
      <c r="I147" s="393">
        <f>①ひな形!AB39</f>
        <v>0</v>
      </c>
    </row>
    <row r="148" spans="2:9" ht="13.2">
      <c r="B148" s="364" t="s">
        <v>234</v>
      </c>
      <c r="C148" s="366" t="e">
        <f>VLOOKUP(C147,①ひな形!$C$4:$E$12,2,FALSE)</f>
        <v>#N/A</v>
      </c>
      <c r="D148" s="366" t="e">
        <f>VLOOKUP(D147,①ひな形!$C$4:$E$12,2,FALSE)</f>
        <v>#N/A</v>
      </c>
      <c r="E148" s="366" t="e">
        <f>VLOOKUP(E147,①ひな形!$C$4:$E$12,2,FALSE)</f>
        <v>#N/A</v>
      </c>
      <c r="F148" s="366" t="e">
        <f>VLOOKUP(F147,①ひな形!$C$4:$E$12,2,FALSE)</f>
        <v>#N/A</v>
      </c>
      <c r="G148" s="366" t="e">
        <f>VLOOKUP(G147,①ひな形!$C$4:$E$12,2,FALSE)</f>
        <v>#N/A</v>
      </c>
      <c r="H148" s="366" t="e">
        <f>VLOOKUP(H147,①ひな形!$C$4:$E$12,2,FALSE)</f>
        <v>#N/A</v>
      </c>
      <c r="I148" s="366" t="e">
        <f>VLOOKUP(I147,①ひな形!$C$4:$E$12,2,FALSE)</f>
        <v>#N/A</v>
      </c>
    </row>
    <row r="149" spans="2:9" ht="13.2">
      <c r="C149" s="376"/>
      <c r="D149" s="376"/>
      <c r="E149" s="376"/>
      <c r="F149" s="376"/>
      <c r="G149" s="376"/>
      <c r="H149" s="376"/>
      <c r="I149" s="376"/>
    </row>
    <row r="150" spans="2:9" ht="13.2">
      <c r="C150" s="758" t="e">
        <f>VLOOKUP(①ひな形!V40,①ひな形!$A$34:$B$99,2,FALSE)</f>
        <v>#N/A</v>
      </c>
      <c r="D150" s="758" t="e">
        <f>VLOOKUP(①ひな形!W40,①ひな形!$A$34:$B$99,2,FALSE)</f>
        <v>#N/A</v>
      </c>
      <c r="E150" s="758" t="e">
        <f>VLOOKUP(①ひな形!X40,①ひな形!$A$34:$B$99,2,FALSE)</f>
        <v>#N/A</v>
      </c>
      <c r="F150" s="758" t="e">
        <f>VLOOKUP(①ひな形!Y40,①ひな形!$A$34:$B$99,2,FALSE)</f>
        <v>#N/A</v>
      </c>
      <c r="G150" s="758" t="e">
        <f>VLOOKUP(①ひな形!Z40,①ひな形!$A$34:$B$99,2,FALSE)</f>
        <v>#N/A</v>
      </c>
      <c r="H150" s="758" t="e">
        <f>VLOOKUP(①ひな形!AA40,①ひな形!$A$34:$B$99,2,FALSE)</f>
        <v>#N/A</v>
      </c>
      <c r="I150" s="758" t="e">
        <f>VLOOKUP(①ひな形!AB40,①ひな形!$A$34:$B$99,2,FALSE)</f>
        <v>#N/A</v>
      </c>
    </row>
    <row r="151" spans="2:9" ht="13.2">
      <c r="C151" s="750"/>
      <c r="D151" s="750"/>
      <c r="E151" s="750"/>
      <c r="F151" s="750"/>
      <c r="G151" s="750"/>
      <c r="H151" s="750"/>
      <c r="I151" s="750"/>
    </row>
    <row r="152" spans="2:9" ht="13.2">
      <c r="B152" s="364" t="s">
        <v>202</v>
      </c>
      <c r="C152" s="366" t="e">
        <f>VLOOKUP(C150,①ひな形!$B$34:$C$99,2,FALSE)</f>
        <v>#N/A</v>
      </c>
      <c r="D152" s="366" t="e">
        <f>VLOOKUP(D150,①ひな形!$B$34:$C$99,2,FALSE)</f>
        <v>#N/A</v>
      </c>
      <c r="E152" s="366" t="e">
        <f>VLOOKUP(E150,①ひな形!$B$34:$C$99,2,FALSE)</f>
        <v>#N/A</v>
      </c>
      <c r="F152" s="366" t="e">
        <f>VLOOKUP(F150,①ひな形!$B$34:$C$99,2,FALSE)</f>
        <v>#N/A</v>
      </c>
      <c r="G152" s="366" t="e">
        <f>VLOOKUP(G150,①ひな形!$B$34:$C$99,2,FALSE)</f>
        <v>#N/A</v>
      </c>
      <c r="H152" s="366" t="e">
        <f>VLOOKUP(H150,①ひな形!$B$34:$C$99,2,FALSE)</f>
        <v>#N/A</v>
      </c>
      <c r="I152" s="366" t="e">
        <f>VLOOKUP(I150,①ひな形!$B$34:$C$99,2,FALSE)</f>
        <v>#N/A</v>
      </c>
    </row>
    <row r="153" spans="2:9" ht="13.2">
      <c r="C153" s="393">
        <f>①ひな形!V41</f>
        <v>0</v>
      </c>
      <c r="D153" s="393">
        <f>①ひな形!W41</f>
        <v>0</v>
      </c>
      <c r="E153" s="393">
        <f>①ひな形!X41</f>
        <v>0</v>
      </c>
      <c r="F153" s="393">
        <f>①ひな形!Y41</f>
        <v>0</v>
      </c>
      <c r="G153" s="393">
        <f>①ひな形!Z41</f>
        <v>0</v>
      </c>
      <c r="H153" s="393">
        <f>①ひな形!AA41</f>
        <v>0</v>
      </c>
      <c r="I153" s="393" t="str">
        <f>①ひな形!AB41</f>
        <v>Shiho.Y</v>
      </c>
    </row>
    <row r="154" spans="2:9" ht="13.2">
      <c r="B154" s="364" t="s">
        <v>234</v>
      </c>
      <c r="C154" s="366" t="e">
        <f>VLOOKUP(C153,①ひな形!$C$4:$E$12,2,FALSE)</f>
        <v>#N/A</v>
      </c>
      <c r="D154" s="366" t="e">
        <f>VLOOKUP(D153,①ひな形!$C$4:$E$12,2,FALSE)</f>
        <v>#N/A</v>
      </c>
      <c r="E154" s="366" t="e">
        <f>VLOOKUP(E153,①ひな形!$C$4:$E$12,2,FALSE)</f>
        <v>#N/A</v>
      </c>
      <c r="F154" s="366" t="e">
        <f>VLOOKUP(F153,①ひな形!$C$4:$E$12,2,FALSE)</f>
        <v>#N/A</v>
      </c>
      <c r="G154" s="366" t="e">
        <f>VLOOKUP(G153,①ひな形!$C$4:$E$12,2,FALSE)</f>
        <v>#N/A</v>
      </c>
      <c r="H154" s="366" t="e">
        <f>VLOOKUP(H153,①ひな形!$C$4:$E$12,2,FALSE)</f>
        <v>#N/A</v>
      </c>
      <c r="I154" s="366">
        <f>VLOOKUP(I153,①ひな形!$C$4:$E$12,2,FALSE)</f>
        <v>0</v>
      </c>
    </row>
    <row r="155" spans="2:9" ht="13.2">
      <c r="C155" s="376"/>
      <c r="D155" s="376"/>
      <c r="E155" s="376"/>
      <c r="F155" s="376"/>
      <c r="G155" s="376"/>
      <c r="H155" s="376"/>
      <c r="I155" s="376"/>
    </row>
    <row r="156" spans="2:9" ht="13.2">
      <c r="C156" s="758" t="e">
        <f>VLOOKUP(①ひな形!V42,①ひな形!$A$34:$B$99,2,FALSE)</f>
        <v>#N/A</v>
      </c>
      <c r="D156" s="758" t="e">
        <f>VLOOKUP(①ひな形!W42,①ひな形!$A$34:$B$99,2,FALSE)</f>
        <v>#N/A</v>
      </c>
      <c r="E156" s="758" t="e">
        <f>VLOOKUP(①ひな形!X42,①ひな形!$A$34:$B$99,2,FALSE)</f>
        <v>#N/A</v>
      </c>
      <c r="F156" s="758">
        <f>VLOOKUP(①ひな形!Y42,①ひな形!$A$34:$B$99,2,FALSE)</f>
        <v>0</v>
      </c>
      <c r="G156" s="758">
        <f>VLOOKUP(①ひな形!Z42,①ひな形!$A$34:$B$99,2,FALSE)</f>
        <v>0</v>
      </c>
      <c r="H156" s="758">
        <f>VLOOKUP(①ひな形!AA42,①ひな形!$A$34:$B$99,2,FALSE)</f>
        <v>0</v>
      </c>
      <c r="I156" s="758" t="e">
        <f>VLOOKUP(①ひな形!AB42,①ひな形!$A$34:$B$99,2,FALSE)</f>
        <v>#N/A</v>
      </c>
    </row>
    <row r="157" spans="2:9" ht="13.2">
      <c r="C157" s="750"/>
      <c r="D157" s="750"/>
      <c r="E157" s="750"/>
      <c r="F157" s="750"/>
      <c r="G157" s="750"/>
      <c r="H157" s="750"/>
      <c r="I157" s="750"/>
    </row>
    <row r="158" spans="2:9" ht="13.2">
      <c r="B158" s="364" t="s">
        <v>202</v>
      </c>
      <c r="C158" s="366" t="e">
        <f>VLOOKUP(C156,①ひな形!$B$34:$C$99,2,FALSE)</f>
        <v>#N/A</v>
      </c>
      <c r="D158" s="366" t="e">
        <f>VLOOKUP(D156,①ひな形!$B$34:$C$99,2,FALSE)</f>
        <v>#N/A</v>
      </c>
      <c r="E158" s="366" t="e">
        <f>VLOOKUP(E156,①ひな形!$B$34:$C$99,2,FALSE)</f>
        <v>#N/A</v>
      </c>
      <c r="F158" s="366" t="e">
        <f>VLOOKUP(F156,①ひな形!$B$34:$C$99,2,FALSE)</f>
        <v>#N/A</v>
      </c>
      <c r="G158" s="366" t="e">
        <f>VLOOKUP(G156,①ひな形!$B$34:$C$99,2,FALSE)</f>
        <v>#N/A</v>
      </c>
      <c r="H158" s="366" t="e">
        <f>VLOOKUP(H156,①ひな形!$B$34:$C$99,2,FALSE)</f>
        <v>#N/A</v>
      </c>
      <c r="I158" s="366" t="e">
        <f>VLOOKUP(I156,①ひな形!$B$34:$C$99,2,FALSE)</f>
        <v>#N/A</v>
      </c>
    </row>
    <row r="159" spans="2:9" ht="13.2">
      <c r="C159" s="393">
        <f>①ひな形!V43</f>
        <v>0</v>
      </c>
      <c r="D159" s="393">
        <f>①ひな形!W43</f>
        <v>0</v>
      </c>
      <c r="E159" s="393">
        <f>①ひな形!X43</f>
        <v>0</v>
      </c>
      <c r="F159" s="393" t="str">
        <f>①ひな形!Y43</f>
        <v>nanami</v>
      </c>
      <c r="G159" s="393" t="str">
        <f>①ひな形!Z43</f>
        <v>nanami</v>
      </c>
      <c r="H159" s="394" t="str">
        <f>①ひな形!AA43</f>
        <v>Rena.M</v>
      </c>
      <c r="I159" s="393">
        <f>①ひな形!AB43</f>
        <v>0</v>
      </c>
    </row>
    <row r="160" spans="2:9" ht="13.2">
      <c r="B160" s="364" t="s">
        <v>234</v>
      </c>
      <c r="C160" s="366" t="e">
        <f>VLOOKUP(C159,①ひな形!$C$4:$E$12,2,FALSE)</f>
        <v>#N/A</v>
      </c>
      <c r="D160" s="366" t="e">
        <f>VLOOKUP(D159,①ひな形!$C$4:$E$12,2,FALSE)</f>
        <v>#N/A</v>
      </c>
      <c r="E160" s="366" t="e">
        <f>VLOOKUP(E159,①ひな形!$C$4:$E$12,2,FALSE)</f>
        <v>#N/A</v>
      </c>
      <c r="F160" s="366">
        <f>VLOOKUP(F159,①ひな形!$C$4:$E$12,2,FALSE)</f>
        <v>0</v>
      </c>
      <c r="G160" s="366">
        <f>VLOOKUP(G159,①ひな形!$C$4:$E$12,2,FALSE)</f>
        <v>0</v>
      </c>
      <c r="H160" s="366">
        <f>VLOOKUP(H159,①ひな形!$C$4:$E$12,2,FALSE)</f>
        <v>0</v>
      </c>
      <c r="I160" s="366" t="e">
        <f>VLOOKUP(I159,①ひな形!$C$4:$E$12,2,FALSE)</f>
        <v>#N/A</v>
      </c>
    </row>
    <row r="161" spans="2:9" ht="13.2">
      <c r="C161" s="376"/>
      <c r="D161" s="376"/>
      <c r="E161" s="376"/>
      <c r="F161" s="376"/>
      <c r="G161" s="376"/>
      <c r="H161" s="376"/>
      <c r="I161" s="376"/>
    </row>
    <row r="162" spans="2:9" ht="13.2">
      <c r="C162" s="758" t="e">
        <f>VLOOKUP(①ひな形!V44,①ひな形!$A$34:$B$99,2,FALSE)</f>
        <v>#N/A</v>
      </c>
      <c r="D162" s="758" t="e">
        <f>VLOOKUP(①ひな形!W44,①ひな形!$A$34:$B$99,2,FALSE)</f>
        <v>#N/A</v>
      </c>
      <c r="E162" s="758" t="e">
        <f>VLOOKUP(①ひな形!X44,①ひな形!$A$34:$B$99,2,FALSE)</f>
        <v>#N/A</v>
      </c>
      <c r="F162" s="758">
        <f>VLOOKUP(①ひな形!Y44,①ひな形!$A$34:$B$99,2,FALSE)</f>
        <v>0</v>
      </c>
      <c r="G162" s="758">
        <f>VLOOKUP(①ひな形!Z44,①ひな形!$A$34:$B$99,2,FALSE)</f>
        <v>0</v>
      </c>
      <c r="H162" s="758">
        <f>VLOOKUP(①ひな形!AA44,①ひな形!$A$34:$B$99,2,FALSE)</f>
        <v>0</v>
      </c>
      <c r="I162" s="758" t="e">
        <f>VLOOKUP(①ひな形!AB44,①ひな形!$A$34:$B$99,2,FALSE)</f>
        <v>#N/A</v>
      </c>
    </row>
    <row r="163" spans="2:9" ht="13.2">
      <c r="C163" s="750"/>
      <c r="D163" s="750"/>
      <c r="E163" s="750"/>
      <c r="F163" s="750"/>
      <c r="G163" s="750"/>
      <c r="H163" s="750"/>
      <c r="I163" s="750"/>
    </row>
    <row r="164" spans="2:9" ht="13.2">
      <c r="B164" s="364" t="s">
        <v>202</v>
      </c>
      <c r="C164" s="366" t="e">
        <f>VLOOKUP(C162,①ひな形!$B$34:$C$99,2,FALSE)</f>
        <v>#N/A</v>
      </c>
      <c r="D164" s="366" t="e">
        <f>VLOOKUP(D162,①ひな形!$B$34:$C$99,2,FALSE)</f>
        <v>#N/A</v>
      </c>
      <c r="E164" s="366" t="e">
        <f>VLOOKUP(E162,①ひな形!$B$34:$C$99,2,FALSE)</f>
        <v>#N/A</v>
      </c>
      <c r="F164" s="366" t="e">
        <f>VLOOKUP(F162,①ひな形!$B$34:$C$99,2,FALSE)</f>
        <v>#N/A</v>
      </c>
      <c r="G164" s="366" t="e">
        <f>VLOOKUP(G162,①ひな形!$B$34:$C$99,2,FALSE)</f>
        <v>#N/A</v>
      </c>
      <c r="H164" s="366" t="e">
        <f>VLOOKUP(H162,①ひな形!$B$34:$C$99,2,FALSE)</f>
        <v>#N/A</v>
      </c>
      <c r="I164" s="366" t="e">
        <f>VLOOKUP(I162,①ひな形!$B$34:$C$99,2,FALSE)</f>
        <v>#N/A</v>
      </c>
    </row>
    <row r="165" spans="2:9" ht="13.2">
      <c r="C165" s="393">
        <f>①ひな形!V45</f>
        <v>0</v>
      </c>
      <c r="D165" s="393">
        <f>①ひな形!W45</f>
        <v>0</v>
      </c>
      <c r="E165" s="393">
        <f>①ひな形!X45</f>
        <v>0</v>
      </c>
      <c r="F165" s="394" t="str">
        <f>①ひな形!Y45</f>
        <v>Rena.M</v>
      </c>
      <c r="G165" s="393" t="str">
        <f>①ひな形!Z45</f>
        <v>Shiho.Y</v>
      </c>
      <c r="H165" s="393" t="str">
        <f>①ひな形!AA45</f>
        <v>nanami</v>
      </c>
      <c r="I165" s="393">
        <f>①ひな形!AB45</f>
        <v>0</v>
      </c>
    </row>
    <row r="166" spans="2:9" ht="13.2">
      <c r="B166" s="364" t="s">
        <v>234</v>
      </c>
      <c r="C166" s="366" t="e">
        <f>VLOOKUP(C165,①ひな形!$C$4:$E$12,2,FALSE)</f>
        <v>#N/A</v>
      </c>
      <c r="D166" s="366" t="e">
        <f>VLOOKUP(D165,①ひな形!$C$4:$E$12,2,FALSE)</f>
        <v>#N/A</v>
      </c>
      <c r="E166" s="366" t="e">
        <f>VLOOKUP(E165,①ひな形!$C$4:$E$12,2,FALSE)</f>
        <v>#N/A</v>
      </c>
      <c r="F166" s="366">
        <f>VLOOKUP(F165,①ひな形!$C$4:$E$12,2,FALSE)</f>
        <v>0</v>
      </c>
      <c r="G166" s="366">
        <f>VLOOKUP(G165,①ひな形!$C$4:$E$12,2,FALSE)</f>
        <v>0</v>
      </c>
      <c r="H166" s="366">
        <f>VLOOKUP(H165,①ひな形!$C$4:$E$12,2,FALSE)</f>
        <v>0</v>
      </c>
      <c r="I166" s="366" t="e">
        <f>VLOOKUP(I165,①ひな形!$C$4:$E$12,2,FALSE)</f>
        <v>#N/A</v>
      </c>
    </row>
    <row r="167" spans="2:9" ht="13.2">
      <c r="C167" s="395"/>
      <c r="D167" s="395"/>
      <c r="E167" s="395"/>
      <c r="F167" s="395"/>
      <c r="G167" s="395"/>
      <c r="H167" s="395"/>
      <c r="I167" s="395"/>
    </row>
    <row r="168" spans="2:9" ht="13.2">
      <c r="C168" s="759" t="e">
        <f>VLOOKUP(①ひな形!V46,①ひな形!$A$34:$B$99,2,FALSE)</f>
        <v>#N/A</v>
      </c>
      <c r="D168" s="759" t="e">
        <f>VLOOKUP(①ひな形!W46,①ひな形!$A$34:$B$99,2,FALSE)</f>
        <v>#N/A</v>
      </c>
      <c r="E168" s="759" t="e">
        <f>VLOOKUP(①ひな形!X46,①ひな形!$A$34:$B$99,2,FALSE)</f>
        <v>#N/A</v>
      </c>
      <c r="F168" s="759">
        <f>VLOOKUP(①ひな形!Y46,①ひな形!$A$34:$B$99,2,FALSE)</f>
        <v>0</v>
      </c>
      <c r="G168" s="759" t="e">
        <f>VLOOKUP(①ひな形!Z46,①ひな形!$A$34:$B$99,2,FALSE)</f>
        <v>#N/A</v>
      </c>
      <c r="H168" s="759">
        <f>VLOOKUP(①ひな形!AA46,①ひな形!$A$34:$B$99,2,FALSE)</f>
        <v>0</v>
      </c>
      <c r="I168" s="759" t="e">
        <f>VLOOKUP(①ひな形!AB46,①ひな形!$A$34:$B$99,2,FALSE)</f>
        <v>#N/A</v>
      </c>
    </row>
    <row r="169" spans="2:9" ht="13.2">
      <c r="C169" s="750"/>
      <c r="D169" s="750"/>
      <c r="E169" s="750"/>
      <c r="F169" s="750"/>
      <c r="G169" s="750"/>
      <c r="H169" s="750"/>
      <c r="I169" s="750"/>
    </row>
    <row r="170" spans="2:9" ht="16.2">
      <c r="B170" s="364" t="s">
        <v>202</v>
      </c>
      <c r="C170" s="383" t="e">
        <f>VLOOKUP(C168,①ひな形!$B$34:$C$99,2,FALSE)</f>
        <v>#N/A</v>
      </c>
      <c r="D170" s="383" t="e">
        <f>VLOOKUP(D168,①ひな形!$B$34:$C$99,2,FALSE)</f>
        <v>#N/A</v>
      </c>
      <c r="E170" s="383" t="e">
        <f>VLOOKUP(E168,①ひな形!$B$34:$C$99,2,FALSE)</f>
        <v>#N/A</v>
      </c>
      <c r="F170" s="383" t="e">
        <f>VLOOKUP(F168,①ひな形!$B$34:$C$99,2,FALSE)</f>
        <v>#N/A</v>
      </c>
      <c r="G170" s="383" t="e">
        <f>VLOOKUP(G168,①ひな形!$B$34:$C$99,2,FALSE)</f>
        <v>#N/A</v>
      </c>
      <c r="H170" s="383" t="e">
        <f>VLOOKUP(H168,①ひな形!$B$34:$C$99,2,FALSE)</f>
        <v>#N/A</v>
      </c>
      <c r="I170" s="383" t="e">
        <f>VLOOKUP(I168,①ひな形!$B$34:$C$99,2,FALSE)</f>
        <v>#N/A</v>
      </c>
    </row>
    <row r="171" spans="2:9" ht="16.2">
      <c r="C171" s="396">
        <f>①ひな形!V47</f>
        <v>0</v>
      </c>
      <c r="D171" s="396">
        <f>①ひな形!W47</f>
        <v>0</v>
      </c>
      <c r="E171" s="396">
        <f>①ひな形!X47</f>
        <v>0</v>
      </c>
      <c r="F171" s="396" t="str">
        <f>①ひな形!Y47</f>
        <v>Nami.M</v>
      </c>
      <c r="G171" s="396" t="str">
        <f>①ひな形!Z47</f>
        <v>nanami</v>
      </c>
      <c r="H171" s="400" t="str">
        <f>①ひな形!AA47</f>
        <v>Rena.M</v>
      </c>
      <c r="I171" s="396">
        <f>①ひな形!AB47</f>
        <v>0</v>
      </c>
    </row>
    <row r="172" spans="2:9" ht="16.2">
      <c r="B172" s="364" t="s">
        <v>234</v>
      </c>
      <c r="C172" s="397" t="e">
        <f>VLOOKUP(C171,①ひな形!$C$4:$E$12,2,FALSE)</f>
        <v>#N/A</v>
      </c>
      <c r="D172" s="397" t="e">
        <f>VLOOKUP(D171,①ひな形!$C$4:$E$12,2,FALSE)</f>
        <v>#N/A</v>
      </c>
      <c r="E172" s="397" t="e">
        <f>VLOOKUP(E171,①ひな形!$C$4:$E$12,2,FALSE)</f>
        <v>#N/A</v>
      </c>
      <c r="F172" s="397">
        <f>VLOOKUP(F171,①ひな形!$C$4:$E$12,2,FALSE)</f>
        <v>0</v>
      </c>
      <c r="G172" s="397">
        <f>VLOOKUP(G171,①ひな形!$C$4:$E$12,2,FALSE)</f>
        <v>0</v>
      </c>
      <c r="H172" s="397">
        <f>VLOOKUP(H171,①ひな形!$C$4:$E$12,2,FALSE)</f>
        <v>0</v>
      </c>
      <c r="I172" s="397" t="e">
        <f>VLOOKUP(I171,①ひな形!$C$4:$E$12,2,FALSE)</f>
        <v>#N/A</v>
      </c>
    </row>
    <row r="173" spans="2:9" ht="13.2">
      <c r="C173" s="401"/>
    </row>
    <row r="174" spans="2:9" ht="15">
      <c r="C174" s="303">
        <v>45527</v>
      </c>
      <c r="D174" s="303">
        <v>45528</v>
      </c>
      <c r="E174" s="303">
        <v>45529</v>
      </c>
      <c r="F174" s="303">
        <v>45530</v>
      </c>
      <c r="G174" s="303">
        <v>45531</v>
      </c>
      <c r="H174" s="303">
        <v>45532</v>
      </c>
      <c r="I174" s="303">
        <v>45533</v>
      </c>
    </row>
    <row r="175" spans="2:9" ht="16.2">
      <c r="C175" s="359" t="s">
        <v>355</v>
      </c>
      <c r="D175" s="359" t="s">
        <v>356</v>
      </c>
      <c r="E175" s="359" t="s">
        <v>357</v>
      </c>
      <c r="F175" s="359" t="s">
        <v>358</v>
      </c>
      <c r="G175" s="359" t="s">
        <v>359</v>
      </c>
      <c r="H175" s="359" t="s">
        <v>360</v>
      </c>
      <c r="I175" s="359" t="s">
        <v>361</v>
      </c>
    </row>
    <row r="176" spans="2:9" ht="13.2">
      <c r="C176" s="363"/>
      <c r="D176" s="363"/>
      <c r="E176" s="363"/>
      <c r="F176" s="363"/>
      <c r="G176" s="363"/>
      <c r="H176" s="363"/>
      <c r="I176" s="363"/>
    </row>
    <row r="177" spans="2:9" ht="13.2">
      <c r="C177" s="758">
        <f>VLOOKUP(①ひな形!AC30,①ひな形!$A$34:$B$99,2,FALSE)</f>
        <v>0</v>
      </c>
      <c r="D177" s="758" t="e">
        <f>VLOOKUP(①ひな形!AD30,①ひな形!$A$34:$B$99,2,FALSE)</f>
        <v>#N/A</v>
      </c>
      <c r="E177" s="758" t="e">
        <f>VLOOKUP(①ひな形!AE30,①ひな形!$A$34:$B$99,2,FALSE)</f>
        <v>#N/A</v>
      </c>
      <c r="F177" s="758">
        <f>VLOOKUP(①ひな形!AF30,①ひな形!$A$34:$B$99,2,FALSE)</f>
        <v>0</v>
      </c>
      <c r="G177" s="758" t="e">
        <f>VLOOKUP(①ひな形!AG30,①ひな形!$A$34:$B$99,2,FALSE)</f>
        <v>#N/A</v>
      </c>
      <c r="H177" s="758" t="e">
        <f>VLOOKUP(①ひな形!AH30,①ひな形!$A$34:$B$99,2,FALSE)</f>
        <v>#N/A</v>
      </c>
      <c r="I177" s="758">
        <f>VLOOKUP(①ひな形!AI30,①ひな形!$A$34:$B$99,2,FALSE)</f>
        <v>0</v>
      </c>
    </row>
    <row r="178" spans="2:9" ht="13.2">
      <c r="C178" s="750"/>
      <c r="D178" s="750"/>
      <c r="E178" s="750"/>
      <c r="F178" s="750"/>
      <c r="G178" s="750"/>
      <c r="H178" s="750"/>
      <c r="I178" s="750"/>
    </row>
    <row r="179" spans="2:9" ht="13.2">
      <c r="B179" s="364" t="s">
        <v>202</v>
      </c>
      <c r="C179" s="366" t="e">
        <f>VLOOKUP(C177,①ひな形!$B$34:$C$99,2,FALSE)</f>
        <v>#N/A</v>
      </c>
      <c r="D179" s="366" t="e">
        <f>VLOOKUP(D177,①ひな形!$B$34:$C$99,2,FALSE)</f>
        <v>#N/A</v>
      </c>
      <c r="E179" s="366" t="e">
        <f>VLOOKUP(E177,①ひな形!$B$34:$C$99,2,FALSE)</f>
        <v>#N/A</v>
      </c>
      <c r="F179" s="366" t="e">
        <f>VLOOKUP(F177,①ひな形!$B$34:$C$99,2,FALSE)</f>
        <v>#N/A</v>
      </c>
      <c r="G179" s="366" t="e">
        <f>VLOOKUP(G177,①ひな形!$B$34:$C$99,2,FALSE)</f>
        <v>#N/A</v>
      </c>
      <c r="H179" s="366" t="e">
        <f>VLOOKUP(H177,①ひな形!$B$34:$C$99,2,FALSE)</f>
        <v>#N/A</v>
      </c>
      <c r="I179" s="366" t="e">
        <f>VLOOKUP(I177,①ひな形!$B$34:$C$99,2,FALSE)</f>
        <v>#N/A</v>
      </c>
    </row>
    <row r="180" spans="2:9" ht="13.2">
      <c r="C180" s="393" t="str">
        <f>①ひな形!AC31</f>
        <v>Shiho.Y</v>
      </c>
      <c r="D180" s="393">
        <f>①ひな形!AD31</f>
        <v>0</v>
      </c>
      <c r="E180" s="393" t="str">
        <f>①ひな形!AE31</f>
        <v>nozomi.y</v>
      </c>
      <c r="F180" s="393" t="str">
        <f>①ひな形!AF31</f>
        <v>Kei</v>
      </c>
      <c r="G180" s="393">
        <f>①ひな形!AG31</f>
        <v>0</v>
      </c>
      <c r="H180" s="393" t="str">
        <f>①ひな形!AH31</f>
        <v>Nami.M</v>
      </c>
      <c r="I180" s="393" t="str">
        <f>①ひな形!AI31</f>
        <v>nanami</v>
      </c>
    </row>
    <row r="181" spans="2:9" ht="13.2">
      <c r="B181" s="364" t="s">
        <v>234</v>
      </c>
      <c r="C181" s="366">
        <f>VLOOKUP(C180,①ひな形!$C$4:$E$12,2,FALSE)</f>
        <v>0</v>
      </c>
      <c r="D181" s="366" t="e">
        <f>VLOOKUP(D180,①ひな形!$C$4:$E$12,2,FALSE)</f>
        <v>#N/A</v>
      </c>
      <c r="E181" s="366">
        <f>VLOOKUP(E180,①ひな形!$C$4:$E$12,2,FALSE)</f>
        <v>0</v>
      </c>
      <c r="F181" s="366">
        <f>VLOOKUP(F180,①ひな形!$C$4:$E$12,2,FALSE)</f>
        <v>0</v>
      </c>
      <c r="G181" s="366" t="e">
        <f>VLOOKUP(G180,①ひな形!$C$4:$E$12,2,FALSE)</f>
        <v>#N/A</v>
      </c>
      <c r="H181" s="366">
        <f>VLOOKUP(H180,①ひな形!$C$4:$E$12,2,FALSE)</f>
        <v>0</v>
      </c>
      <c r="I181" s="366">
        <f>VLOOKUP(I180,①ひな形!$C$4:$E$12,2,FALSE)</f>
        <v>0</v>
      </c>
    </row>
    <row r="182" spans="2:9" ht="13.2">
      <c r="C182" s="376"/>
      <c r="D182" s="376"/>
      <c r="E182" s="376"/>
      <c r="F182" s="376"/>
      <c r="G182" s="376"/>
      <c r="H182" s="376"/>
      <c r="I182" s="376"/>
    </row>
    <row r="183" spans="2:9" ht="13.2">
      <c r="C183" s="758" t="e">
        <f>VLOOKUP(①ひな形!AC32,①ひな形!$A$34:$B$99,2,FALSE)</f>
        <v>#N/A</v>
      </c>
      <c r="D183" s="758" t="e">
        <f>VLOOKUP(①ひな形!AD32,①ひな形!$A$34:$B$99,2,FALSE)</f>
        <v>#N/A</v>
      </c>
      <c r="E183" s="758">
        <f>VLOOKUP(①ひな形!AE32,①ひな形!$A$34:$B$99,2,FALSE)</f>
        <v>0</v>
      </c>
      <c r="F183" s="758">
        <f>VLOOKUP(①ひな形!AF32,①ひな形!$A$34:$B$99,2,FALSE)</f>
        <v>0</v>
      </c>
      <c r="G183" s="758" t="e">
        <f>VLOOKUP(①ひな形!AG32,①ひな形!$A$34:$B$99,2,FALSE)</f>
        <v>#N/A</v>
      </c>
      <c r="H183" s="758" t="e">
        <f>VLOOKUP(①ひな形!AH32,①ひな形!$A$34:$B$99,2,FALSE)</f>
        <v>#N/A</v>
      </c>
      <c r="I183" s="758" t="e">
        <f>VLOOKUP(①ひな形!AI32,①ひな形!$A$34:$B$99,2,FALSE)</f>
        <v>#N/A</v>
      </c>
    </row>
    <row r="184" spans="2:9" ht="13.2">
      <c r="C184" s="750"/>
      <c r="D184" s="750"/>
      <c r="E184" s="750"/>
      <c r="F184" s="750"/>
      <c r="G184" s="750"/>
      <c r="H184" s="750"/>
      <c r="I184" s="750"/>
    </row>
    <row r="185" spans="2:9" ht="13.2">
      <c r="B185" s="364" t="s">
        <v>202</v>
      </c>
      <c r="C185" s="366" t="e">
        <f>VLOOKUP(C183,①ひな形!$B$34:$C$99,2,FALSE)</f>
        <v>#N/A</v>
      </c>
      <c r="D185" s="366" t="e">
        <f>VLOOKUP(D183,①ひな形!$B$34:$C$99,2,FALSE)</f>
        <v>#N/A</v>
      </c>
      <c r="E185" s="366" t="e">
        <f>VLOOKUP(E183,①ひな形!$B$34:$C$99,2,FALSE)</f>
        <v>#N/A</v>
      </c>
      <c r="F185" s="366" t="e">
        <f>VLOOKUP(F183,①ひな形!$B$34:$C$99,2,FALSE)</f>
        <v>#N/A</v>
      </c>
      <c r="G185" s="366" t="e">
        <f>VLOOKUP(G183,①ひな形!$B$34:$C$99,2,FALSE)</f>
        <v>#N/A</v>
      </c>
      <c r="H185" s="366" t="e">
        <f>VLOOKUP(H183,①ひな形!$B$34:$C$99,2,FALSE)</f>
        <v>#N/A</v>
      </c>
      <c r="I185" s="366" t="e">
        <f>VLOOKUP(I183,①ひな形!$B$34:$C$99,2,FALSE)</f>
        <v>#N/A</v>
      </c>
    </row>
    <row r="186" spans="2:9" ht="13.2">
      <c r="C186" s="393" t="str">
        <f>①ひな形!AC33</f>
        <v>nozomi.y</v>
      </c>
      <c r="D186" s="393">
        <f>①ひな形!AD33</f>
        <v>0</v>
      </c>
      <c r="E186" s="393" t="str">
        <f>①ひな形!AE33</f>
        <v>Shiho.Y</v>
      </c>
      <c r="F186" s="393" t="str">
        <f>①ひな形!AF33</f>
        <v>Kei</v>
      </c>
      <c r="G186" s="393">
        <f>①ひな形!AG33</f>
        <v>0</v>
      </c>
      <c r="H186" s="393" t="str">
        <f>①ひな形!AH33</f>
        <v>nozomi.y</v>
      </c>
      <c r="I186" s="393" t="str">
        <f>①ひな形!AI33</f>
        <v>Nami.M</v>
      </c>
    </row>
    <row r="187" spans="2:9" ht="13.2">
      <c r="B187" s="364" t="s">
        <v>234</v>
      </c>
      <c r="C187" s="366">
        <f>VLOOKUP(C186,①ひな形!$C$4:$E$12,2,FALSE)</f>
        <v>0</v>
      </c>
      <c r="D187" s="366" t="e">
        <f>VLOOKUP(D186,①ひな形!$C$4:$E$12,2,FALSE)</f>
        <v>#N/A</v>
      </c>
      <c r="E187" s="366">
        <f>VLOOKUP(E186,①ひな形!$C$4:$E$12,2,FALSE)</f>
        <v>0</v>
      </c>
      <c r="F187" s="366">
        <f>VLOOKUP(F186,①ひな形!$C$4:$E$12,2,FALSE)</f>
        <v>0</v>
      </c>
      <c r="G187" s="366" t="e">
        <f>VLOOKUP(G186,①ひな形!$C$4:$E$12,2,FALSE)</f>
        <v>#N/A</v>
      </c>
      <c r="H187" s="366">
        <f>VLOOKUP(H186,①ひな形!$C$4:$E$12,2,FALSE)</f>
        <v>0</v>
      </c>
      <c r="I187" s="366">
        <f>VLOOKUP(I186,①ひな形!$C$4:$E$12,2,FALSE)</f>
        <v>0</v>
      </c>
    </row>
    <row r="188" spans="2:9" ht="13.2">
      <c r="C188" s="376"/>
      <c r="D188" s="376"/>
      <c r="E188" s="376"/>
      <c r="F188" s="376"/>
      <c r="G188" s="376"/>
      <c r="H188" s="376"/>
      <c r="I188" s="376"/>
    </row>
    <row r="189" spans="2:9" ht="13.2">
      <c r="C189" s="758">
        <f>VLOOKUP(①ひな形!AC34,①ひな形!$A$34:$B$99,2,FALSE)</f>
        <v>0</v>
      </c>
      <c r="D189" s="758" t="e">
        <f>VLOOKUP(①ひな形!AD34,①ひな形!$A$34:$B$99,2,FALSE)</f>
        <v>#N/A</v>
      </c>
      <c r="E189" s="758">
        <f>VLOOKUP(①ひな形!AE34,①ひな形!$A$34:$B$99,2,FALSE)</f>
        <v>0</v>
      </c>
      <c r="F189" s="758" t="e">
        <f>VLOOKUP(①ひな形!AF34,①ひな形!$A$34:$B$99,2,FALSE)</f>
        <v>#N/A</v>
      </c>
      <c r="G189" s="758" t="e">
        <f>VLOOKUP(①ひな形!AG34,①ひな形!$A$34:$B$99,2,FALSE)</f>
        <v>#N/A</v>
      </c>
      <c r="H189" s="758">
        <f>VLOOKUP(①ひな形!AH34,①ひな形!$A$34:$B$99,2,FALSE)</f>
        <v>0</v>
      </c>
      <c r="I189" s="758" t="e">
        <f>VLOOKUP(①ひな形!AI34,①ひな形!$A$34:$B$99,2,FALSE)</f>
        <v>#N/A</v>
      </c>
    </row>
    <row r="190" spans="2:9" ht="13.2">
      <c r="C190" s="750"/>
      <c r="D190" s="750"/>
      <c r="E190" s="750"/>
      <c r="F190" s="750"/>
      <c r="G190" s="750"/>
      <c r="H190" s="750"/>
      <c r="I190" s="750"/>
    </row>
    <row r="191" spans="2:9" ht="13.2">
      <c r="B191" s="364" t="s">
        <v>202</v>
      </c>
      <c r="C191" s="366" t="e">
        <f>VLOOKUP(C189,①ひな形!$B$34:$C$99,2,FALSE)</f>
        <v>#N/A</v>
      </c>
      <c r="D191" s="366" t="e">
        <f>VLOOKUP(D189,①ひな形!$B$34:$C$99,2,FALSE)</f>
        <v>#N/A</v>
      </c>
      <c r="E191" s="366" t="e">
        <f>VLOOKUP(E189,①ひな形!$B$34:$C$99,2,FALSE)</f>
        <v>#N/A</v>
      </c>
      <c r="F191" s="366" t="e">
        <f>VLOOKUP(F189,①ひな形!$B$34:$C$99,2,FALSE)</f>
        <v>#N/A</v>
      </c>
      <c r="G191" s="366" t="e">
        <f>VLOOKUP(G189,①ひな形!$B$34:$C$99,2,FALSE)</f>
        <v>#N/A</v>
      </c>
      <c r="H191" s="366" t="e">
        <f>VLOOKUP(H189,①ひな形!$B$34:$C$99,2,FALSE)</f>
        <v>#N/A</v>
      </c>
      <c r="I191" s="366" t="e">
        <f>VLOOKUP(I189,①ひな形!$B$34:$C$99,2,FALSE)</f>
        <v>#N/A</v>
      </c>
    </row>
    <row r="192" spans="2:9" ht="13.2">
      <c r="C192" s="393" t="str">
        <f>①ひな形!AC35</f>
        <v>Shiho.Y</v>
      </c>
      <c r="D192" s="393">
        <f>①ひな形!AD35</f>
        <v>0</v>
      </c>
      <c r="E192" s="393" t="str">
        <f>①ひな形!AE35</f>
        <v>Shiho.Y</v>
      </c>
      <c r="F192" s="393">
        <f>①ひな形!AF35</f>
        <v>0</v>
      </c>
      <c r="G192" s="393">
        <f>①ひな形!AG35</f>
        <v>0</v>
      </c>
      <c r="H192" s="393" t="str">
        <f>①ひな形!AH35</f>
        <v>Nami.M</v>
      </c>
      <c r="I192" s="393" t="str">
        <f>①ひな形!AI35</f>
        <v>nozomi.y</v>
      </c>
    </row>
    <row r="193" spans="2:9" ht="13.2">
      <c r="B193" s="364" t="s">
        <v>234</v>
      </c>
      <c r="C193" s="366">
        <f>VLOOKUP(C192,①ひな形!$C$4:$E$12,2,FALSE)</f>
        <v>0</v>
      </c>
      <c r="D193" s="366" t="e">
        <f>VLOOKUP(D192,①ひな形!$C$4:$E$12,2,FALSE)</f>
        <v>#N/A</v>
      </c>
      <c r="E193" s="366">
        <f>VLOOKUP(E192,①ひな形!$C$4:$E$12,2,FALSE)</f>
        <v>0</v>
      </c>
      <c r="F193" s="366" t="e">
        <f>VLOOKUP(F192,①ひな形!$C$4:$E$12,2,FALSE)</f>
        <v>#N/A</v>
      </c>
      <c r="G193" s="366" t="e">
        <f>VLOOKUP(G192,①ひな形!$C$4:$E$12,2,FALSE)</f>
        <v>#N/A</v>
      </c>
      <c r="H193" s="366">
        <f>VLOOKUP(H192,①ひな形!$C$4:$E$12,2,FALSE)</f>
        <v>0</v>
      </c>
      <c r="I193" s="366">
        <f>VLOOKUP(I192,①ひな形!$C$4:$E$12,2,FALSE)</f>
        <v>0</v>
      </c>
    </row>
    <row r="194" spans="2:9" ht="13.2">
      <c r="C194" s="376"/>
      <c r="D194" s="376"/>
      <c r="E194" s="376"/>
      <c r="F194" s="376"/>
      <c r="G194" s="376"/>
      <c r="H194" s="376"/>
      <c r="I194" s="376"/>
    </row>
    <row r="195" spans="2:9" ht="13.2">
      <c r="C195" s="758" t="e">
        <f>VLOOKUP(①ひな形!AC36,①ひな形!$A$34:$B$99,2,FALSE)</f>
        <v>#N/A</v>
      </c>
      <c r="D195" s="758" t="e">
        <f>VLOOKUP(①ひな形!AD36,①ひな形!$A$34:$B$99,2,FALSE)</f>
        <v>#N/A</v>
      </c>
      <c r="E195" s="758" t="e">
        <f>VLOOKUP(①ひな形!AE36,①ひな形!$A$34:$B$99,2,FALSE)</f>
        <v>#N/A</v>
      </c>
      <c r="F195" s="758" t="e">
        <f>VLOOKUP(①ひな形!AF36,①ひな形!$A$34:$B$99,2,FALSE)</f>
        <v>#N/A</v>
      </c>
      <c r="G195" s="758" t="e">
        <f>VLOOKUP(①ひな形!AG36,①ひな形!$A$34:$B$99,2,FALSE)</f>
        <v>#N/A</v>
      </c>
      <c r="H195" s="758" t="e">
        <f>VLOOKUP(①ひな形!AH36,①ひな形!$A$34:$B$99,2,FALSE)</f>
        <v>#N/A</v>
      </c>
      <c r="I195" s="758">
        <f>VLOOKUP(①ひな形!AI36,①ひな形!$A$34:$B$99,2,FALSE)</f>
        <v>0</v>
      </c>
    </row>
    <row r="196" spans="2:9" ht="13.2">
      <c r="C196" s="750"/>
      <c r="D196" s="750"/>
      <c r="E196" s="750"/>
      <c r="F196" s="750"/>
      <c r="G196" s="750"/>
      <c r="H196" s="750"/>
      <c r="I196" s="750"/>
    </row>
    <row r="197" spans="2:9" ht="13.2">
      <c r="B197" s="364" t="s">
        <v>202</v>
      </c>
      <c r="C197" s="366" t="e">
        <f>VLOOKUP(C195,①ひな形!$B$34:$C$99,2,FALSE)</f>
        <v>#N/A</v>
      </c>
      <c r="D197" s="366" t="e">
        <f>VLOOKUP(D195,①ひな形!$B$34:$C$99,2,FALSE)</f>
        <v>#N/A</v>
      </c>
      <c r="E197" s="366" t="e">
        <f>VLOOKUP(E195,①ひな形!$B$34:$C$99,2,FALSE)</f>
        <v>#N/A</v>
      </c>
      <c r="F197" s="366" t="e">
        <f>VLOOKUP(F195,①ひな形!$B$34:$C$99,2,FALSE)</f>
        <v>#N/A</v>
      </c>
      <c r="G197" s="366" t="e">
        <f>VLOOKUP(G195,①ひな形!$B$34:$C$99,2,FALSE)</f>
        <v>#N/A</v>
      </c>
      <c r="H197" s="366" t="e">
        <f>VLOOKUP(H195,①ひな形!$B$34:$C$99,2,FALSE)</f>
        <v>#N/A</v>
      </c>
      <c r="I197" s="366"/>
    </row>
    <row r="198" spans="2:9" ht="13.2">
      <c r="C198" s="393" t="str">
        <f>①ひな形!AC37</f>
        <v>Nami.M</v>
      </c>
      <c r="D198" s="393">
        <f>①ひな形!AD37</f>
        <v>0</v>
      </c>
      <c r="E198" s="393">
        <f>①ひな形!AE37</f>
        <v>0</v>
      </c>
      <c r="F198" s="393">
        <f>①ひな形!AF37</f>
        <v>0</v>
      </c>
      <c r="G198" s="393">
        <f>①ひな形!AG37</f>
        <v>0</v>
      </c>
      <c r="H198" s="393">
        <f>①ひな形!AH37</f>
        <v>0</v>
      </c>
      <c r="I198" s="393" t="str">
        <f>①ひな形!AI37</f>
        <v>nanami</v>
      </c>
    </row>
    <row r="199" spans="2:9" ht="13.2">
      <c r="B199" s="364" t="s">
        <v>234</v>
      </c>
      <c r="C199" s="366">
        <f>VLOOKUP(C198,①ひな形!$C$4:$E$12,2,FALSE)</f>
        <v>0</v>
      </c>
      <c r="D199" s="366" t="e">
        <f>VLOOKUP(D198,①ひな形!$C$4:$E$12,2,FALSE)</f>
        <v>#N/A</v>
      </c>
      <c r="E199" s="366" t="e">
        <f>VLOOKUP(E198,①ひな形!$C$4:$E$12,2,FALSE)</f>
        <v>#N/A</v>
      </c>
      <c r="F199" s="366" t="e">
        <f>VLOOKUP(F198,①ひな形!$C$4:$E$12,2,FALSE)</f>
        <v>#N/A</v>
      </c>
      <c r="G199" s="366" t="e">
        <f>VLOOKUP(G198,①ひな形!$C$4:$E$12,2,FALSE)</f>
        <v>#N/A</v>
      </c>
      <c r="H199" s="366" t="e">
        <f>VLOOKUP(H198,①ひな形!$C$4:$E$12,2,FALSE)</f>
        <v>#N/A</v>
      </c>
      <c r="I199" s="366">
        <f>VLOOKUP(I198,①ひな形!$C$4:$E$12,2,FALSE)</f>
        <v>0</v>
      </c>
    </row>
    <row r="200" spans="2:9" ht="13.2">
      <c r="C200" s="376"/>
      <c r="D200" s="376"/>
      <c r="E200" s="376"/>
      <c r="F200" s="376"/>
      <c r="G200" s="376"/>
      <c r="H200" s="376"/>
      <c r="I200" s="376"/>
    </row>
    <row r="201" spans="2:9" ht="13.2">
      <c r="C201" s="758" t="e">
        <f>VLOOKUP(①ひな形!AC38,①ひな形!$A$34:$B$99,2,FALSE)</f>
        <v>#N/A</v>
      </c>
      <c r="D201" s="758" t="e">
        <f>VLOOKUP(①ひな形!AD38,①ひな形!$A$34:$B$99,2,FALSE)</f>
        <v>#N/A</v>
      </c>
      <c r="E201" s="758" t="e">
        <f>VLOOKUP(①ひな形!AE38,①ひな形!$A$34:$B$99,2,FALSE)</f>
        <v>#N/A</v>
      </c>
      <c r="F201" s="758" t="e">
        <f>VLOOKUP(①ひな形!AF38,①ひな形!$A$34:$B$99,2,FALSE)</f>
        <v>#N/A</v>
      </c>
      <c r="G201" s="758" t="e">
        <f>VLOOKUP(①ひな形!AG38,①ひな形!$A$34:$B$99,2,FALSE)</f>
        <v>#N/A</v>
      </c>
      <c r="H201" s="758" t="e">
        <f>VLOOKUP(①ひな形!AH38,①ひな形!$A$34:$B$99,2,FALSE)</f>
        <v>#N/A</v>
      </c>
      <c r="I201" s="758" t="e">
        <f>VLOOKUP(①ひな形!AI38,①ひな形!$A$34:$B$99,2,FALSE)</f>
        <v>#N/A</v>
      </c>
    </row>
    <row r="202" spans="2:9" ht="13.2">
      <c r="C202" s="750"/>
      <c r="D202" s="750"/>
      <c r="E202" s="750"/>
      <c r="F202" s="750"/>
      <c r="G202" s="750"/>
      <c r="H202" s="750"/>
      <c r="I202" s="750"/>
    </row>
    <row r="203" spans="2:9" ht="13.2">
      <c r="B203" s="364" t="s">
        <v>202</v>
      </c>
      <c r="C203" s="366" t="e">
        <f>VLOOKUP(C201,①ひな形!$B$34:$C$99,2,FALSE)</f>
        <v>#N/A</v>
      </c>
      <c r="D203" s="366" t="e">
        <f>VLOOKUP(D201,①ひな形!$B$34:$C$99,2,FALSE)</f>
        <v>#N/A</v>
      </c>
      <c r="E203" s="366" t="e">
        <f>VLOOKUP(E201,①ひな形!$B$34:$C$99,2,FALSE)</f>
        <v>#N/A</v>
      </c>
      <c r="F203" s="366" t="e">
        <f>VLOOKUP(F201,①ひな形!$B$34:$C$99,2,FALSE)</f>
        <v>#N/A</v>
      </c>
      <c r="G203" s="366" t="e">
        <f>VLOOKUP(G201,①ひな形!$B$34:$C$99,2,FALSE)</f>
        <v>#N/A</v>
      </c>
      <c r="H203" s="366" t="e">
        <f>VLOOKUP(H201,①ひな形!$B$34:$C$99,2,FALSE)</f>
        <v>#N/A</v>
      </c>
      <c r="I203" s="366" t="e">
        <f>VLOOKUP(I201,①ひな形!$B$34:$C$99,2,FALSE)</f>
        <v>#N/A</v>
      </c>
    </row>
    <row r="204" spans="2:9" ht="13.2">
      <c r="C204" s="393">
        <f>①ひな形!N117</f>
        <v>0</v>
      </c>
      <c r="D204" s="393">
        <f>①ひな形!O117</f>
        <v>0</v>
      </c>
      <c r="E204" s="393">
        <f>①ひな形!P117</f>
        <v>0</v>
      </c>
      <c r="F204" s="393">
        <f>①ひな形!Q117</f>
        <v>0</v>
      </c>
      <c r="G204" s="393">
        <f>①ひな形!R117</f>
        <v>0</v>
      </c>
      <c r="H204" s="393">
        <f>①ひな形!S117</f>
        <v>0</v>
      </c>
      <c r="I204" s="393">
        <f>①ひな形!T117</f>
        <v>0</v>
      </c>
    </row>
    <row r="205" spans="2:9" ht="13.2">
      <c r="B205" s="364" t="s">
        <v>234</v>
      </c>
      <c r="C205" s="366" t="e">
        <f>VLOOKUP(C204,①ひな形!$C$4:$E$12,2,FALSE)</f>
        <v>#N/A</v>
      </c>
      <c r="D205" s="366" t="e">
        <f>VLOOKUP(D204,①ひな形!$C$4:$E$12,2,FALSE)</f>
        <v>#N/A</v>
      </c>
      <c r="E205" s="366" t="e">
        <f>VLOOKUP(E204,①ひな形!$C$4:$E$12,2,FALSE)</f>
        <v>#N/A</v>
      </c>
      <c r="F205" s="366" t="e">
        <f>VLOOKUP(F204,①ひな形!$C$4:$E$12,2,FALSE)</f>
        <v>#N/A</v>
      </c>
      <c r="G205" s="366" t="e">
        <f>VLOOKUP(G204,①ひな形!$C$4:$E$12,2,FALSE)</f>
        <v>#N/A</v>
      </c>
      <c r="H205" s="366" t="e">
        <f>VLOOKUP(H204,①ひな形!$C$4:$E$12,2,FALSE)</f>
        <v>#N/A</v>
      </c>
      <c r="I205" s="366" t="e">
        <f>VLOOKUP(I204,①ひな形!$C$4:$E$12,2,FALSE)</f>
        <v>#N/A</v>
      </c>
    </row>
    <row r="206" spans="2:9" ht="13.2">
      <c r="C206" s="376"/>
      <c r="D206" s="376"/>
      <c r="E206" s="376"/>
      <c r="F206" s="376"/>
      <c r="G206" s="376"/>
      <c r="H206" s="376"/>
      <c r="I206" s="376"/>
    </row>
    <row r="207" spans="2:9" ht="13.2">
      <c r="C207" s="758" t="e">
        <f>VLOOKUP(①ひな形!AC40,①ひな形!$A$34:$B$99,2,FALSE)</f>
        <v>#N/A</v>
      </c>
      <c r="D207" s="758" t="e">
        <f>VLOOKUP(①ひな形!AD40,①ひな形!$A$34:$B$99,2,FALSE)</f>
        <v>#N/A</v>
      </c>
      <c r="E207" s="758" t="e">
        <f>VLOOKUP(①ひな形!AE40,①ひな形!$A$34:$B$99,2,FALSE)</f>
        <v>#N/A</v>
      </c>
      <c r="F207" s="758" t="e">
        <f>VLOOKUP(①ひな形!AF40,①ひな形!$A$34:$B$99,2,FALSE)</f>
        <v>#N/A</v>
      </c>
      <c r="G207" s="758" t="e">
        <f>VLOOKUP(①ひな形!AG40,①ひな形!$A$34:$B$99,2,FALSE)</f>
        <v>#N/A</v>
      </c>
      <c r="H207" s="758" t="e">
        <f>VLOOKUP(①ひな形!AH40,①ひな形!$A$34:$B$99,2,FALSE)</f>
        <v>#N/A</v>
      </c>
      <c r="I207" s="758">
        <f>VLOOKUP(①ひな形!AI40,①ひな形!$A$34:$B$99,2,FALSE)</f>
        <v>0</v>
      </c>
    </row>
    <row r="208" spans="2:9" ht="13.2">
      <c r="C208" s="750"/>
      <c r="D208" s="750"/>
      <c r="E208" s="750"/>
      <c r="F208" s="750"/>
      <c r="G208" s="750"/>
      <c r="H208" s="750"/>
      <c r="I208" s="750"/>
    </row>
    <row r="209" spans="2:9" ht="13.2">
      <c r="B209" s="364" t="s">
        <v>202</v>
      </c>
      <c r="C209" s="366" t="e">
        <f>VLOOKUP(C207,①ひな形!$B$34:$C$99,2,FALSE)</f>
        <v>#N/A</v>
      </c>
      <c r="D209" s="366" t="e">
        <f>VLOOKUP(D207,①ひな形!$B$34:$C$99,2,FALSE)</f>
        <v>#N/A</v>
      </c>
      <c r="E209" s="366" t="e">
        <f>VLOOKUP(E207,①ひな形!$B$34:$C$99,2,FALSE)</f>
        <v>#N/A</v>
      </c>
      <c r="F209" s="366" t="e">
        <f>VLOOKUP(F207,①ひな形!$B$34:$C$99,2,FALSE)</f>
        <v>#N/A</v>
      </c>
      <c r="G209" s="366" t="e">
        <f>VLOOKUP(G207,①ひな形!$B$34:$C$99,2,FALSE)</f>
        <v>#N/A</v>
      </c>
      <c r="H209" s="366" t="e">
        <f>VLOOKUP(H207,①ひな形!$B$34:$C$99,2,FALSE)</f>
        <v>#N/A</v>
      </c>
      <c r="I209" s="366" t="e">
        <f>VLOOKUP(I207,①ひな形!$B$34:$C$99,2,FALSE)</f>
        <v>#N/A</v>
      </c>
    </row>
    <row r="210" spans="2:9" ht="13.2">
      <c r="C210" s="393">
        <f>①ひな形!AC41</f>
        <v>0</v>
      </c>
      <c r="D210" s="393">
        <f>①ひな形!AD41</f>
        <v>0</v>
      </c>
      <c r="E210" s="393">
        <f>①ひな形!AE41</f>
        <v>0</v>
      </c>
      <c r="F210" s="393">
        <f>①ひな形!AF41</f>
        <v>0</v>
      </c>
      <c r="G210" s="393">
        <f>①ひな形!AG41</f>
        <v>0</v>
      </c>
      <c r="H210" s="393">
        <f>①ひな形!AH41</f>
        <v>0</v>
      </c>
      <c r="I210" s="393" t="str">
        <f>①ひな形!AI41</f>
        <v>nanami</v>
      </c>
    </row>
    <row r="211" spans="2:9" ht="13.2">
      <c r="B211" s="364" t="s">
        <v>234</v>
      </c>
      <c r="C211" s="366" t="e">
        <f>VLOOKUP(C210,①ひな形!$C$4:$E$12,2,FALSE)</f>
        <v>#N/A</v>
      </c>
      <c r="D211" s="366" t="e">
        <f>VLOOKUP(D210,①ひな形!$C$4:$E$12,2,FALSE)</f>
        <v>#N/A</v>
      </c>
      <c r="E211" s="366" t="e">
        <f>VLOOKUP(E210,①ひな形!$C$4:$E$12,2,FALSE)</f>
        <v>#N/A</v>
      </c>
      <c r="F211" s="366" t="e">
        <f>VLOOKUP(F210,①ひな形!$C$4:$E$12,2,FALSE)</f>
        <v>#N/A</v>
      </c>
      <c r="G211" s="366" t="e">
        <f>VLOOKUP(G210,①ひな形!$C$4:$E$12,2,FALSE)</f>
        <v>#N/A</v>
      </c>
      <c r="H211" s="366" t="e">
        <f>VLOOKUP(H210,①ひな形!$C$4:$E$12,2,FALSE)</f>
        <v>#N/A</v>
      </c>
      <c r="I211" s="366">
        <f>VLOOKUP(I210,①ひな形!$C$4:$E$12,2,FALSE)</f>
        <v>0</v>
      </c>
    </row>
    <row r="212" spans="2:9" ht="13.2">
      <c r="C212" s="376"/>
      <c r="D212" s="376"/>
      <c r="E212" s="376"/>
      <c r="F212" s="376"/>
      <c r="G212" s="376"/>
      <c r="H212" s="376"/>
      <c r="I212" s="376"/>
    </row>
    <row r="213" spans="2:9" ht="13.2">
      <c r="C213" s="758" t="e">
        <f>VLOOKUP(①ひな形!AC42,①ひな形!$A$34:$B$99,2,FALSE)</f>
        <v>#N/A</v>
      </c>
      <c r="D213" s="758" t="e">
        <f>VLOOKUP(①ひな形!AD42,①ひな形!$A$34:$B$99,2,FALSE)</f>
        <v>#N/A</v>
      </c>
      <c r="E213" s="758" t="e">
        <f>VLOOKUP(①ひな形!AE42,①ひな形!$A$34:$B$99,2,FALSE)</f>
        <v>#N/A</v>
      </c>
      <c r="F213" s="758">
        <f>VLOOKUP(①ひな形!AF42,①ひな形!$A$34:$B$99,2,FALSE)</f>
        <v>0</v>
      </c>
      <c r="G213" s="758" t="e">
        <f>VLOOKUP(①ひな形!AG42,①ひな形!$A$34:$B$99,2,FALSE)</f>
        <v>#N/A</v>
      </c>
      <c r="H213" s="758" t="e">
        <f>VLOOKUP(①ひな形!AH42,①ひな形!$A$34:$B$99,2,FALSE)</f>
        <v>#N/A</v>
      </c>
      <c r="I213" s="758" t="e">
        <f>VLOOKUP(①ひな形!AI42,①ひな形!$A$34:$B$99,2,FALSE)</f>
        <v>#N/A</v>
      </c>
    </row>
    <row r="214" spans="2:9" ht="13.2">
      <c r="C214" s="750"/>
      <c r="D214" s="750"/>
      <c r="E214" s="750"/>
      <c r="F214" s="750"/>
      <c r="G214" s="750"/>
      <c r="H214" s="750"/>
      <c r="I214" s="750"/>
    </row>
    <row r="215" spans="2:9" ht="13.2">
      <c r="B215" s="364" t="s">
        <v>202</v>
      </c>
      <c r="C215" s="366" t="e">
        <f>VLOOKUP(C213,①ひな形!$B$34:$C$99,2,FALSE)</f>
        <v>#N/A</v>
      </c>
      <c r="D215" s="366" t="e">
        <f>VLOOKUP(D213,①ひな形!$B$34:$C$99,2,FALSE)</f>
        <v>#N/A</v>
      </c>
      <c r="E215" s="366" t="e">
        <f>VLOOKUP(E213,①ひな形!$B$34:$C$99,2,FALSE)</f>
        <v>#N/A</v>
      </c>
      <c r="F215" s="366" t="e">
        <f>VLOOKUP(F213,①ひな形!$B$34:$C$99,2,FALSE)</f>
        <v>#N/A</v>
      </c>
      <c r="G215" s="366" t="e">
        <f>VLOOKUP(G213,①ひな形!$B$34:$C$99,2,FALSE)</f>
        <v>#N/A</v>
      </c>
      <c r="H215" s="366" t="e">
        <f>VLOOKUP(H213,①ひな形!$B$34:$C$99,2,FALSE)</f>
        <v>#N/A</v>
      </c>
      <c r="I215" s="366" t="e">
        <f>VLOOKUP(I213,①ひな形!$B$34:$C$99,2,FALSE)</f>
        <v>#N/A</v>
      </c>
    </row>
    <row r="216" spans="2:9" ht="13.2">
      <c r="C216" s="393">
        <f>①ひな形!AC43</f>
        <v>0</v>
      </c>
      <c r="D216" s="393">
        <f>①ひな形!AD43</f>
        <v>0</v>
      </c>
      <c r="E216" s="393" t="str">
        <f>①ひな形!AE43</f>
        <v>Nami.M</v>
      </c>
      <c r="F216" s="393" t="str">
        <f>①ひな形!AF43</f>
        <v>Shiho.Y</v>
      </c>
      <c r="G216" s="393" t="str">
        <f>①ひな形!AG43</f>
        <v>Nami.M</v>
      </c>
      <c r="H216" s="393" t="str">
        <f>①ひな形!AH43</f>
        <v>nozomi.y</v>
      </c>
      <c r="I216" s="393">
        <f>①ひな形!AI43</f>
        <v>0</v>
      </c>
    </row>
    <row r="217" spans="2:9" ht="13.2">
      <c r="B217" s="364" t="s">
        <v>234</v>
      </c>
      <c r="C217" s="366" t="e">
        <f>VLOOKUP(C216,①ひな形!$C$4:$E$12,2,FALSE)</f>
        <v>#N/A</v>
      </c>
      <c r="D217" s="366" t="e">
        <f>VLOOKUP(D216,①ひな形!$C$4:$E$12,2,FALSE)</f>
        <v>#N/A</v>
      </c>
      <c r="E217" s="366">
        <f>VLOOKUP(E216,①ひな形!$C$4:$E$12,2,FALSE)</f>
        <v>0</v>
      </c>
      <c r="F217" s="366">
        <f>VLOOKUP(F216,①ひな形!$C$4:$E$12,2,FALSE)</f>
        <v>0</v>
      </c>
      <c r="G217" s="366">
        <f>VLOOKUP(G216,①ひな形!$C$4:$E$12,2,FALSE)</f>
        <v>0</v>
      </c>
      <c r="H217" s="366">
        <f>VLOOKUP(H216,①ひな形!$C$4:$E$12,2,FALSE)</f>
        <v>0</v>
      </c>
      <c r="I217" s="366" t="e">
        <f>VLOOKUP(I216,①ひな形!$C$4:$E$12,2,FALSE)</f>
        <v>#N/A</v>
      </c>
    </row>
    <row r="218" spans="2:9" ht="13.2">
      <c r="C218" s="376"/>
      <c r="D218" s="376"/>
      <c r="E218" s="376"/>
      <c r="F218" s="376"/>
      <c r="G218" s="376"/>
      <c r="H218" s="376"/>
      <c r="I218" s="376"/>
    </row>
    <row r="219" spans="2:9" ht="13.2">
      <c r="C219" s="758" t="e">
        <f>VLOOKUP(①ひな形!AC44,①ひな形!$A$34:$B$99,2,FALSE)</f>
        <v>#N/A</v>
      </c>
      <c r="D219" s="758" t="e">
        <f>VLOOKUP(①ひな形!AD44,①ひな形!$A$34:$B$99,2,FALSE)</f>
        <v>#N/A</v>
      </c>
      <c r="E219" s="758" t="e">
        <f>VLOOKUP(①ひな形!AE44,①ひな形!$A$34:$B$99,2,FALSE)</f>
        <v>#N/A</v>
      </c>
      <c r="F219" s="758" t="e">
        <f>VLOOKUP(①ひな形!AF44,①ひな形!$A$34:$B$99,2,FALSE)</f>
        <v>#N/A</v>
      </c>
      <c r="G219" s="758" t="e">
        <f>VLOOKUP(①ひな形!AG44,①ひな形!$A$34:$B$99,2,FALSE)</f>
        <v>#N/A</v>
      </c>
      <c r="H219" s="758">
        <f>VLOOKUP(①ひな形!AH44,①ひな形!$A$34:$B$99,2,FALSE)</f>
        <v>0</v>
      </c>
      <c r="I219" s="758" t="e">
        <f>VLOOKUP(①ひな形!AI44,①ひな形!$A$34:$B$99,2,FALSE)</f>
        <v>#N/A</v>
      </c>
    </row>
    <row r="220" spans="2:9" ht="13.2">
      <c r="C220" s="750"/>
      <c r="D220" s="750"/>
      <c r="E220" s="750"/>
      <c r="F220" s="750"/>
      <c r="G220" s="750"/>
      <c r="H220" s="750"/>
      <c r="I220" s="750"/>
    </row>
    <row r="221" spans="2:9" ht="13.2">
      <c r="B221" s="364" t="s">
        <v>202</v>
      </c>
      <c r="C221" s="366" t="e">
        <f>VLOOKUP(C219,①ひな形!$B$34:$C$99,2,FALSE)</f>
        <v>#N/A</v>
      </c>
      <c r="D221" s="366" t="e">
        <f>VLOOKUP(D219,①ひな形!$B$34:$C$99,2,FALSE)</f>
        <v>#N/A</v>
      </c>
      <c r="E221" s="366" t="e">
        <f>VLOOKUP(E219,①ひな形!$B$34:$C$99,2,FALSE)</f>
        <v>#N/A</v>
      </c>
      <c r="F221" s="366" t="e">
        <f>VLOOKUP(F219,①ひな形!$B$34:$C$99,2,FALSE)</f>
        <v>#N/A</v>
      </c>
      <c r="G221" s="366" t="e">
        <f>VLOOKUP(G219,①ひな形!$B$34:$C$99,2,FALSE)</f>
        <v>#N/A</v>
      </c>
      <c r="H221" s="366" t="e">
        <f>VLOOKUP(H219,①ひな形!$B$34:$C$99,2,FALSE)</f>
        <v>#N/A</v>
      </c>
      <c r="I221" s="366" t="e">
        <f>VLOOKUP(I219,①ひな形!$B$34:$C$99,2,FALSE)</f>
        <v>#N/A</v>
      </c>
    </row>
    <row r="222" spans="2:9" ht="13.2">
      <c r="C222" s="393">
        <f>①ひな形!AC45</f>
        <v>0</v>
      </c>
      <c r="D222" s="393">
        <f>①ひな形!AD45</f>
        <v>0</v>
      </c>
      <c r="E222" s="393" t="str">
        <f>①ひな形!AE45</f>
        <v>Shiho.Y</v>
      </c>
      <c r="F222" s="393" t="str">
        <f>①ひな形!AF45</f>
        <v>Nami.M</v>
      </c>
      <c r="G222" s="393" t="str">
        <f>①ひな形!AG45</f>
        <v>Shiho.Y</v>
      </c>
      <c r="H222" s="393" t="str">
        <f>①ひな形!AH45</f>
        <v>Shiho.Y</v>
      </c>
      <c r="I222" s="393">
        <f>①ひな形!AI45</f>
        <v>0</v>
      </c>
    </row>
    <row r="223" spans="2:9" ht="13.2">
      <c r="B223" s="364" t="s">
        <v>234</v>
      </c>
      <c r="C223" s="366" t="e">
        <f>VLOOKUP(C222,①ひな形!$C$4:$E$12,2,FALSE)</f>
        <v>#N/A</v>
      </c>
      <c r="D223" s="366" t="e">
        <f>VLOOKUP(D222,①ひな形!$C$4:$E$12,2,FALSE)</f>
        <v>#N/A</v>
      </c>
      <c r="E223" s="366">
        <f>VLOOKUP(E222,①ひな形!$C$4:$E$12,2,FALSE)</f>
        <v>0</v>
      </c>
      <c r="F223" s="366">
        <f>VLOOKUP(F222,①ひな形!$C$4:$E$12,2,FALSE)</f>
        <v>0</v>
      </c>
      <c r="G223" s="366">
        <f>VLOOKUP(G222,①ひな形!$C$4:$E$12,2,FALSE)</f>
        <v>0</v>
      </c>
      <c r="H223" s="366">
        <f>VLOOKUP(H222,①ひな形!$C$4:$E$12,2,FALSE)</f>
        <v>0</v>
      </c>
      <c r="I223" s="366" t="e">
        <f>VLOOKUP(I222,①ひな形!$C$4:$E$12,2,FALSE)</f>
        <v>#N/A</v>
      </c>
    </row>
    <row r="224" spans="2:9" ht="13.2">
      <c r="C224" s="395"/>
      <c r="D224" s="395"/>
      <c r="E224" s="395"/>
      <c r="F224" s="395"/>
      <c r="G224" s="395"/>
      <c r="H224" s="395"/>
      <c r="I224" s="395"/>
    </row>
    <row r="225" spans="2:9" ht="13.2">
      <c r="C225" s="759" t="e">
        <f>VLOOKUP(①ひな形!AC46,①ひな形!$A$34:$B$99,2,FALSE)</f>
        <v>#N/A</v>
      </c>
      <c r="D225" s="759" t="e">
        <f>VLOOKUP(①ひな形!AD46,①ひな形!$A$34:$B$99,2,FALSE)</f>
        <v>#N/A</v>
      </c>
      <c r="E225" s="759">
        <f>VLOOKUP(①ひな形!AE46,①ひな形!$A$34:$B$99,2,FALSE)</f>
        <v>0</v>
      </c>
      <c r="F225" s="759" t="e">
        <f>VLOOKUP(①ひな形!AF46,①ひな形!$A$34:$B$99,2,FALSE)</f>
        <v>#N/A</v>
      </c>
      <c r="G225" s="759">
        <f>VLOOKUP(①ひな形!AG46,①ひな形!$A$34:$B$99,2,FALSE)</f>
        <v>0</v>
      </c>
      <c r="H225" s="759">
        <f>VLOOKUP(①ひな形!AH46,①ひな形!$A$34:$B$99,2,FALSE)</f>
        <v>0</v>
      </c>
      <c r="I225" s="759" t="e">
        <f>VLOOKUP(①ひな形!AI46,①ひな形!$A$34:$B$99,2,FALSE)</f>
        <v>#N/A</v>
      </c>
    </row>
    <row r="226" spans="2:9" ht="13.2">
      <c r="C226" s="750"/>
      <c r="D226" s="750"/>
      <c r="E226" s="750"/>
      <c r="F226" s="750"/>
      <c r="G226" s="750"/>
      <c r="H226" s="750"/>
      <c r="I226" s="750"/>
    </row>
    <row r="227" spans="2:9" ht="16.2">
      <c r="B227" s="364" t="s">
        <v>202</v>
      </c>
      <c r="C227" s="383" t="e">
        <f>VLOOKUP(C225,①ひな形!$B$34:$C$99,2,FALSE)</f>
        <v>#N/A</v>
      </c>
      <c r="D227" s="383" t="e">
        <f>VLOOKUP(D225,①ひな形!$B$34:$C$99,2,FALSE)</f>
        <v>#N/A</v>
      </c>
      <c r="E227" s="383" t="e">
        <f>VLOOKUP(E225,①ひな形!$B$34:$C$99,2,FALSE)</f>
        <v>#N/A</v>
      </c>
      <c r="F227" s="383" t="e">
        <f>VLOOKUP(F225,①ひな形!$B$34:$C$99,2,FALSE)</f>
        <v>#N/A</v>
      </c>
      <c r="G227" s="383" t="e">
        <f>VLOOKUP(G225,①ひな形!$B$34:$C$99,2,FALSE)</f>
        <v>#N/A</v>
      </c>
      <c r="H227" s="383" t="e">
        <f>VLOOKUP(H225,①ひな形!$B$34:$C$99,2,FALSE)</f>
        <v>#N/A</v>
      </c>
      <c r="I227" s="383" t="e">
        <f>VLOOKUP(I225,①ひな形!$B$34:$C$99,2,FALSE)</f>
        <v>#N/A</v>
      </c>
    </row>
    <row r="228" spans="2:9" ht="16.2">
      <c r="C228" s="396">
        <f>①ひな形!AC47</f>
        <v>0</v>
      </c>
      <c r="D228" s="396">
        <f>①ひな形!AD47</f>
        <v>0</v>
      </c>
      <c r="E228" s="396" t="str">
        <f>①ひな形!AE47</f>
        <v>Nami.M</v>
      </c>
      <c r="F228" s="396" t="str">
        <f>①ひな形!AF47</f>
        <v>Shiho.Y</v>
      </c>
      <c r="G228" s="396" t="str">
        <f>①ひな形!AG47</f>
        <v>Shiho.Y</v>
      </c>
      <c r="H228" s="396" t="str">
        <f>①ひな形!AH47</f>
        <v>Shiho.Y</v>
      </c>
      <c r="I228" s="396">
        <f>①ひな形!AI47</f>
        <v>0</v>
      </c>
    </row>
    <row r="229" spans="2:9" ht="16.2">
      <c r="B229" s="364" t="s">
        <v>234</v>
      </c>
      <c r="C229" s="402" t="e">
        <f>VLOOKUP(C228,①ひな形!$C$4:$E$12,2,FALSE)</f>
        <v>#N/A</v>
      </c>
      <c r="D229" s="402" t="e">
        <f>VLOOKUP(D228,①ひな形!$C$4:$E$12,2,FALSE)</f>
        <v>#N/A</v>
      </c>
      <c r="E229" s="402">
        <f>VLOOKUP(E228,①ひな形!$C$4:$E$12,2,FALSE)</f>
        <v>0</v>
      </c>
      <c r="F229" s="402">
        <f>VLOOKUP(F228,①ひな形!$C$4:$E$12,2,FALSE)</f>
        <v>0</v>
      </c>
      <c r="G229" s="402">
        <f>VLOOKUP(G228,①ひな形!$C$4:$E$12,2,FALSE)</f>
        <v>0</v>
      </c>
      <c r="H229" s="402">
        <f>VLOOKUP(H228,①ひな形!$C$4:$E$12,2,FALSE)</f>
        <v>0</v>
      </c>
      <c r="I229" s="402" t="e">
        <f>VLOOKUP(I228,①ひな形!$C$4:$E$12,2,FALSE)</f>
        <v>#N/A</v>
      </c>
    </row>
    <row r="230" spans="2:9" ht="13.2">
      <c r="C230" s="401"/>
    </row>
    <row r="231" spans="2:9" ht="15">
      <c r="C231" s="303">
        <v>45534</v>
      </c>
      <c r="D231" s="303">
        <v>45535</v>
      </c>
    </row>
    <row r="232" spans="2:9" ht="16.2">
      <c r="C232" s="359" t="s">
        <v>355</v>
      </c>
      <c r="D232" s="359" t="s">
        <v>356</v>
      </c>
    </row>
    <row r="233" spans="2:9" ht="13.2">
      <c r="C233" s="363"/>
      <c r="D233" s="363"/>
    </row>
    <row r="234" spans="2:9" ht="13.2">
      <c r="C234" s="763" t="e">
        <f>VLOOKUP(①ひな形!AJ30,①ひな形!$A$34:$B$99,2,FALSE)</f>
        <v>#N/A</v>
      </c>
      <c r="D234" s="763" t="e">
        <f>VLOOKUP(①ひな形!AK30,①ひな形!$A$34:$B$99,2,FALSE)</f>
        <v>#N/A</v>
      </c>
    </row>
    <row r="235" spans="2:9" ht="13.2">
      <c r="C235" s="750"/>
      <c r="D235" s="750"/>
    </row>
    <row r="236" spans="2:9" ht="13.2">
      <c r="B236" s="364" t="s">
        <v>202</v>
      </c>
      <c r="C236" s="363" t="e">
        <f>VLOOKUP(C234,①ひな形!$B$34:$C$99,2,FALSE)</f>
        <v>#N/A</v>
      </c>
      <c r="D236" s="363" t="e">
        <f>VLOOKUP(D234,①ひな形!$B$34:$C$99,2,FALSE)</f>
        <v>#N/A</v>
      </c>
    </row>
    <row r="237" spans="2:9" ht="13.2">
      <c r="C237" s="391" t="str">
        <f>①ひな形!AJ31</f>
        <v>nozomi.y</v>
      </c>
      <c r="D237" s="403">
        <f>①ひな形!AK31</f>
        <v>0</v>
      </c>
    </row>
    <row r="238" spans="2:9" ht="13.2">
      <c r="B238" s="364" t="s">
        <v>234</v>
      </c>
      <c r="C238" s="363">
        <f>VLOOKUP(C237,①ひな形!$C$4:$E$12,2,FALSE)</f>
        <v>0</v>
      </c>
      <c r="D238" s="363" t="e">
        <f>VLOOKUP(D237,①ひな形!$C$4:$E$12,2,FALSE)</f>
        <v>#N/A</v>
      </c>
    </row>
    <row r="239" spans="2:9" ht="13.2">
      <c r="C239" s="378"/>
      <c r="D239" s="378"/>
    </row>
    <row r="240" spans="2:9" ht="13.2">
      <c r="C240" s="763">
        <f>VLOOKUP(①ひな形!AJ32,①ひな形!$A$34:$B$99,2,FALSE)</f>
        <v>0</v>
      </c>
      <c r="D240" s="763" t="e">
        <f>VLOOKUP(①ひな形!AK32,①ひな形!$A$34:$B$99,2,FALSE)</f>
        <v>#N/A</v>
      </c>
    </row>
    <row r="241" spans="2:4" ht="13.2">
      <c r="C241" s="750"/>
      <c r="D241" s="750"/>
    </row>
    <row r="242" spans="2:4" ht="13.2">
      <c r="B242" s="364" t="s">
        <v>202</v>
      </c>
      <c r="C242" s="363" t="e">
        <f>VLOOKUP(C240,①ひな形!$B$34:$C$99,2,FALSE)</f>
        <v>#N/A</v>
      </c>
      <c r="D242" s="363" t="e">
        <f>VLOOKUP(D240,①ひな形!$B$34:$C$99,2,FALSE)</f>
        <v>#N/A</v>
      </c>
    </row>
    <row r="243" spans="2:4" ht="13.2">
      <c r="C243" s="391" t="str">
        <f>①ひな形!AJ33</f>
        <v>Shiho.Y</v>
      </c>
      <c r="D243" s="403">
        <f>①ひな形!AK33</f>
        <v>0</v>
      </c>
    </row>
    <row r="244" spans="2:4" ht="13.2">
      <c r="B244" s="364" t="s">
        <v>234</v>
      </c>
      <c r="C244" s="363">
        <f>VLOOKUP(C243,①ひな形!$C$4:$E$12,2,FALSE)</f>
        <v>0</v>
      </c>
      <c r="D244" s="363" t="e">
        <f>VLOOKUP(D243,①ひな形!$C$4:$E$12,2,FALSE)</f>
        <v>#N/A</v>
      </c>
    </row>
    <row r="245" spans="2:4" ht="13.2">
      <c r="C245" s="378"/>
      <c r="D245" s="378"/>
    </row>
    <row r="246" spans="2:4" ht="13.2">
      <c r="C246" s="763">
        <f>VLOOKUP(①ひな形!AJ34,①ひな形!$A$34:$B$99,2,FALSE)</f>
        <v>0</v>
      </c>
      <c r="D246" s="763" t="e">
        <f>VLOOKUP(①ひな形!AK34,①ひな形!$A$34:$B$99,2,FALSE)</f>
        <v>#N/A</v>
      </c>
    </row>
    <row r="247" spans="2:4" ht="13.2">
      <c r="C247" s="750"/>
      <c r="D247" s="750"/>
    </row>
    <row r="248" spans="2:4" ht="13.2">
      <c r="B248" s="364" t="s">
        <v>202</v>
      </c>
      <c r="C248" s="363" t="e">
        <f>VLOOKUP(C246,①ひな形!$B$34:$C$99,2,FALSE)</f>
        <v>#N/A</v>
      </c>
      <c r="D248" s="363" t="e">
        <f>VLOOKUP(D246,①ひな形!$B$34:$C$99,2,FALSE)</f>
        <v>#N/A</v>
      </c>
    </row>
    <row r="249" spans="2:4" ht="13.2">
      <c r="C249" s="391" t="str">
        <f>①ひな形!AJ35</f>
        <v>nanami</v>
      </c>
      <c r="D249" s="403">
        <f>①ひな形!AK35</f>
        <v>0</v>
      </c>
    </row>
    <row r="250" spans="2:4" ht="13.2">
      <c r="B250" s="364" t="s">
        <v>234</v>
      </c>
      <c r="C250" s="363">
        <f>VLOOKUP(C249,①ひな形!$C$4:$E$12,2,FALSE)</f>
        <v>0</v>
      </c>
      <c r="D250" s="363" t="e">
        <f>VLOOKUP(D249,①ひな形!$C$4:$E$12,2,FALSE)</f>
        <v>#N/A</v>
      </c>
    </row>
    <row r="251" spans="2:4" ht="13.2">
      <c r="C251" s="378"/>
      <c r="D251" s="378"/>
    </row>
    <row r="252" spans="2:4" ht="13.2">
      <c r="C252" s="763">
        <f>VLOOKUP(①ひな形!AJ36,①ひな形!$A$34:$B$99,2,FALSE)</f>
        <v>0</v>
      </c>
      <c r="D252" s="763" t="e">
        <f>VLOOKUP(①ひな形!AK36,①ひな形!$A$34:$B$99,2,FALSE)</f>
        <v>#N/A</v>
      </c>
    </row>
    <row r="253" spans="2:4" ht="13.2">
      <c r="C253" s="750"/>
      <c r="D253" s="750"/>
    </row>
    <row r="254" spans="2:4" ht="13.2">
      <c r="B254" s="364" t="s">
        <v>202</v>
      </c>
      <c r="C254" s="363" t="e">
        <f>VLOOKUP(C252,①ひな形!$B$34:$C$99,2,FALSE)</f>
        <v>#N/A</v>
      </c>
      <c r="D254" s="363" t="e">
        <f>VLOOKUP(D252,①ひな形!$B$34:$C$99,2,FALSE)</f>
        <v>#N/A</v>
      </c>
    </row>
    <row r="255" spans="2:4" ht="13.2">
      <c r="C255" s="391" t="str">
        <f>①ひな形!AJ37</f>
        <v>nanami</v>
      </c>
      <c r="D255" s="403">
        <f>①ひな形!AK37</f>
        <v>0</v>
      </c>
    </row>
    <row r="256" spans="2:4" ht="13.2">
      <c r="B256" s="364" t="s">
        <v>234</v>
      </c>
      <c r="C256" s="363">
        <f>VLOOKUP(C255,①ひな形!$C$4:$E$12,2,FALSE)</f>
        <v>0</v>
      </c>
      <c r="D256" s="363" t="e">
        <f>VLOOKUP(D255,①ひな形!$C$4:$E$12,2,FALSE)</f>
        <v>#N/A</v>
      </c>
    </row>
    <row r="257" spans="2:5" ht="13.2">
      <c r="C257" s="378"/>
      <c r="D257" s="378"/>
    </row>
    <row r="258" spans="2:5" ht="13.2">
      <c r="C258" s="763" t="e">
        <f>VLOOKUP(①ひな形!AJ38,①ひな形!$A$34:$B$99,2,FALSE)</f>
        <v>#N/A</v>
      </c>
      <c r="D258" s="763" t="e">
        <f>VLOOKUP(①ひな形!AK38,①ひな形!$A$34:$B$99,2,FALSE)</f>
        <v>#N/A</v>
      </c>
    </row>
    <row r="259" spans="2:5" ht="13.2">
      <c r="C259" s="750"/>
      <c r="D259" s="750"/>
    </row>
    <row r="260" spans="2:5" ht="13.2">
      <c r="B260" s="364" t="s">
        <v>202</v>
      </c>
      <c r="C260" s="363" t="e">
        <f>VLOOKUP(C258,①ひな形!$B$34:$C$99,2,FALSE)</f>
        <v>#N/A</v>
      </c>
      <c r="D260" s="363" t="e">
        <f>VLOOKUP(D258,①ひな形!$B$34:$C$99,2,FALSE)</f>
        <v>#N/A</v>
      </c>
      <c r="E260" s="363"/>
    </row>
    <row r="261" spans="2:5" ht="13.2">
      <c r="C261" s="391">
        <f>①ひな形!AJ39</f>
        <v>0</v>
      </c>
      <c r="D261" s="403">
        <f>①ひな形!AK39</f>
        <v>0</v>
      </c>
    </row>
    <row r="262" spans="2:5" ht="13.2">
      <c r="B262" s="364" t="s">
        <v>234</v>
      </c>
      <c r="C262" s="363" t="e">
        <f>VLOOKUP(C261,①ひな形!$C$4:$E$12,2,FALSE)</f>
        <v>#N/A</v>
      </c>
      <c r="D262" s="363" t="e">
        <f>VLOOKUP(D261,①ひな形!$C$4:$E$12,2,FALSE)</f>
        <v>#N/A</v>
      </c>
    </row>
    <row r="263" spans="2:5" ht="13.2">
      <c r="C263" s="378"/>
      <c r="D263" s="378"/>
    </row>
    <row r="264" spans="2:5" ht="13.2">
      <c r="C264" s="763" t="e">
        <f>VLOOKUP(①ひな形!AJ40,①ひな形!$A$34:$B$99,2,FALSE)</f>
        <v>#N/A</v>
      </c>
      <c r="D264" s="763" t="e">
        <f>VLOOKUP(①ひな形!AK40,①ひな形!$A$34:$B$99,2,FALSE)</f>
        <v>#N/A</v>
      </c>
    </row>
    <row r="265" spans="2:5" ht="13.2">
      <c r="C265" s="750"/>
      <c r="D265" s="750"/>
    </row>
    <row r="266" spans="2:5" ht="13.2">
      <c r="B266" s="364" t="s">
        <v>202</v>
      </c>
      <c r="C266" s="363" t="e">
        <f>VLOOKUP(C264,①ひな形!$B$34:$C$99,2,FALSE)</f>
        <v>#N/A</v>
      </c>
      <c r="D266" s="363" t="e">
        <f>VLOOKUP(D264,①ひな形!$B$34:$C$99,2,FALSE)</f>
        <v>#N/A</v>
      </c>
    </row>
    <row r="267" spans="2:5" ht="13.2">
      <c r="C267" s="391">
        <f>①ひな形!AJ41</f>
        <v>0</v>
      </c>
      <c r="D267" s="403">
        <f>①ひな形!AK41</f>
        <v>0</v>
      </c>
    </row>
    <row r="268" spans="2:5" ht="13.2">
      <c r="B268" s="364" t="s">
        <v>234</v>
      </c>
      <c r="C268" s="363" t="e">
        <f>VLOOKUP(C267,①ひな形!$C$4:$E$12,2,FALSE)</f>
        <v>#N/A</v>
      </c>
      <c r="D268" s="363" t="e">
        <f>VLOOKUP(D267,①ひな形!$C$4:$E$12,2,FALSE)</f>
        <v>#N/A</v>
      </c>
    </row>
    <row r="269" spans="2:5" ht="13.2">
      <c r="C269" s="378"/>
      <c r="D269" s="378"/>
    </row>
    <row r="270" spans="2:5" ht="13.2">
      <c r="C270" s="763" t="e">
        <f>VLOOKUP(①ひな形!AJ42,①ひな形!$A$34:$B$99,2,FALSE)</f>
        <v>#N/A</v>
      </c>
      <c r="D270" s="763" t="e">
        <f>VLOOKUP(①ひな形!AK42,①ひな形!$A$34:$B$99,2,FALSE)</f>
        <v>#N/A</v>
      </c>
    </row>
    <row r="271" spans="2:5" ht="13.2">
      <c r="C271" s="750"/>
      <c r="D271" s="750"/>
    </row>
    <row r="272" spans="2:5" ht="13.2">
      <c r="C272" s="363" t="e">
        <f>VLOOKUP(C270,①ひな形!$B$34:$C$99,2,FALSE)</f>
        <v>#N/A</v>
      </c>
      <c r="D272" s="363" t="e">
        <f>VLOOKUP(D270,①ひな形!$B$34:$C$99,2,FALSE)</f>
        <v>#N/A</v>
      </c>
    </row>
    <row r="273" spans="3:4" ht="13.2">
      <c r="C273" s="391">
        <f>①ひな形!AJ43</f>
        <v>0</v>
      </c>
      <c r="D273" s="403">
        <f>①ひな形!AK43</f>
        <v>0</v>
      </c>
    </row>
    <row r="274" spans="3:4" ht="13.2">
      <c r="C274" s="363" t="e">
        <f>VLOOKUP(C273,①ひな形!$C$4:$E$12,2,FALSE)</f>
        <v>#N/A</v>
      </c>
      <c r="D274" s="363" t="e">
        <f>VLOOKUP(D273,①ひな形!$C$4:$E$12,2,FALSE)</f>
        <v>#N/A</v>
      </c>
    </row>
    <row r="275" spans="3:4" ht="13.2">
      <c r="C275" s="378"/>
      <c r="D275" s="378"/>
    </row>
    <row r="276" spans="3:4" ht="13.2">
      <c r="C276" s="763" t="e">
        <f>VLOOKUP(①ひな形!AJ44,①ひな形!$A$34:$B$99,2,FALSE)</f>
        <v>#N/A</v>
      </c>
      <c r="D276" s="763" t="e">
        <f>VLOOKUP(①ひな形!AK44,①ひな形!$A$34:$B$99,2,FALSE)</f>
        <v>#N/A</v>
      </c>
    </row>
    <row r="277" spans="3:4" ht="13.2">
      <c r="C277" s="750"/>
      <c r="D277" s="750"/>
    </row>
    <row r="278" spans="3:4" ht="13.2">
      <c r="C278" s="363" t="e">
        <f>VLOOKUP(C276,①ひな形!$B$34:$C$99,2,FALSE)</f>
        <v>#N/A</v>
      </c>
      <c r="D278" s="363" t="e">
        <f>VLOOKUP(D276,①ひな形!$B$34:$C$99,2,FALSE)</f>
        <v>#N/A</v>
      </c>
    </row>
    <row r="279" spans="3:4" ht="13.2">
      <c r="C279" s="391">
        <f>①ひな形!AJ45</f>
        <v>0</v>
      </c>
      <c r="D279" s="403">
        <f>①ひな形!AK45</f>
        <v>0</v>
      </c>
    </row>
    <row r="280" spans="3:4" ht="13.2">
      <c r="C280" s="363" t="e">
        <f>VLOOKUP(C279,①ひな形!$C$4:$E$12,2,FALSE)</f>
        <v>#N/A</v>
      </c>
      <c r="D280" s="363" t="e">
        <f>VLOOKUP(D279,①ひな形!$C$4:$E$12,2,FALSE)</f>
        <v>#N/A</v>
      </c>
    </row>
    <row r="281" spans="3:4" ht="13.2">
      <c r="C281" s="404"/>
      <c r="D281" s="404"/>
    </row>
    <row r="282" spans="3:4" ht="13.2">
      <c r="C282" s="764" t="e">
        <f>VLOOKUP(①ひな形!AJ46,①ひな形!$A$34:$B$99,2,FALSE)</f>
        <v>#N/A</v>
      </c>
      <c r="D282" s="764" t="e">
        <f>VLOOKUP(①ひな形!AK46,①ひな形!$A$34:$B$99,2,FALSE)</f>
        <v>#N/A</v>
      </c>
    </row>
    <row r="283" spans="3:4" ht="13.2">
      <c r="C283" s="750"/>
      <c r="D283" s="750"/>
    </row>
    <row r="284" spans="3:4" ht="16.2">
      <c r="C284" s="405" t="e">
        <f>VLOOKUP(C282,①ひな形!$B$34:$C$99,2,FALSE)</f>
        <v>#N/A</v>
      </c>
      <c r="D284" s="405" t="e">
        <f>VLOOKUP(D282,①ひな形!$B$34:$C$99,2,FALSE)</f>
        <v>#N/A</v>
      </c>
    </row>
    <row r="285" spans="3:4" ht="16.2">
      <c r="C285" s="406">
        <f>①ひな形!AJ47</f>
        <v>0</v>
      </c>
      <c r="D285" s="407">
        <f>①ひな形!AK47</f>
        <v>0</v>
      </c>
    </row>
    <row r="286" spans="3:4" ht="16.2">
      <c r="C286" s="408" t="e">
        <f>VLOOKUP(C285,①ひな形!$C$4:$E$12,2,FALSE)</f>
        <v>#N/A</v>
      </c>
      <c r="D286" s="408" t="e">
        <f>VLOOKUP(D285,①ひな形!$C$4:$E$12,2,FALSE)</f>
        <v>#N/A</v>
      </c>
    </row>
    <row r="287" spans="3:4" ht="13.2">
      <c r="C287" s="401"/>
    </row>
    <row r="288" spans="3:4" ht="13.2">
      <c r="C288" s="401"/>
    </row>
    <row r="289" spans="3:3" ht="13.2">
      <c r="C289" s="401"/>
    </row>
    <row r="290" spans="3:3" ht="13.2">
      <c r="C290" s="401"/>
    </row>
    <row r="291" spans="3:3" ht="13.2">
      <c r="C291" s="401"/>
    </row>
    <row r="292" spans="3:3" ht="13.2">
      <c r="C292" s="401"/>
    </row>
    <row r="293" spans="3:3" ht="13.2">
      <c r="C293" s="401"/>
    </row>
    <row r="294" spans="3:3" ht="13.2">
      <c r="C294" s="401"/>
    </row>
    <row r="295" spans="3:3" ht="13.2">
      <c r="C295" s="401"/>
    </row>
    <row r="296" spans="3:3" ht="13.2">
      <c r="C296" s="401"/>
    </row>
    <row r="297" spans="3:3" ht="13.2">
      <c r="C297" s="401"/>
    </row>
    <row r="298" spans="3:3" ht="13.2">
      <c r="C298" s="401"/>
    </row>
    <row r="299" spans="3:3" ht="13.2">
      <c r="C299" s="401"/>
    </row>
    <row r="300" spans="3:3" ht="13.2">
      <c r="C300" s="401"/>
    </row>
    <row r="301" spans="3:3" ht="13.2">
      <c r="C301" s="401"/>
    </row>
    <row r="302" spans="3:3" ht="13.2">
      <c r="C302" s="401"/>
    </row>
    <row r="303" spans="3:3" ht="13.2">
      <c r="C303" s="401"/>
    </row>
    <row r="304" spans="3:3" ht="13.2">
      <c r="C304" s="401"/>
    </row>
    <row r="305" spans="3:3" ht="13.2">
      <c r="C305" s="401"/>
    </row>
    <row r="306" spans="3:3" ht="13.2">
      <c r="C306" s="401"/>
    </row>
    <row r="307" spans="3:3" ht="13.2">
      <c r="C307" s="401"/>
    </row>
    <row r="308" spans="3:3" ht="13.2">
      <c r="C308" s="401"/>
    </row>
    <row r="309" spans="3:3" ht="13.2">
      <c r="C309" s="401"/>
    </row>
    <row r="310" spans="3:3" ht="13.2">
      <c r="C310" s="401"/>
    </row>
    <row r="311" spans="3:3" ht="13.2">
      <c r="C311" s="401"/>
    </row>
    <row r="312" spans="3:3" ht="13.2">
      <c r="C312" s="401"/>
    </row>
    <row r="313" spans="3:3" ht="13.2">
      <c r="C313" s="401"/>
    </row>
    <row r="314" spans="3:3" ht="13.2">
      <c r="C314" s="401"/>
    </row>
    <row r="315" spans="3:3" ht="13.2">
      <c r="C315" s="401"/>
    </row>
    <row r="316" spans="3:3" ht="13.2">
      <c r="C316" s="401"/>
    </row>
    <row r="317" spans="3:3" ht="13.2">
      <c r="C317" s="401"/>
    </row>
    <row r="318" spans="3:3" ht="13.2">
      <c r="C318" s="401"/>
    </row>
    <row r="319" spans="3:3" ht="13.2">
      <c r="C319" s="401"/>
    </row>
    <row r="320" spans="3:3" ht="13.2">
      <c r="C320" s="401"/>
    </row>
    <row r="321" spans="3:3" ht="13.2">
      <c r="C321" s="401"/>
    </row>
    <row r="322" spans="3:3" ht="13.2">
      <c r="C322" s="401"/>
    </row>
    <row r="323" spans="3:3" ht="13.2">
      <c r="C323" s="401"/>
    </row>
    <row r="324" spans="3:3" ht="13.2">
      <c r="C324" s="401"/>
    </row>
    <row r="325" spans="3:3" ht="13.2">
      <c r="C325" s="401"/>
    </row>
    <row r="326" spans="3:3" ht="13.2">
      <c r="C326" s="401"/>
    </row>
    <row r="327" spans="3:3" ht="13.2">
      <c r="C327" s="401"/>
    </row>
    <row r="328" spans="3:3" ht="13.2">
      <c r="C328" s="401"/>
    </row>
    <row r="329" spans="3:3" ht="13.2">
      <c r="C329" s="401"/>
    </row>
    <row r="330" spans="3:3" ht="13.2">
      <c r="C330" s="401"/>
    </row>
    <row r="331" spans="3:3" ht="13.2">
      <c r="C331" s="401"/>
    </row>
    <row r="332" spans="3:3" ht="13.2">
      <c r="C332" s="401"/>
    </row>
    <row r="333" spans="3:3" ht="13.2">
      <c r="C333" s="401"/>
    </row>
    <row r="334" spans="3:3" ht="13.2">
      <c r="C334" s="401"/>
    </row>
    <row r="335" spans="3:3" ht="13.2">
      <c r="C335" s="401"/>
    </row>
    <row r="336" spans="3:3" ht="13.2">
      <c r="C336" s="401"/>
    </row>
    <row r="337" spans="3:3" ht="13.2">
      <c r="C337" s="401"/>
    </row>
    <row r="338" spans="3:3" ht="13.2">
      <c r="C338" s="401"/>
    </row>
    <row r="339" spans="3:3" ht="13.2">
      <c r="C339" s="401"/>
    </row>
    <row r="340" spans="3:3" ht="13.2">
      <c r="C340" s="401"/>
    </row>
    <row r="341" spans="3:3" ht="13.2">
      <c r="C341" s="401"/>
    </row>
    <row r="342" spans="3:3" ht="13.2">
      <c r="C342" s="401"/>
    </row>
    <row r="343" spans="3:3" ht="13.2">
      <c r="C343" s="401"/>
    </row>
    <row r="344" spans="3:3" ht="13.2">
      <c r="C344" s="401"/>
    </row>
    <row r="345" spans="3:3" ht="13.2">
      <c r="C345" s="401"/>
    </row>
    <row r="346" spans="3:3" ht="13.2">
      <c r="C346" s="401"/>
    </row>
    <row r="347" spans="3:3" ht="13.2">
      <c r="C347" s="401"/>
    </row>
    <row r="348" spans="3:3" ht="13.2">
      <c r="C348" s="401"/>
    </row>
    <row r="349" spans="3:3" ht="13.2">
      <c r="C349" s="401"/>
    </row>
    <row r="350" spans="3:3" ht="13.2">
      <c r="C350" s="401"/>
    </row>
    <row r="351" spans="3:3" ht="13.2">
      <c r="C351" s="401"/>
    </row>
    <row r="352" spans="3:3" ht="13.2">
      <c r="C352" s="401"/>
    </row>
    <row r="353" spans="3:3" ht="13.2">
      <c r="C353" s="401"/>
    </row>
    <row r="354" spans="3:3" ht="13.2">
      <c r="C354" s="401"/>
    </row>
    <row r="355" spans="3:3" ht="13.2">
      <c r="C355" s="401"/>
    </row>
    <row r="356" spans="3:3" ht="13.2">
      <c r="C356" s="401"/>
    </row>
    <row r="357" spans="3:3" ht="13.2">
      <c r="C357" s="401"/>
    </row>
    <row r="358" spans="3:3" ht="13.2">
      <c r="C358" s="401"/>
    </row>
    <row r="359" spans="3:3" ht="13.2">
      <c r="C359" s="401"/>
    </row>
    <row r="360" spans="3:3" ht="13.2">
      <c r="C360" s="401"/>
    </row>
    <row r="361" spans="3:3" ht="13.2">
      <c r="C361" s="401"/>
    </row>
    <row r="362" spans="3:3" ht="13.2">
      <c r="C362" s="401"/>
    </row>
    <row r="363" spans="3:3" ht="13.2">
      <c r="C363" s="401"/>
    </row>
    <row r="364" spans="3:3" ht="13.2">
      <c r="C364" s="401"/>
    </row>
    <row r="365" spans="3:3" ht="13.2">
      <c r="C365" s="401"/>
    </row>
    <row r="366" spans="3:3" ht="13.2">
      <c r="C366" s="401"/>
    </row>
    <row r="367" spans="3:3" ht="13.2">
      <c r="C367" s="401"/>
    </row>
    <row r="368" spans="3:3" ht="13.2">
      <c r="C368" s="401"/>
    </row>
    <row r="369" spans="3:3" ht="13.2">
      <c r="C369" s="401"/>
    </row>
    <row r="370" spans="3:3" ht="13.2">
      <c r="C370" s="401"/>
    </row>
    <row r="371" spans="3:3" ht="13.2">
      <c r="C371" s="401"/>
    </row>
    <row r="372" spans="3:3" ht="13.2">
      <c r="C372" s="401"/>
    </row>
    <row r="373" spans="3:3" ht="13.2">
      <c r="C373" s="401"/>
    </row>
    <row r="374" spans="3:3" ht="13.2">
      <c r="C374" s="401"/>
    </row>
    <row r="375" spans="3:3" ht="13.2">
      <c r="C375" s="401"/>
    </row>
    <row r="376" spans="3:3" ht="13.2">
      <c r="C376" s="401"/>
    </row>
    <row r="377" spans="3:3" ht="13.2">
      <c r="C377" s="401"/>
    </row>
    <row r="378" spans="3:3" ht="13.2">
      <c r="C378" s="401"/>
    </row>
    <row r="379" spans="3:3" ht="13.2">
      <c r="C379" s="401"/>
    </row>
    <row r="380" spans="3:3" ht="13.2">
      <c r="C380" s="401"/>
    </row>
    <row r="381" spans="3:3" ht="13.2">
      <c r="C381" s="401"/>
    </row>
    <row r="382" spans="3:3" ht="13.2">
      <c r="C382" s="401"/>
    </row>
    <row r="383" spans="3:3" ht="13.2">
      <c r="C383" s="401"/>
    </row>
    <row r="384" spans="3:3" ht="13.2">
      <c r="C384" s="401"/>
    </row>
    <row r="385" spans="3:3" ht="13.2">
      <c r="C385" s="401"/>
    </row>
    <row r="386" spans="3:3" ht="13.2">
      <c r="C386" s="401"/>
    </row>
    <row r="387" spans="3:3" ht="13.2">
      <c r="C387" s="401"/>
    </row>
    <row r="388" spans="3:3" ht="13.2">
      <c r="C388" s="401"/>
    </row>
    <row r="389" spans="3:3" ht="13.2">
      <c r="C389" s="401"/>
    </row>
    <row r="390" spans="3:3" ht="13.2">
      <c r="C390" s="401"/>
    </row>
    <row r="391" spans="3:3" ht="13.2">
      <c r="C391" s="401"/>
    </row>
    <row r="392" spans="3:3" ht="13.2">
      <c r="C392" s="401"/>
    </row>
    <row r="393" spans="3:3" ht="13.2">
      <c r="C393" s="401"/>
    </row>
    <row r="394" spans="3:3" ht="13.2">
      <c r="C394" s="401"/>
    </row>
    <row r="395" spans="3:3" ht="13.2">
      <c r="C395" s="401"/>
    </row>
    <row r="396" spans="3:3" ht="13.2">
      <c r="C396" s="401"/>
    </row>
    <row r="397" spans="3:3" ht="13.2">
      <c r="C397" s="401"/>
    </row>
    <row r="398" spans="3:3" ht="13.2">
      <c r="C398" s="401"/>
    </row>
    <row r="399" spans="3:3" ht="13.2">
      <c r="C399" s="401"/>
    </row>
    <row r="400" spans="3:3" ht="13.2">
      <c r="C400" s="401"/>
    </row>
    <row r="401" spans="3:3" ht="13.2">
      <c r="C401" s="401"/>
    </row>
    <row r="402" spans="3:3" ht="13.2">
      <c r="C402" s="401"/>
    </row>
    <row r="403" spans="3:3" ht="13.2">
      <c r="C403" s="401"/>
    </row>
    <row r="404" spans="3:3" ht="13.2">
      <c r="C404" s="401"/>
    </row>
    <row r="405" spans="3:3" ht="13.2">
      <c r="C405" s="401"/>
    </row>
    <row r="406" spans="3:3" ht="13.2">
      <c r="C406" s="401"/>
    </row>
    <row r="407" spans="3:3" ht="13.2">
      <c r="C407" s="401"/>
    </row>
    <row r="408" spans="3:3" ht="13.2">
      <c r="C408" s="401"/>
    </row>
    <row r="409" spans="3:3" ht="13.2">
      <c r="C409" s="401"/>
    </row>
    <row r="410" spans="3:3" ht="13.2">
      <c r="C410" s="401"/>
    </row>
    <row r="411" spans="3:3" ht="13.2">
      <c r="C411" s="401"/>
    </row>
    <row r="412" spans="3:3" ht="13.2">
      <c r="C412" s="401"/>
    </row>
    <row r="413" spans="3:3" ht="13.2">
      <c r="C413" s="401"/>
    </row>
    <row r="414" spans="3:3" ht="13.2">
      <c r="C414" s="401"/>
    </row>
    <row r="415" spans="3:3" ht="13.2">
      <c r="C415" s="401"/>
    </row>
    <row r="416" spans="3:3" ht="13.2">
      <c r="C416" s="401"/>
    </row>
    <row r="417" spans="3:3" ht="13.2">
      <c r="C417" s="401"/>
    </row>
    <row r="418" spans="3:3" ht="13.2">
      <c r="C418" s="401"/>
    </row>
    <row r="419" spans="3:3" ht="13.2">
      <c r="C419" s="401"/>
    </row>
    <row r="420" spans="3:3" ht="13.2">
      <c r="C420" s="401"/>
    </row>
    <row r="421" spans="3:3" ht="13.2">
      <c r="C421" s="401"/>
    </row>
    <row r="422" spans="3:3" ht="13.2">
      <c r="C422" s="401"/>
    </row>
    <row r="423" spans="3:3" ht="13.2">
      <c r="C423" s="401"/>
    </row>
    <row r="424" spans="3:3" ht="13.2">
      <c r="C424" s="401"/>
    </row>
    <row r="425" spans="3:3" ht="13.2">
      <c r="C425" s="401"/>
    </row>
    <row r="426" spans="3:3" ht="13.2">
      <c r="C426" s="401"/>
    </row>
    <row r="427" spans="3:3" ht="13.2">
      <c r="C427" s="401"/>
    </row>
    <row r="428" spans="3:3" ht="13.2">
      <c r="C428" s="401"/>
    </row>
    <row r="429" spans="3:3" ht="13.2">
      <c r="C429" s="401"/>
    </row>
    <row r="430" spans="3:3" ht="13.2">
      <c r="C430" s="401"/>
    </row>
    <row r="431" spans="3:3" ht="13.2">
      <c r="C431" s="401"/>
    </row>
    <row r="432" spans="3:3" ht="13.2">
      <c r="C432" s="401"/>
    </row>
    <row r="433" spans="3:3" ht="13.2">
      <c r="C433" s="401"/>
    </row>
    <row r="434" spans="3:3" ht="13.2">
      <c r="C434" s="401"/>
    </row>
    <row r="435" spans="3:3" ht="13.2">
      <c r="C435" s="401"/>
    </row>
    <row r="436" spans="3:3" ht="13.2">
      <c r="C436" s="401"/>
    </row>
    <row r="437" spans="3:3" ht="13.2">
      <c r="C437" s="401"/>
    </row>
    <row r="438" spans="3:3" ht="13.2">
      <c r="C438" s="401"/>
    </row>
    <row r="439" spans="3:3" ht="13.2">
      <c r="C439" s="401"/>
    </row>
    <row r="440" spans="3:3" ht="13.2">
      <c r="C440" s="401"/>
    </row>
    <row r="441" spans="3:3" ht="13.2">
      <c r="C441" s="401"/>
    </row>
    <row r="442" spans="3:3" ht="13.2">
      <c r="C442" s="401"/>
    </row>
    <row r="443" spans="3:3" ht="13.2">
      <c r="C443" s="401"/>
    </row>
    <row r="444" spans="3:3" ht="13.2">
      <c r="C444" s="401"/>
    </row>
    <row r="445" spans="3:3" ht="13.2">
      <c r="C445" s="401"/>
    </row>
    <row r="446" spans="3:3" ht="13.2">
      <c r="C446" s="401"/>
    </row>
    <row r="447" spans="3:3" ht="13.2">
      <c r="C447" s="401"/>
    </row>
    <row r="448" spans="3:3" ht="13.2">
      <c r="C448" s="401"/>
    </row>
    <row r="449" spans="3:3" ht="13.2">
      <c r="C449" s="401"/>
    </row>
    <row r="450" spans="3:3" ht="13.2">
      <c r="C450" s="401"/>
    </row>
    <row r="451" spans="3:3" ht="13.2">
      <c r="C451" s="401"/>
    </row>
    <row r="452" spans="3:3" ht="13.2">
      <c r="C452" s="401"/>
    </row>
    <row r="453" spans="3:3" ht="13.2">
      <c r="C453" s="401"/>
    </row>
    <row r="454" spans="3:3" ht="13.2">
      <c r="C454" s="401"/>
    </row>
    <row r="455" spans="3:3" ht="13.2">
      <c r="C455" s="401"/>
    </row>
    <row r="456" spans="3:3" ht="13.2">
      <c r="C456" s="401"/>
    </row>
    <row r="457" spans="3:3" ht="13.2">
      <c r="C457" s="401"/>
    </row>
    <row r="458" spans="3:3" ht="13.2">
      <c r="C458" s="401"/>
    </row>
    <row r="459" spans="3:3" ht="13.2">
      <c r="C459" s="401"/>
    </row>
    <row r="460" spans="3:3" ht="13.2">
      <c r="C460" s="401"/>
    </row>
    <row r="461" spans="3:3" ht="13.2">
      <c r="C461" s="401"/>
    </row>
    <row r="462" spans="3:3" ht="13.2">
      <c r="C462" s="401"/>
    </row>
    <row r="463" spans="3:3" ht="13.2">
      <c r="C463" s="401"/>
    </row>
    <row r="464" spans="3:3" ht="13.2">
      <c r="C464" s="401"/>
    </row>
    <row r="465" spans="3:3" ht="13.2">
      <c r="C465" s="401"/>
    </row>
    <row r="466" spans="3:3" ht="13.2">
      <c r="C466" s="401"/>
    </row>
    <row r="467" spans="3:3" ht="13.2">
      <c r="C467" s="401"/>
    </row>
    <row r="468" spans="3:3" ht="13.2">
      <c r="C468" s="401"/>
    </row>
    <row r="469" spans="3:3" ht="13.2">
      <c r="C469" s="401"/>
    </row>
    <row r="470" spans="3:3" ht="13.2">
      <c r="C470" s="401"/>
    </row>
    <row r="471" spans="3:3" ht="13.2">
      <c r="C471" s="401"/>
    </row>
    <row r="472" spans="3:3" ht="13.2">
      <c r="C472" s="401"/>
    </row>
    <row r="473" spans="3:3" ht="13.2">
      <c r="C473" s="401"/>
    </row>
    <row r="474" spans="3:3" ht="13.2">
      <c r="C474" s="401"/>
    </row>
    <row r="475" spans="3:3" ht="13.2">
      <c r="C475" s="401"/>
    </row>
    <row r="476" spans="3:3" ht="13.2">
      <c r="C476" s="401"/>
    </row>
    <row r="477" spans="3:3" ht="13.2">
      <c r="C477" s="401"/>
    </row>
    <row r="478" spans="3:3" ht="13.2">
      <c r="C478" s="401"/>
    </row>
    <row r="479" spans="3:3" ht="13.2">
      <c r="C479" s="401"/>
    </row>
    <row r="480" spans="3:3" ht="13.2">
      <c r="C480" s="401"/>
    </row>
    <row r="481" spans="3:3" ht="13.2">
      <c r="C481" s="401"/>
    </row>
    <row r="482" spans="3:3" ht="13.2">
      <c r="C482" s="401"/>
    </row>
    <row r="483" spans="3:3" ht="13.2">
      <c r="C483" s="401"/>
    </row>
    <row r="484" spans="3:3" ht="13.2">
      <c r="C484" s="401"/>
    </row>
    <row r="485" spans="3:3" ht="13.2">
      <c r="C485" s="401"/>
    </row>
    <row r="486" spans="3:3" ht="13.2">
      <c r="C486" s="401"/>
    </row>
    <row r="487" spans="3:3" ht="13.2">
      <c r="C487" s="401"/>
    </row>
    <row r="488" spans="3:3" ht="13.2">
      <c r="C488" s="401"/>
    </row>
    <row r="489" spans="3:3" ht="13.2">
      <c r="C489" s="401"/>
    </row>
    <row r="490" spans="3:3" ht="13.2">
      <c r="C490" s="401"/>
    </row>
    <row r="491" spans="3:3" ht="13.2">
      <c r="C491" s="401"/>
    </row>
    <row r="492" spans="3:3" ht="13.2">
      <c r="C492" s="401"/>
    </row>
    <row r="493" spans="3:3" ht="13.2">
      <c r="C493" s="401"/>
    </row>
    <row r="494" spans="3:3" ht="13.2">
      <c r="C494" s="401"/>
    </row>
    <row r="495" spans="3:3" ht="13.2">
      <c r="C495" s="401"/>
    </row>
    <row r="496" spans="3:3" ht="13.2">
      <c r="C496" s="401"/>
    </row>
    <row r="497" spans="3:3" ht="13.2">
      <c r="C497" s="401"/>
    </row>
    <row r="498" spans="3:3" ht="13.2">
      <c r="C498" s="401"/>
    </row>
    <row r="499" spans="3:3" ht="13.2">
      <c r="C499" s="401"/>
    </row>
    <row r="500" spans="3:3" ht="13.2">
      <c r="C500" s="401"/>
    </row>
    <row r="501" spans="3:3" ht="13.2">
      <c r="C501" s="401"/>
    </row>
    <row r="502" spans="3:3" ht="13.2">
      <c r="C502" s="401"/>
    </row>
    <row r="503" spans="3:3" ht="13.2">
      <c r="C503" s="401"/>
    </row>
    <row r="504" spans="3:3" ht="13.2">
      <c r="C504" s="401"/>
    </row>
    <row r="505" spans="3:3" ht="13.2">
      <c r="C505" s="401"/>
    </row>
    <row r="506" spans="3:3" ht="13.2">
      <c r="C506" s="401"/>
    </row>
    <row r="507" spans="3:3" ht="13.2">
      <c r="C507" s="401"/>
    </row>
    <row r="508" spans="3:3" ht="13.2">
      <c r="C508" s="401"/>
    </row>
    <row r="509" spans="3:3" ht="13.2">
      <c r="C509" s="401"/>
    </row>
    <row r="510" spans="3:3" ht="13.2">
      <c r="C510" s="401"/>
    </row>
    <row r="511" spans="3:3" ht="13.2">
      <c r="C511" s="401"/>
    </row>
    <row r="512" spans="3:3" ht="13.2">
      <c r="C512" s="401"/>
    </row>
    <row r="513" spans="3:3" ht="13.2">
      <c r="C513" s="401"/>
    </row>
    <row r="514" spans="3:3" ht="13.2">
      <c r="C514" s="401"/>
    </row>
    <row r="515" spans="3:3" ht="13.2">
      <c r="C515" s="401"/>
    </row>
    <row r="516" spans="3:3" ht="13.2">
      <c r="C516" s="401"/>
    </row>
    <row r="517" spans="3:3" ht="13.2">
      <c r="C517" s="401"/>
    </row>
    <row r="518" spans="3:3" ht="13.2">
      <c r="C518" s="401"/>
    </row>
    <row r="519" spans="3:3" ht="13.2">
      <c r="C519" s="401"/>
    </row>
    <row r="520" spans="3:3" ht="13.2">
      <c r="C520" s="401"/>
    </row>
    <row r="521" spans="3:3" ht="13.2">
      <c r="C521" s="401"/>
    </row>
    <row r="522" spans="3:3" ht="13.2">
      <c r="C522" s="401"/>
    </row>
    <row r="523" spans="3:3" ht="13.2">
      <c r="C523" s="401"/>
    </row>
    <row r="524" spans="3:3" ht="13.2">
      <c r="C524" s="401"/>
    </row>
    <row r="525" spans="3:3" ht="13.2">
      <c r="C525" s="401"/>
    </row>
    <row r="526" spans="3:3" ht="13.2">
      <c r="C526" s="401"/>
    </row>
    <row r="527" spans="3:3" ht="13.2">
      <c r="C527" s="401"/>
    </row>
    <row r="528" spans="3:3" ht="13.2">
      <c r="C528" s="401"/>
    </row>
    <row r="529" spans="3:3" ht="13.2">
      <c r="C529" s="401"/>
    </row>
    <row r="530" spans="3:3" ht="13.2">
      <c r="C530" s="401"/>
    </row>
    <row r="531" spans="3:3" ht="13.2">
      <c r="C531" s="401"/>
    </row>
    <row r="532" spans="3:3" ht="13.2">
      <c r="C532" s="401"/>
    </row>
    <row r="533" spans="3:3" ht="13.2">
      <c r="C533" s="401"/>
    </row>
    <row r="534" spans="3:3" ht="13.2">
      <c r="C534" s="401"/>
    </row>
    <row r="535" spans="3:3" ht="13.2">
      <c r="C535" s="401"/>
    </row>
    <row r="536" spans="3:3" ht="13.2">
      <c r="C536" s="401"/>
    </row>
    <row r="537" spans="3:3" ht="13.2">
      <c r="C537" s="401"/>
    </row>
    <row r="538" spans="3:3" ht="13.2">
      <c r="C538" s="401"/>
    </row>
    <row r="539" spans="3:3" ht="13.2">
      <c r="C539" s="401"/>
    </row>
    <row r="540" spans="3:3" ht="13.2">
      <c r="C540" s="401"/>
    </row>
    <row r="541" spans="3:3" ht="13.2">
      <c r="C541" s="401"/>
    </row>
    <row r="542" spans="3:3" ht="13.2">
      <c r="C542" s="401"/>
    </row>
    <row r="543" spans="3:3" ht="13.2">
      <c r="C543" s="401"/>
    </row>
    <row r="544" spans="3:3" ht="13.2">
      <c r="C544" s="401"/>
    </row>
    <row r="545" spans="3:3" ht="13.2">
      <c r="C545" s="401"/>
    </row>
    <row r="546" spans="3:3" ht="13.2">
      <c r="C546" s="401"/>
    </row>
    <row r="547" spans="3:3" ht="13.2">
      <c r="C547" s="401"/>
    </row>
    <row r="548" spans="3:3" ht="13.2">
      <c r="C548" s="401"/>
    </row>
    <row r="549" spans="3:3" ht="13.2">
      <c r="C549" s="401"/>
    </row>
    <row r="550" spans="3:3" ht="13.2">
      <c r="C550" s="401"/>
    </row>
    <row r="551" spans="3:3" ht="13.2">
      <c r="C551" s="401"/>
    </row>
    <row r="552" spans="3:3" ht="13.2">
      <c r="C552" s="401"/>
    </row>
    <row r="553" spans="3:3" ht="13.2">
      <c r="C553" s="401"/>
    </row>
    <row r="554" spans="3:3" ht="13.2">
      <c r="C554" s="401"/>
    </row>
    <row r="555" spans="3:3" ht="13.2">
      <c r="C555" s="401"/>
    </row>
    <row r="556" spans="3:3" ht="13.2">
      <c r="C556" s="401"/>
    </row>
    <row r="557" spans="3:3" ht="13.2">
      <c r="C557" s="401"/>
    </row>
    <row r="558" spans="3:3" ht="13.2">
      <c r="C558" s="401"/>
    </row>
    <row r="559" spans="3:3" ht="13.2">
      <c r="C559" s="401"/>
    </row>
    <row r="560" spans="3:3" ht="13.2">
      <c r="C560" s="401"/>
    </row>
    <row r="561" spans="3:3" ht="13.2">
      <c r="C561" s="401"/>
    </row>
    <row r="562" spans="3:3" ht="13.2">
      <c r="C562" s="401"/>
    </row>
    <row r="563" spans="3:3" ht="13.2">
      <c r="C563" s="401"/>
    </row>
    <row r="564" spans="3:3" ht="13.2">
      <c r="C564" s="401"/>
    </row>
    <row r="565" spans="3:3" ht="13.2">
      <c r="C565" s="401"/>
    </row>
    <row r="566" spans="3:3" ht="13.2">
      <c r="C566" s="401"/>
    </row>
    <row r="567" spans="3:3" ht="13.2">
      <c r="C567" s="401"/>
    </row>
    <row r="568" spans="3:3" ht="13.2">
      <c r="C568" s="401"/>
    </row>
    <row r="569" spans="3:3" ht="13.2">
      <c r="C569" s="401"/>
    </row>
    <row r="570" spans="3:3" ht="13.2">
      <c r="C570" s="401"/>
    </row>
    <row r="571" spans="3:3" ht="13.2">
      <c r="C571" s="401"/>
    </row>
    <row r="572" spans="3:3" ht="13.2">
      <c r="C572" s="401"/>
    </row>
    <row r="573" spans="3:3" ht="13.2">
      <c r="C573" s="401"/>
    </row>
    <row r="574" spans="3:3" ht="13.2">
      <c r="C574" s="401"/>
    </row>
    <row r="575" spans="3:3" ht="13.2">
      <c r="C575" s="401"/>
    </row>
    <row r="576" spans="3:3" ht="13.2">
      <c r="C576" s="401"/>
    </row>
    <row r="577" spans="3:3" ht="13.2">
      <c r="C577" s="401"/>
    </row>
    <row r="578" spans="3:3" ht="13.2">
      <c r="C578" s="401"/>
    </row>
    <row r="579" spans="3:3" ht="13.2">
      <c r="C579" s="401"/>
    </row>
    <row r="580" spans="3:3" ht="13.2">
      <c r="C580" s="401"/>
    </row>
    <row r="581" spans="3:3" ht="13.2">
      <c r="C581" s="401"/>
    </row>
    <row r="582" spans="3:3" ht="13.2">
      <c r="C582" s="401"/>
    </row>
    <row r="583" spans="3:3" ht="13.2">
      <c r="C583" s="401"/>
    </row>
    <row r="584" spans="3:3" ht="13.2">
      <c r="C584" s="401"/>
    </row>
    <row r="585" spans="3:3" ht="13.2">
      <c r="C585" s="401"/>
    </row>
    <row r="586" spans="3:3" ht="13.2">
      <c r="C586" s="401"/>
    </row>
    <row r="587" spans="3:3" ht="13.2">
      <c r="C587" s="401"/>
    </row>
    <row r="588" spans="3:3" ht="13.2">
      <c r="C588" s="401"/>
    </row>
    <row r="589" spans="3:3" ht="13.2">
      <c r="C589" s="401"/>
    </row>
    <row r="590" spans="3:3" ht="13.2">
      <c r="C590" s="401"/>
    </row>
    <row r="591" spans="3:3" ht="13.2">
      <c r="C591" s="401"/>
    </row>
    <row r="592" spans="3:3" ht="13.2">
      <c r="C592" s="401"/>
    </row>
    <row r="593" spans="3:3" ht="13.2">
      <c r="C593" s="401"/>
    </row>
    <row r="594" spans="3:3" ht="13.2">
      <c r="C594" s="401"/>
    </row>
    <row r="595" spans="3:3" ht="13.2">
      <c r="C595" s="401"/>
    </row>
    <row r="596" spans="3:3" ht="13.2">
      <c r="C596" s="401"/>
    </row>
    <row r="597" spans="3:3" ht="13.2">
      <c r="C597" s="401"/>
    </row>
    <row r="598" spans="3:3" ht="13.2">
      <c r="C598" s="401"/>
    </row>
    <row r="599" spans="3:3" ht="13.2">
      <c r="C599" s="401"/>
    </row>
    <row r="600" spans="3:3" ht="13.2">
      <c r="C600" s="401"/>
    </row>
    <row r="601" spans="3:3" ht="13.2">
      <c r="C601" s="401"/>
    </row>
    <row r="602" spans="3:3" ht="13.2">
      <c r="C602" s="401"/>
    </row>
    <row r="603" spans="3:3" ht="13.2">
      <c r="C603" s="401"/>
    </row>
    <row r="604" spans="3:3" ht="13.2">
      <c r="C604" s="401"/>
    </row>
    <row r="605" spans="3:3" ht="13.2">
      <c r="C605" s="401"/>
    </row>
    <row r="606" spans="3:3" ht="13.2">
      <c r="C606" s="401"/>
    </row>
    <row r="607" spans="3:3" ht="13.2">
      <c r="C607" s="401"/>
    </row>
    <row r="608" spans="3:3" ht="13.2">
      <c r="C608" s="401"/>
    </row>
    <row r="609" spans="3:3" ht="13.2">
      <c r="C609" s="401"/>
    </row>
    <row r="610" spans="3:3" ht="13.2">
      <c r="C610" s="401"/>
    </row>
    <row r="611" spans="3:3" ht="13.2">
      <c r="C611" s="401"/>
    </row>
    <row r="612" spans="3:3" ht="13.2">
      <c r="C612" s="401"/>
    </row>
    <row r="613" spans="3:3" ht="13.2">
      <c r="C613" s="401"/>
    </row>
    <row r="614" spans="3:3" ht="13.2">
      <c r="C614" s="401"/>
    </row>
    <row r="615" spans="3:3" ht="13.2">
      <c r="C615" s="401"/>
    </row>
    <row r="616" spans="3:3" ht="13.2">
      <c r="C616" s="401"/>
    </row>
    <row r="617" spans="3:3" ht="13.2">
      <c r="C617" s="401"/>
    </row>
    <row r="618" spans="3:3" ht="13.2">
      <c r="C618" s="401"/>
    </row>
    <row r="619" spans="3:3" ht="13.2">
      <c r="C619" s="401"/>
    </row>
    <row r="620" spans="3:3" ht="13.2">
      <c r="C620" s="401"/>
    </row>
    <row r="621" spans="3:3" ht="13.2">
      <c r="C621" s="401"/>
    </row>
    <row r="622" spans="3:3" ht="13.2">
      <c r="C622" s="401"/>
    </row>
    <row r="623" spans="3:3" ht="13.2">
      <c r="C623" s="401"/>
    </row>
    <row r="624" spans="3:3" ht="13.2">
      <c r="C624" s="401"/>
    </row>
    <row r="625" spans="3:3" ht="13.2">
      <c r="C625" s="401"/>
    </row>
    <row r="626" spans="3:3" ht="13.2">
      <c r="C626" s="401"/>
    </row>
    <row r="627" spans="3:3" ht="13.2">
      <c r="C627" s="401"/>
    </row>
    <row r="628" spans="3:3" ht="13.2">
      <c r="C628" s="401"/>
    </row>
    <row r="629" spans="3:3" ht="13.2">
      <c r="C629" s="401"/>
    </row>
    <row r="630" spans="3:3" ht="13.2">
      <c r="C630" s="401"/>
    </row>
    <row r="631" spans="3:3" ht="13.2">
      <c r="C631" s="401"/>
    </row>
    <row r="632" spans="3:3" ht="13.2">
      <c r="C632" s="401"/>
    </row>
    <row r="633" spans="3:3" ht="13.2">
      <c r="C633" s="401"/>
    </row>
    <row r="634" spans="3:3" ht="13.2">
      <c r="C634" s="401"/>
    </row>
    <row r="635" spans="3:3" ht="13.2">
      <c r="C635" s="401"/>
    </row>
    <row r="636" spans="3:3" ht="13.2">
      <c r="C636" s="401"/>
    </row>
    <row r="637" spans="3:3" ht="13.2">
      <c r="C637" s="401"/>
    </row>
    <row r="638" spans="3:3" ht="13.2">
      <c r="C638" s="401"/>
    </row>
    <row r="639" spans="3:3" ht="13.2">
      <c r="C639" s="401"/>
    </row>
    <row r="640" spans="3:3" ht="13.2">
      <c r="C640" s="401"/>
    </row>
    <row r="641" spans="3:3" ht="13.2">
      <c r="C641" s="401"/>
    </row>
    <row r="642" spans="3:3" ht="13.2">
      <c r="C642" s="401"/>
    </row>
    <row r="643" spans="3:3" ht="13.2">
      <c r="C643" s="401"/>
    </row>
    <row r="644" spans="3:3" ht="13.2">
      <c r="C644" s="401"/>
    </row>
    <row r="645" spans="3:3" ht="13.2">
      <c r="C645" s="401"/>
    </row>
    <row r="646" spans="3:3" ht="13.2">
      <c r="C646" s="401"/>
    </row>
    <row r="647" spans="3:3" ht="13.2">
      <c r="C647" s="401"/>
    </row>
    <row r="648" spans="3:3" ht="13.2">
      <c r="C648" s="401"/>
    </row>
    <row r="649" spans="3:3" ht="13.2">
      <c r="C649" s="401"/>
    </row>
    <row r="650" spans="3:3" ht="13.2">
      <c r="C650" s="401"/>
    </row>
    <row r="651" spans="3:3" ht="13.2">
      <c r="C651" s="401"/>
    </row>
    <row r="652" spans="3:3" ht="13.2">
      <c r="C652" s="401"/>
    </row>
    <row r="653" spans="3:3" ht="13.2">
      <c r="C653" s="401"/>
    </row>
    <row r="654" spans="3:3" ht="13.2">
      <c r="C654" s="401"/>
    </row>
    <row r="655" spans="3:3" ht="13.2">
      <c r="C655" s="401"/>
    </row>
    <row r="656" spans="3:3" ht="13.2">
      <c r="C656" s="401"/>
    </row>
    <row r="657" spans="3:3" ht="13.2">
      <c r="C657" s="401"/>
    </row>
    <row r="658" spans="3:3" ht="13.2">
      <c r="C658" s="401"/>
    </row>
    <row r="659" spans="3:3" ht="13.2">
      <c r="C659" s="401"/>
    </row>
    <row r="660" spans="3:3" ht="13.2">
      <c r="C660" s="401"/>
    </row>
    <row r="661" spans="3:3" ht="13.2">
      <c r="C661" s="401"/>
    </row>
    <row r="662" spans="3:3" ht="13.2">
      <c r="C662" s="401"/>
    </row>
    <row r="663" spans="3:3" ht="13.2">
      <c r="C663" s="401"/>
    </row>
    <row r="664" spans="3:3" ht="13.2">
      <c r="C664" s="401"/>
    </row>
    <row r="665" spans="3:3" ht="13.2">
      <c r="C665" s="401"/>
    </row>
    <row r="666" spans="3:3" ht="13.2">
      <c r="C666" s="401"/>
    </row>
    <row r="667" spans="3:3" ht="13.2">
      <c r="C667" s="401"/>
    </row>
    <row r="668" spans="3:3" ht="13.2">
      <c r="C668" s="401"/>
    </row>
    <row r="669" spans="3:3" ht="13.2">
      <c r="C669" s="401"/>
    </row>
    <row r="670" spans="3:3" ht="13.2">
      <c r="C670" s="401"/>
    </row>
    <row r="671" spans="3:3" ht="13.2">
      <c r="C671" s="401"/>
    </row>
    <row r="672" spans="3:3" ht="13.2">
      <c r="C672" s="401"/>
    </row>
    <row r="673" spans="3:3" ht="13.2">
      <c r="C673" s="401"/>
    </row>
    <row r="674" spans="3:3" ht="13.2">
      <c r="C674" s="401"/>
    </row>
    <row r="675" spans="3:3" ht="13.2">
      <c r="C675" s="401"/>
    </row>
    <row r="676" spans="3:3" ht="13.2">
      <c r="C676" s="401"/>
    </row>
    <row r="677" spans="3:3" ht="13.2">
      <c r="C677" s="401"/>
    </row>
    <row r="678" spans="3:3" ht="13.2">
      <c r="C678" s="401"/>
    </row>
    <row r="679" spans="3:3" ht="13.2">
      <c r="C679" s="401"/>
    </row>
    <row r="680" spans="3:3" ht="13.2">
      <c r="C680" s="401"/>
    </row>
    <row r="681" spans="3:3" ht="13.2">
      <c r="C681" s="401"/>
    </row>
    <row r="682" spans="3:3" ht="13.2">
      <c r="C682" s="401"/>
    </row>
    <row r="683" spans="3:3" ht="13.2">
      <c r="C683" s="401"/>
    </row>
    <row r="684" spans="3:3" ht="13.2">
      <c r="C684" s="401"/>
    </row>
    <row r="685" spans="3:3" ht="13.2">
      <c r="C685" s="401"/>
    </row>
    <row r="686" spans="3:3" ht="13.2">
      <c r="C686" s="401"/>
    </row>
    <row r="687" spans="3:3" ht="13.2">
      <c r="C687" s="401"/>
    </row>
    <row r="688" spans="3:3" ht="13.2">
      <c r="C688" s="401"/>
    </row>
    <row r="689" spans="3:3" ht="13.2">
      <c r="C689" s="401"/>
    </row>
    <row r="690" spans="3:3" ht="13.2">
      <c r="C690" s="401"/>
    </row>
    <row r="691" spans="3:3" ht="13.2">
      <c r="C691" s="401"/>
    </row>
    <row r="692" spans="3:3" ht="13.2">
      <c r="C692" s="401"/>
    </row>
    <row r="693" spans="3:3" ht="13.2">
      <c r="C693" s="401"/>
    </row>
    <row r="694" spans="3:3" ht="13.2">
      <c r="C694" s="401"/>
    </row>
    <row r="695" spans="3:3" ht="13.2">
      <c r="C695" s="401"/>
    </row>
    <row r="696" spans="3:3" ht="13.2">
      <c r="C696" s="401"/>
    </row>
    <row r="697" spans="3:3" ht="13.2">
      <c r="C697" s="401"/>
    </row>
    <row r="698" spans="3:3" ht="13.2">
      <c r="C698" s="401"/>
    </row>
    <row r="699" spans="3:3" ht="13.2">
      <c r="C699" s="401"/>
    </row>
    <row r="700" spans="3:3" ht="13.2">
      <c r="C700" s="401"/>
    </row>
    <row r="701" spans="3:3" ht="13.2">
      <c r="C701" s="401"/>
    </row>
    <row r="702" spans="3:3" ht="13.2">
      <c r="C702" s="401"/>
    </row>
    <row r="703" spans="3:3" ht="13.2">
      <c r="C703" s="401"/>
    </row>
    <row r="704" spans="3:3" ht="13.2">
      <c r="C704" s="401"/>
    </row>
    <row r="705" spans="3:3" ht="13.2">
      <c r="C705" s="401"/>
    </row>
    <row r="706" spans="3:3" ht="13.2">
      <c r="C706" s="401"/>
    </row>
    <row r="707" spans="3:3" ht="13.2">
      <c r="C707" s="401"/>
    </row>
    <row r="708" spans="3:3" ht="13.2">
      <c r="C708" s="401"/>
    </row>
    <row r="709" spans="3:3" ht="13.2">
      <c r="C709" s="401"/>
    </row>
    <row r="710" spans="3:3" ht="13.2">
      <c r="C710" s="401"/>
    </row>
    <row r="711" spans="3:3" ht="13.2">
      <c r="C711" s="401"/>
    </row>
    <row r="712" spans="3:3" ht="13.2">
      <c r="C712" s="401"/>
    </row>
    <row r="713" spans="3:3" ht="13.2">
      <c r="C713" s="401"/>
    </row>
    <row r="714" spans="3:3" ht="13.2">
      <c r="C714" s="401"/>
    </row>
    <row r="715" spans="3:3" ht="13.2">
      <c r="C715" s="401"/>
    </row>
    <row r="716" spans="3:3" ht="13.2">
      <c r="C716" s="401"/>
    </row>
    <row r="717" spans="3:3" ht="13.2">
      <c r="C717" s="401"/>
    </row>
    <row r="718" spans="3:3" ht="13.2">
      <c r="C718" s="401"/>
    </row>
    <row r="719" spans="3:3" ht="13.2">
      <c r="C719" s="401"/>
    </row>
    <row r="720" spans="3:3" ht="13.2">
      <c r="C720" s="401"/>
    </row>
    <row r="721" spans="3:3" ht="13.2">
      <c r="C721" s="401"/>
    </row>
    <row r="722" spans="3:3" ht="13.2">
      <c r="C722" s="401"/>
    </row>
    <row r="723" spans="3:3" ht="13.2">
      <c r="C723" s="401"/>
    </row>
    <row r="724" spans="3:3" ht="13.2">
      <c r="C724" s="401"/>
    </row>
    <row r="725" spans="3:3" ht="13.2">
      <c r="C725" s="401"/>
    </row>
    <row r="726" spans="3:3" ht="13.2">
      <c r="C726" s="401"/>
    </row>
    <row r="727" spans="3:3" ht="13.2">
      <c r="C727" s="401"/>
    </row>
    <row r="728" spans="3:3" ht="13.2">
      <c r="C728" s="401"/>
    </row>
    <row r="729" spans="3:3" ht="13.2">
      <c r="C729" s="401"/>
    </row>
    <row r="730" spans="3:3" ht="13.2">
      <c r="C730" s="401"/>
    </row>
    <row r="731" spans="3:3" ht="13.2">
      <c r="C731" s="401"/>
    </row>
    <row r="732" spans="3:3" ht="13.2">
      <c r="C732" s="401"/>
    </row>
    <row r="733" spans="3:3" ht="13.2">
      <c r="C733" s="401"/>
    </row>
    <row r="734" spans="3:3" ht="13.2">
      <c r="C734" s="401"/>
    </row>
    <row r="735" spans="3:3" ht="13.2">
      <c r="C735" s="401"/>
    </row>
    <row r="736" spans="3:3" ht="13.2">
      <c r="C736" s="401"/>
    </row>
    <row r="737" spans="3:3" ht="13.2">
      <c r="C737" s="401"/>
    </row>
    <row r="738" spans="3:3" ht="13.2">
      <c r="C738" s="401"/>
    </row>
    <row r="739" spans="3:3" ht="13.2">
      <c r="C739" s="401"/>
    </row>
    <row r="740" spans="3:3" ht="13.2">
      <c r="C740" s="401"/>
    </row>
    <row r="741" spans="3:3" ht="13.2">
      <c r="C741" s="401"/>
    </row>
    <row r="742" spans="3:3" ht="13.2">
      <c r="C742" s="401"/>
    </row>
    <row r="743" spans="3:3" ht="13.2">
      <c r="C743" s="401"/>
    </row>
    <row r="744" spans="3:3" ht="13.2">
      <c r="C744" s="401"/>
    </row>
    <row r="745" spans="3:3" ht="13.2">
      <c r="C745" s="401"/>
    </row>
    <row r="746" spans="3:3" ht="13.2">
      <c r="C746" s="401"/>
    </row>
    <row r="747" spans="3:3" ht="13.2">
      <c r="C747" s="401"/>
    </row>
    <row r="748" spans="3:3" ht="13.2">
      <c r="C748" s="401"/>
    </row>
    <row r="749" spans="3:3" ht="13.2">
      <c r="C749" s="401"/>
    </row>
    <row r="750" spans="3:3" ht="13.2">
      <c r="C750" s="401"/>
    </row>
    <row r="751" spans="3:3" ht="13.2">
      <c r="C751" s="401"/>
    </row>
    <row r="752" spans="3:3" ht="13.2">
      <c r="C752" s="401"/>
    </row>
    <row r="753" spans="3:3" ht="13.2">
      <c r="C753" s="401"/>
    </row>
    <row r="754" spans="3:3" ht="13.2">
      <c r="C754" s="401"/>
    </row>
    <row r="755" spans="3:3" ht="13.2">
      <c r="C755" s="401"/>
    </row>
    <row r="756" spans="3:3" ht="13.2">
      <c r="C756" s="401"/>
    </row>
    <row r="757" spans="3:3" ht="13.2">
      <c r="C757" s="401"/>
    </row>
    <row r="758" spans="3:3" ht="13.2">
      <c r="C758" s="401"/>
    </row>
    <row r="759" spans="3:3" ht="13.2">
      <c r="C759" s="401"/>
    </row>
    <row r="760" spans="3:3" ht="13.2">
      <c r="C760" s="401"/>
    </row>
    <row r="761" spans="3:3" ht="13.2">
      <c r="C761" s="401"/>
    </row>
    <row r="762" spans="3:3" ht="13.2">
      <c r="C762" s="401"/>
    </row>
    <row r="763" spans="3:3" ht="13.2">
      <c r="C763" s="401"/>
    </row>
    <row r="764" spans="3:3" ht="13.2">
      <c r="C764" s="401"/>
    </row>
    <row r="765" spans="3:3" ht="13.2">
      <c r="C765" s="401"/>
    </row>
    <row r="766" spans="3:3" ht="13.2">
      <c r="C766" s="401"/>
    </row>
    <row r="767" spans="3:3" ht="13.2">
      <c r="C767" s="401"/>
    </row>
    <row r="768" spans="3:3" ht="13.2">
      <c r="C768" s="401"/>
    </row>
    <row r="769" spans="3:3" ht="13.2">
      <c r="C769" s="401"/>
    </row>
    <row r="770" spans="3:3" ht="13.2">
      <c r="C770" s="401"/>
    </row>
    <row r="771" spans="3:3" ht="13.2">
      <c r="C771" s="401"/>
    </row>
    <row r="772" spans="3:3" ht="13.2">
      <c r="C772" s="401"/>
    </row>
    <row r="773" spans="3:3" ht="13.2">
      <c r="C773" s="401"/>
    </row>
    <row r="774" spans="3:3" ht="13.2">
      <c r="C774" s="401"/>
    </row>
    <row r="775" spans="3:3" ht="13.2">
      <c r="C775" s="401"/>
    </row>
    <row r="776" spans="3:3" ht="13.2">
      <c r="C776" s="401"/>
    </row>
    <row r="777" spans="3:3" ht="13.2">
      <c r="C777" s="401"/>
    </row>
    <row r="778" spans="3:3" ht="13.2">
      <c r="C778" s="401"/>
    </row>
    <row r="779" spans="3:3" ht="13.2">
      <c r="C779" s="401"/>
    </row>
    <row r="780" spans="3:3" ht="13.2">
      <c r="C780" s="401"/>
    </row>
    <row r="781" spans="3:3" ht="13.2">
      <c r="C781" s="401"/>
    </row>
    <row r="782" spans="3:3" ht="13.2">
      <c r="C782" s="401"/>
    </row>
    <row r="783" spans="3:3" ht="13.2">
      <c r="C783" s="401"/>
    </row>
    <row r="784" spans="3:3" ht="13.2">
      <c r="C784" s="401"/>
    </row>
    <row r="785" spans="3:3" ht="13.2">
      <c r="C785" s="401"/>
    </row>
    <row r="786" spans="3:3" ht="13.2">
      <c r="C786" s="401"/>
    </row>
    <row r="787" spans="3:3" ht="13.2">
      <c r="C787" s="401"/>
    </row>
    <row r="788" spans="3:3" ht="13.2">
      <c r="C788" s="401"/>
    </row>
    <row r="789" spans="3:3" ht="13.2">
      <c r="C789" s="401"/>
    </row>
    <row r="790" spans="3:3" ht="13.2">
      <c r="C790" s="401"/>
    </row>
    <row r="791" spans="3:3" ht="13.2">
      <c r="C791" s="401"/>
    </row>
    <row r="792" spans="3:3" ht="13.2">
      <c r="C792" s="401"/>
    </row>
    <row r="793" spans="3:3" ht="13.2">
      <c r="C793" s="401"/>
    </row>
    <row r="794" spans="3:3" ht="13.2">
      <c r="C794" s="401"/>
    </row>
    <row r="795" spans="3:3" ht="13.2">
      <c r="C795" s="401"/>
    </row>
    <row r="796" spans="3:3" ht="13.2">
      <c r="C796" s="401"/>
    </row>
    <row r="797" spans="3:3" ht="13.2">
      <c r="C797" s="401"/>
    </row>
    <row r="798" spans="3:3" ht="13.2">
      <c r="C798" s="401"/>
    </row>
    <row r="799" spans="3:3" ht="13.2">
      <c r="C799" s="401"/>
    </row>
    <row r="800" spans="3:3" ht="13.2">
      <c r="C800" s="401"/>
    </row>
    <row r="801" spans="3:3" ht="13.2">
      <c r="C801" s="401"/>
    </row>
    <row r="802" spans="3:3" ht="13.2">
      <c r="C802" s="401"/>
    </row>
    <row r="803" spans="3:3" ht="13.2">
      <c r="C803" s="401"/>
    </row>
    <row r="804" spans="3:3" ht="13.2">
      <c r="C804" s="401"/>
    </row>
    <row r="805" spans="3:3" ht="13.2">
      <c r="C805" s="401"/>
    </row>
    <row r="806" spans="3:3" ht="13.2">
      <c r="C806" s="401"/>
    </row>
    <row r="807" spans="3:3" ht="13.2">
      <c r="C807" s="401"/>
    </row>
    <row r="808" spans="3:3" ht="13.2">
      <c r="C808" s="401"/>
    </row>
    <row r="809" spans="3:3" ht="13.2">
      <c r="C809" s="401"/>
    </row>
    <row r="810" spans="3:3" ht="13.2">
      <c r="C810" s="401"/>
    </row>
    <row r="811" spans="3:3" ht="13.2">
      <c r="C811" s="401"/>
    </row>
    <row r="812" spans="3:3" ht="13.2">
      <c r="C812" s="401"/>
    </row>
    <row r="813" spans="3:3" ht="13.2">
      <c r="C813" s="401"/>
    </row>
    <row r="814" spans="3:3" ht="13.2">
      <c r="C814" s="401"/>
    </row>
    <row r="815" spans="3:3" ht="13.2">
      <c r="C815" s="401"/>
    </row>
    <row r="816" spans="3:3" ht="13.2">
      <c r="C816" s="401"/>
    </row>
    <row r="817" spans="3:3" ht="13.2">
      <c r="C817" s="401"/>
    </row>
    <row r="818" spans="3:3" ht="13.2">
      <c r="C818" s="401"/>
    </row>
    <row r="819" spans="3:3" ht="13.2">
      <c r="C819" s="401"/>
    </row>
    <row r="820" spans="3:3" ht="13.2">
      <c r="C820" s="401"/>
    </row>
    <row r="821" spans="3:3" ht="13.2">
      <c r="C821" s="401"/>
    </row>
    <row r="822" spans="3:3" ht="13.2">
      <c r="C822" s="401"/>
    </row>
    <row r="823" spans="3:3" ht="13.2">
      <c r="C823" s="401"/>
    </row>
    <row r="824" spans="3:3" ht="13.2">
      <c r="C824" s="401"/>
    </row>
    <row r="825" spans="3:3" ht="13.2">
      <c r="C825" s="401"/>
    </row>
    <row r="826" spans="3:3" ht="13.2">
      <c r="C826" s="401"/>
    </row>
    <row r="827" spans="3:3" ht="13.2">
      <c r="C827" s="401"/>
    </row>
    <row r="828" spans="3:3" ht="13.2">
      <c r="C828" s="401"/>
    </row>
    <row r="829" spans="3:3" ht="13.2">
      <c r="C829" s="401"/>
    </row>
    <row r="830" spans="3:3" ht="13.2">
      <c r="C830" s="401"/>
    </row>
    <row r="831" spans="3:3" ht="13.2">
      <c r="C831" s="401"/>
    </row>
    <row r="832" spans="3:3" ht="13.2">
      <c r="C832" s="401"/>
    </row>
    <row r="833" spans="3:3" ht="13.2">
      <c r="C833" s="401"/>
    </row>
    <row r="834" spans="3:3" ht="13.2">
      <c r="C834" s="401"/>
    </row>
    <row r="835" spans="3:3" ht="13.2">
      <c r="C835" s="401"/>
    </row>
    <row r="836" spans="3:3" ht="13.2">
      <c r="C836" s="401"/>
    </row>
    <row r="837" spans="3:3" ht="13.2">
      <c r="C837" s="401"/>
    </row>
    <row r="838" spans="3:3" ht="13.2">
      <c r="C838" s="401"/>
    </row>
    <row r="839" spans="3:3" ht="13.2">
      <c r="C839" s="401"/>
    </row>
    <row r="840" spans="3:3" ht="13.2">
      <c r="C840" s="401"/>
    </row>
    <row r="841" spans="3:3" ht="13.2">
      <c r="C841" s="401"/>
    </row>
    <row r="842" spans="3:3" ht="13.2">
      <c r="C842" s="401"/>
    </row>
    <row r="843" spans="3:3" ht="13.2">
      <c r="C843" s="401"/>
    </row>
    <row r="844" spans="3:3" ht="13.2">
      <c r="C844" s="401"/>
    </row>
    <row r="845" spans="3:3" ht="13.2">
      <c r="C845" s="401"/>
    </row>
    <row r="846" spans="3:3" ht="13.2">
      <c r="C846" s="401"/>
    </row>
    <row r="847" spans="3:3" ht="13.2">
      <c r="C847" s="401"/>
    </row>
    <row r="848" spans="3:3" ht="13.2">
      <c r="C848" s="401"/>
    </row>
    <row r="849" spans="3:3" ht="13.2">
      <c r="C849" s="401"/>
    </row>
    <row r="850" spans="3:3" ht="13.2">
      <c r="C850" s="401"/>
    </row>
    <row r="851" spans="3:3" ht="13.2">
      <c r="C851" s="401"/>
    </row>
    <row r="852" spans="3:3" ht="13.2">
      <c r="C852" s="401"/>
    </row>
    <row r="853" spans="3:3" ht="13.2">
      <c r="C853" s="401"/>
    </row>
    <row r="854" spans="3:3" ht="13.2">
      <c r="C854" s="401"/>
    </row>
    <row r="855" spans="3:3" ht="13.2">
      <c r="C855" s="401"/>
    </row>
    <row r="856" spans="3:3" ht="13.2">
      <c r="C856" s="401"/>
    </row>
    <row r="857" spans="3:3" ht="13.2">
      <c r="C857" s="401"/>
    </row>
    <row r="858" spans="3:3" ht="13.2">
      <c r="C858" s="401"/>
    </row>
    <row r="859" spans="3:3" ht="13.2">
      <c r="C859" s="401"/>
    </row>
    <row r="860" spans="3:3" ht="13.2">
      <c r="C860" s="401"/>
    </row>
    <row r="861" spans="3:3" ht="13.2">
      <c r="C861" s="401"/>
    </row>
    <row r="862" spans="3:3" ht="13.2">
      <c r="C862" s="401"/>
    </row>
    <row r="863" spans="3:3" ht="13.2">
      <c r="C863" s="401"/>
    </row>
    <row r="864" spans="3:3" ht="13.2">
      <c r="C864" s="401"/>
    </row>
    <row r="865" spans="3:3" ht="13.2">
      <c r="C865" s="401"/>
    </row>
    <row r="866" spans="3:3" ht="13.2">
      <c r="C866" s="401"/>
    </row>
    <row r="867" spans="3:3" ht="13.2">
      <c r="C867" s="401"/>
    </row>
    <row r="868" spans="3:3" ht="13.2">
      <c r="C868" s="401"/>
    </row>
    <row r="869" spans="3:3" ht="13.2">
      <c r="C869" s="401"/>
    </row>
    <row r="870" spans="3:3" ht="13.2">
      <c r="C870" s="401"/>
    </row>
    <row r="871" spans="3:3" ht="13.2">
      <c r="C871" s="401"/>
    </row>
    <row r="872" spans="3:3" ht="13.2">
      <c r="C872" s="401"/>
    </row>
    <row r="873" spans="3:3" ht="13.2">
      <c r="C873" s="401"/>
    </row>
    <row r="874" spans="3:3" ht="13.2">
      <c r="C874" s="401"/>
    </row>
    <row r="875" spans="3:3" ht="13.2">
      <c r="C875" s="401"/>
    </row>
    <row r="876" spans="3:3" ht="13.2">
      <c r="C876" s="401"/>
    </row>
    <row r="877" spans="3:3" ht="13.2">
      <c r="C877" s="401"/>
    </row>
    <row r="878" spans="3:3" ht="13.2">
      <c r="C878" s="401"/>
    </row>
    <row r="879" spans="3:3" ht="13.2">
      <c r="C879" s="401"/>
    </row>
    <row r="880" spans="3:3" ht="13.2">
      <c r="C880" s="401"/>
    </row>
    <row r="881" spans="3:3" ht="13.2">
      <c r="C881" s="401"/>
    </row>
    <row r="882" spans="3:3" ht="13.2">
      <c r="C882" s="401"/>
    </row>
    <row r="883" spans="3:3" ht="13.2">
      <c r="C883" s="401"/>
    </row>
    <row r="884" spans="3:3" ht="13.2">
      <c r="C884" s="401"/>
    </row>
    <row r="885" spans="3:3" ht="13.2">
      <c r="C885" s="401"/>
    </row>
    <row r="886" spans="3:3" ht="13.2">
      <c r="C886" s="401"/>
    </row>
    <row r="887" spans="3:3" ht="13.2">
      <c r="C887" s="401"/>
    </row>
    <row r="888" spans="3:3" ht="13.2">
      <c r="C888" s="401"/>
    </row>
    <row r="889" spans="3:3" ht="13.2">
      <c r="C889" s="401"/>
    </row>
    <row r="890" spans="3:3" ht="13.2">
      <c r="C890" s="401"/>
    </row>
    <row r="891" spans="3:3" ht="13.2">
      <c r="C891" s="401"/>
    </row>
    <row r="892" spans="3:3" ht="13.2">
      <c r="C892" s="401"/>
    </row>
    <row r="893" spans="3:3" ht="13.2">
      <c r="C893" s="401"/>
    </row>
    <row r="894" spans="3:3" ht="13.2">
      <c r="C894" s="401"/>
    </row>
    <row r="895" spans="3:3" ht="13.2">
      <c r="C895" s="401"/>
    </row>
    <row r="896" spans="3:3" ht="13.2">
      <c r="C896" s="401"/>
    </row>
    <row r="897" spans="3:3" ht="13.2">
      <c r="C897" s="401"/>
    </row>
    <row r="898" spans="3:3" ht="13.2">
      <c r="C898" s="401"/>
    </row>
    <row r="899" spans="3:3" ht="13.2">
      <c r="C899" s="401"/>
    </row>
    <row r="900" spans="3:3" ht="13.2">
      <c r="C900" s="401"/>
    </row>
    <row r="901" spans="3:3" ht="13.2">
      <c r="C901" s="401"/>
    </row>
    <row r="902" spans="3:3" ht="13.2">
      <c r="C902" s="401"/>
    </row>
    <row r="903" spans="3:3" ht="13.2">
      <c r="C903" s="401"/>
    </row>
    <row r="904" spans="3:3" ht="13.2">
      <c r="C904" s="401"/>
    </row>
    <row r="905" spans="3:3" ht="13.2">
      <c r="C905" s="401"/>
    </row>
    <row r="906" spans="3:3" ht="13.2">
      <c r="C906" s="401"/>
    </row>
    <row r="907" spans="3:3" ht="13.2">
      <c r="C907" s="401"/>
    </row>
    <row r="908" spans="3:3" ht="13.2">
      <c r="C908" s="401"/>
    </row>
    <row r="909" spans="3:3" ht="13.2">
      <c r="C909" s="401"/>
    </row>
    <row r="910" spans="3:3" ht="13.2">
      <c r="C910" s="401"/>
    </row>
    <row r="911" spans="3:3" ht="13.2">
      <c r="C911" s="401"/>
    </row>
    <row r="912" spans="3:3" ht="13.2">
      <c r="C912" s="401"/>
    </row>
    <row r="913" spans="3:3" ht="13.2">
      <c r="C913" s="401"/>
    </row>
    <row r="914" spans="3:3" ht="13.2">
      <c r="C914" s="401"/>
    </row>
    <row r="915" spans="3:3" ht="13.2">
      <c r="C915" s="401"/>
    </row>
    <row r="916" spans="3:3" ht="13.2">
      <c r="C916" s="401"/>
    </row>
    <row r="917" spans="3:3" ht="13.2">
      <c r="C917" s="401"/>
    </row>
    <row r="918" spans="3:3" ht="13.2">
      <c r="C918" s="401"/>
    </row>
    <row r="919" spans="3:3" ht="13.2">
      <c r="C919" s="401"/>
    </row>
    <row r="920" spans="3:3" ht="13.2">
      <c r="C920" s="401"/>
    </row>
    <row r="921" spans="3:3" ht="13.2">
      <c r="C921" s="401"/>
    </row>
    <row r="922" spans="3:3" ht="13.2">
      <c r="C922" s="401"/>
    </row>
    <row r="923" spans="3:3" ht="13.2">
      <c r="C923" s="401"/>
    </row>
    <row r="924" spans="3:3" ht="13.2">
      <c r="C924" s="401"/>
    </row>
    <row r="925" spans="3:3" ht="13.2">
      <c r="C925" s="401"/>
    </row>
    <row r="926" spans="3:3" ht="13.2">
      <c r="C926" s="401"/>
    </row>
    <row r="927" spans="3:3" ht="13.2">
      <c r="C927" s="401"/>
    </row>
    <row r="928" spans="3:3" ht="13.2">
      <c r="C928" s="401"/>
    </row>
    <row r="929" spans="3:3" ht="13.2">
      <c r="C929" s="401"/>
    </row>
    <row r="930" spans="3:3" ht="13.2">
      <c r="C930" s="401"/>
    </row>
    <row r="931" spans="3:3" ht="13.2">
      <c r="C931" s="401"/>
    </row>
    <row r="932" spans="3:3" ht="13.2">
      <c r="C932" s="401"/>
    </row>
    <row r="933" spans="3:3" ht="13.2">
      <c r="C933" s="401"/>
    </row>
    <row r="934" spans="3:3" ht="13.2">
      <c r="C934" s="401"/>
    </row>
    <row r="935" spans="3:3" ht="13.2">
      <c r="C935" s="401"/>
    </row>
    <row r="936" spans="3:3" ht="13.2">
      <c r="C936" s="401"/>
    </row>
    <row r="937" spans="3:3" ht="13.2">
      <c r="C937" s="401"/>
    </row>
    <row r="938" spans="3:3" ht="13.2">
      <c r="C938" s="401"/>
    </row>
    <row r="939" spans="3:3" ht="13.2">
      <c r="C939" s="401"/>
    </row>
    <row r="940" spans="3:3" ht="13.2">
      <c r="C940" s="401"/>
    </row>
    <row r="941" spans="3:3" ht="13.2">
      <c r="C941" s="401"/>
    </row>
    <row r="942" spans="3:3" ht="13.2">
      <c r="C942" s="401"/>
    </row>
    <row r="943" spans="3:3" ht="13.2">
      <c r="C943" s="401"/>
    </row>
    <row r="944" spans="3:3" ht="13.2">
      <c r="C944" s="401"/>
    </row>
    <row r="945" spans="3:3" ht="13.2">
      <c r="C945" s="401"/>
    </row>
    <row r="946" spans="3:3" ht="13.2">
      <c r="C946" s="401"/>
    </row>
    <row r="947" spans="3:3" ht="13.2">
      <c r="C947" s="401"/>
    </row>
    <row r="948" spans="3:3" ht="13.2">
      <c r="C948" s="401"/>
    </row>
    <row r="949" spans="3:3" ht="13.2">
      <c r="C949" s="401"/>
    </row>
    <row r="950" spans="3:3" ht="13.2">
      <c r="C950" s="401"/>
    </row>
    <row r="951" spans="3:3" ht="13.2">
      <c r="C951" s="401"/>
    </row>
    <row r="952" spans="3:3" ht="13.2">
      <c r="C952" s="401"/>
    </row>
    <row r="953" spans="3:3" ht="13.2">
      <c r="C953" s="401"/>
    </row>
    <row r="954" spans="3:3" ht="13.2">
      <c r="C954" s="401"/>
    </row>
    <row r="955" spans="3:3" ht="13.2">
      <c r="C955" s="401"/>
    </row>
    <row r="956" spans="3:3" ht="13.2">
      <c r="C956" s="401"/>
    </row>
    <row r="957" spans="3:3" ht="13.2">
      <c r="C957" s="401"/>
    </row>
    <row r="958" spans="3:3" ht="13.2">
      <c r="C958" s="401"/>
    </row>
    <row r="959" spans="3:3" ht="13.2">
      <c r="C959" s="401"/>
    </row>
    <row r="960" spans="3:3" ht="13.2">
      <c r="C960" s="401"/>
    </row>
    <row r="961" spans="3:3" ht="13.2">
      <c r="C961" s="401"/>
    </row>
    <row r="962" spans="3:3" ht="13.2">
      <c r="C962" s="401"/>
    </row>
    <row r="963" spans="3:3" ht="13.2">
      <c r="C963" s="401"/>
    </row>
    <row r="964" spans="3:3" ht="13.2">
      <c r="C964" s="401"/>
    </row>
    <row r="965" spans="3:3" ht="13.2">
      <c r="C965" s="401"/>
    </row>
    <row r="966" spans="3:3" ht="13.2">
      <c r="C966" s="401"/>
    </row>
    <row r="967" spans="3:3" ht="13.2">
      <c r="C967" s="401"/>
    </row>
    <row r="968" spans="3:3" ht="13.2">
      <c r="C968" s="401"/>
    </row>
    <row r="969" spans="3:3" ht="13.2">
      <c r="C969" s="401"/>
    </row>
    <row r="970" spans="3:3" ht="13.2">
      <c r="C970" s="401"/>
    </row>
    <row r="971" spans="3:3" ht="13.2">
      <c r="C971" s="401"/>
    </row>
    <row r="972" spans="3:3" ht="13.2">
      <c r="C972" s="401"/>
    </row>
    <row r="973" spans="3:3" ht="13.2">
      <c r="C973" s="401"/>
    </row>
    <row r="974" spans="3:3" ht="13.2">
      <c r="C974" s="401"/>
    </row>
    <row r="975" spans="3:3" ht="13.2">
      <c r="C975" s="401"/>
    </row>
    <row r="976" spans="3:3" ht="13.2">
      <c r="C976" s="401"/>
    </row>
    <row r="977" spans="3:3" ht="13.2">
      <c r="C977" s="401"/>
    </row>
    <row r="978" spans="3:3" ht="13.2">
      <c r="C978" s="401"/>
    </row>
    <row r="979" spans="3:3" ht="13.2">
      <c r="C979" s="401"/>
    </row>
    <row r="980" spans="3:3" ht="13.2">
      <c r="C980" s="401"/>
    </row>
    <row r="981" spans="3:3" ht="13.2">
      <c r="C981" s="401"/>
    </row>
    <row r="982" spans="3:3" ht="13.2">
      <c r="C982" s="401"/>
    </row>
    <row r="983" spans="3:3" ht="13.2">
      <c r="C983" s="401"/>
    </row>
    <row r="984" spans="3:3" ht="13.2">
      <c r="C984" s="401"/>
    </row>
    <row r="985" spans="3:3" ht="13.2">
      <c r="C985" s="401"/>
    </row>
    <row r="986" spans="3:3" ht="13.2">
      <c r="C986" s="401"/>
    </row>
    <row r="987" spans="3:3" ht="13.2">
      <c r="C987" s="401"/>
    </row>
    <row r="988" spans="3:3" ht="13.2">
      <c r="C988" s="401"/>
    </row>
    <row r="989" spans="3:3" ht="13.2">
      <c r="C989" s="401"/>
    </row>
    <row r="990" spans="3:3" ht="13.2">
      <c r="C990" s="401"/>
    </row>
    <row r="991" spans="3:3" ht="13.2">
      <c r="C991" s="401"/>
    </row>
    <row r="992" spans="3:3" ht="13.2">
      <c r="C992" s="401"/>
    </row>
    <row r="993" spans="3:3" ht="13.2">
      <c r="C993" s="401"/>
    </row>
    <row r="994" spans="3:3" ht="13.2">
      <c r="C994" s="401"/>
    </row>
    <row r="995" spans="3:3" ht="13.2">
      <c r="C995" s="401"/>
    </row>
    <row r="996" spans="3:3" ht="13.2">
      <c r="C996" s="401"/>
    </row>
    <row r="997" spans="3:3" ht="13.2">
      <c r="C997" s="401"/>
    </row>
    <row r="998" spans="3:3" ht="13.2">
      <c r="C998" s="401"/>
    </row>
    <row r="999" spans="3:3" ht="13.2">
      <c r="C999" s="401"/>
    </row>
    <row r="1000" spans="3:3" ht="13.2">
      <c r="C1000" s="401"/>
    </row>
    <row r="1001" spans="3:3" ht="13.2">
      <c r="C1001" s="401"/>
    </row>
    <row r="1002" spans="3:3" ht="13.2">
      <c r="C1002" s="401"/>
    </row>
    <row r="1003" spans="3:3" ht="13.2">
      <c r="C1003" s="401"/>
    </row>
    <row r="1004" spans="3:3" ht="13.2">
      <c r="C1004" s="401"/>
    </row>
    <row r="1005" spans="3:3" ht="13.2">
      <c r="C1005" s="401"/>
    </row>
    <row r="1006" spans="3:3" ht="13.2">
      <c r="C1006" s="401"/>
    </row>
    <row r="1007" spans="3:3" ht="13.2">
      <c r="C1007" s="401"/>
    </row>
    <row r="1008" spans="3:3" ht="13.2">
      <c r="C1008" s="401"/>
    </row>
    <row r="1009" spans="3:3" ht="13.2">
      <c r="C1009" s="401"/>
    </row>
    <row r="1010" spans="3:3" ht="13.2">
      <c r="C1010" s="401"/>
    </row>
    <row r="1011" spans="3:3" ht="13.2">
      <c r="C1011" s="401"/>
    </row>
    <row r="1012" spans="3:3" ht="13.2">
      <c r="C1012" s="401"/>
    </row>
    <row r="1013" spans="3:3" ht="13.2">
      <c r="C1013" s="401"/>
    </row>
    <row r="1014" spans="3:3" ht="13.2">
      <c r="C1014" s="401"/>
    </row>
    <row r="1015" spans="3:3" ht="13.2">
      <c r="C1015" s="401"/>
    </row>
    <row r="1016" spans="3:3" ht="13.2">
      <c r="C1016" s="401"/>
    </row>
    <row r="1017" spans="3:3" ht="13.2">
      <c r="C1017" s="401"/>
    </row>
    <row r="1018" spans="3:3" ht="13.2">
      <c r="C1018" s="401"/>
    </row>
    <row r="1019" spans="3:3" ht="13.2">
      <c r="C1019" s="401"/>
    </row>
    <row r="1020" spans="3:3" ht="13.2">
      <c r="C1020" s="401"/>
    </row>
    <row r="1021" spans="3:3" ht="13.2">
      <c r="C1021" s="401"/>
    </row>
    <row r="1022" spans="3:3" ht="13.2">
      <c r="C1022" s="401"/>
    </row>
    <row r="1023" spans="3:3" ht="13.2">
      <c r="C1023" s="401"/>
    </row>
    <row r="1024" spans="3:3" ht="13.2">
      <c r="C1024" s="401"/>
    </row>
    <row r="1025" spans="3:3" ht="13.2">
      <c r="C1025" s="401"/>
    </row>
    <row r="1026" spans="3:3" ht="13.2">
      <c r="C1026" s="401"/>
    </row>
    <row r="1027" spans="3:3" ht="13.2">
      <c r="C1027" s="401"/>
    </row>
    <row r="1028" spans="3:3" ht="13.2">
      <c r="C1028" s="401"/>
    </row>
    <row r="1029" spans="3:3" ht="13.2">
      <c r="C1029" s="401"/>
    </row>
    <row r="1030" spans="3:3" ht="13.2">
      <c r="C1030" s="401"/>
    </row>
    <row r="1031" spans="3:3" ht="13.2">
      <c r="C1031" s="401"/>
    </row>
    <row r="1032" spans="3:3" ht="13.2">
      <c r="C1032" s="401"/>
    </row>
    <row r="1033" spans="3:3" ht="13.2">
      <c r="C1033" s="401"/>
    </row>
    <row r="1034" spans="3:3" ht="13.2">
      <c r="C1034" s="401"/>
    </row>
    <row r="1035" spans="3:3" ht="13.2">
      <c r="C1035" s="401"/>
    </row>
    <row r="1036" spans="3:3" ht="13.2">
      <c r="C1036" s="401"/>
    </row>
    <row r="1037" spans="3:3" ht="13.2">
      <c r="C1037" s="401"/>
    </row>
    <row r="1038" spans="3:3" ht="13.2">
      <c r="C1038" s="401"/>
    </row>
    <row r="1039" spans="3:3" ht="13.2">
      <c r="C1039" s="401"/>
    </row>
    <row r="1040" spans="3:3" ht="13.2">
      <c r="C1040" s="401"/>
    </row>
    <row r="1041" spans="3:3" ht="13.2">
      <c r="C1041" s="401"/>
    </row>
    <row r="1042" spans="3:3" ht="13.2">
      <c r="C1042" s="401"/>
    </row>
    <row r="1043" spans="3:3" ht="13.2">
      <c r="C1043" s="401"/>
    </row>
    <row r="1044" spans="3:3" ht="13.2">
      <c r="C1044" s="401"/>
    </row>
    <row r="1045" spans="3:3" ht="13.2">
      <c r="C1045" s="401"/>
    </row>
    <row r="1046" spans="3:3" ht="13.2">
      <c r="C1046" s="401"/>
    </row>
    <row r="1047" spans="3:3" ht="13.2">
      <c r="C1047" s="401"/>
    </row>
    <row r="1048" spans="3:3" ht="13.2">
      <c r="C1048" s="401"/>
    </row>
    <row r="1049" spans="3:3" ht="13.2">
      <c r="C1049" s="401"/>
    </row>
    <row r="1050" spans="3:3" ht="13.2">
      <c r="C1050" s="401"/>
    </row>
    <row r="1051" spans="3:3" ht="13.2">
      <c r="C1051" s="401"/>
    </row>
    <row r="1052" spans="3:3" ht="13.2">
      <c r="C1052" s="401"/>
    </row>
    <row r="1053" spans="3:3" ht="13.2">
      <c r="C1053" s="401"/>
    </row>
    <row r="1054" spans="3:3" ht="13.2">
      <c r="C1054" s="401"/>
    </row>
    <row r="1055" spans="3:3" ht="13.2">
      <c r="C1055" s="401"/>
    </row>
    <row r="1056" spans="3:3" ht="13.2">
      <c r="C1056" s="401"/>
    </row>
    <row r="1057" spans="3:3" ht="13.2">
      <c r="C1057" s="401"/>
    </row>
    <row r="1058" spans="3:3" ht="13.2">
      <c r="C1058" s="401"/>
    </row>
    <row r="1059" spans="3:3" ht="13.2">
      <c r="C1059" s="401"/>
    </row>
    <row r="1060" spans="3:3" ht="13.2">
      <c r="C1060" s="401"/>
    </row>
    <row r="1061" spans="3:3" ht="13.2">
      <c r="C1061" s="401"/>
    </row>
    <row r="1062" spans="3:3" ht="13.2">
      <c r="C1062" s="401"/>
    </row>
    <row r="1063" spans="3:3" ht="13.2">
      <c r="C1063" s="401"/>
    </row>
    <row r="1064" spans="3:3" ht="13.2">
      <c r="C1064" s="401"/>
    </row>
    <row r="1065" spans="3:3" ht="13.2">
      <c r="C1065" s="401"/>
    </row>
    <row r="1066" spans="3:3" ht="13.2">
      <c r="C1066" s="401"/>
    </row>
    <row r="1067" spans="3:3" ht="13.2">
      <c r="C1067" s="401"/>
    </row>
    <row r="1068" spans="3:3" ht="13.2">
      <c r="C1068" s="401"/>
    </row>
    <row r="1069" spans="3:3" ht="13.2">
      <c r="C1069" s="401"/>
    </row>
    <row r="1070" spans="3:3" ht="13.2">
      <c r="C1070" s="401"/>
    </row>
    <row r="1071" spans="3:3" ht="13.2">
      <c r="C1071" s="401"/>
    </row>
    <row r="1072" spans="3:3" ht="13.2">
      <c r="C1072" s="401"/>
    </row>
    <row r="1073" spans="3:3" ht="13.2">
      <c r="C1073" s="401"/>
    </row>
    <row r="1074" spans="3:3" ht="13.2">
      <c r="C1074" s="401"/>
    </row>
    <row r="1075" spans="3:3" ht="13.2">
      <c r="C1075" s="401"/>
    </row>
    <row r="1076" spans="3:3" ht="13.2">
      <c r="C1076" s="401"/>
    </row>
    <row r="1077" spans="3:3" ht="13.2">
      <c r="C1077" s="401"/>
    </row>
    <row r="1078" spans="3:3" ht="13.2">
      <c r="C1078" s="401"/>
    </row>
    <row r="1079" spans="3:3" ht="13.2">
      <c r="C1079" s="401"/>
    </row>
    <row r="1080" spans="3:3" ht="13.2">
      <c r="C1080" s="401"/>
    </row>
    <row r="1081" spans="3:3" ht="13.2">
      <c r="C1081" s="401"/>
    </row>
    <row r="1082" spans="3:3" ht="13.2">
      <c r="C1082" s="401"/>
    </row>
    <row r="1083" spans="3:3" ht="13.2">
      <c r="C1083" s="401"/>
    </row>
    <row r="1084" spans="3:3" ht="13.2">
      <c r="C1084" s="401"/>
    </row>
    <row r="1085" spans="3:3" ht="13.2">
      <c r="C1085" s="401"/>
    </row>
    <row r="1086" spans="3:3" ht="13.2">
      <c r="C1086" s="401"/>
    </row>
    <row r="1087" spans="3:3" ht="13.2">
      <c r="C1087" s="401"/>
    </row>
    <row r="1088" spans="3:3" ht="13.2">
      <c r="C1088" s="401"/>
    </row>
    <row r="1089" spans="3:3" ht="13.2">
      <c r="C1089" s="401"/>
    </row>
    <row r="1090" spans="3:3" ht="13.2">
      <c r="C1090" s="401"/>
    </row>
    <row r="1091" spans="3:3" ht="13.2">
      <c r="C1091" s="401"/>
    </row>
    <row r="1092" spans="3:3" ht="13.2">
      <c r="C1092" s="401"/>
    </row>
    <row r="1093" spans="3:3" ht="13.2">
      <c r="C1093" s="401"/>
    </row>
    <row r="1094" spans="3:3" ht="13.2">
      <c r="C1094" s="401"/>
    </row>
    <row r="1095" spans="3:3" ht="13.2">
      <c r="C1095" s="401"/>
    </row>
    <row r="1096" spans="3:3" ht="13.2">
      <c r="C1096" s="401"/>
    </row>
    <row r="1097" spans="3:3" ht="13.2">
      <c r="C1097" s="401"/>
    </row>
    <row r="1098" spans="3:3" ht="13.2">
      <c r="C1098" s="401"/>
    </row>
    <row r="1099" spans="3:3" ht="13.2">
      <c r="C1099" s="401"/>
    </row>
    <row r="1100" spans="3:3" ht="13.2">
      <c r="C1100" s="401"/>
    </row>
    <row r="1101" spans="3:3" ht="13.2">
      <c r="C1101" s="401"/>
    </row>
    <row r="1102" spans="3:3" ht="13.2">
      <c r="C1102" s="401"/>
    </row>
    <row r="1103" spans="3:3" ht="13.2">
      <c r="C1103" s="401"/>
    </row>
    <row r="1104" spans="3:3" ht="13.2">
      <c r="C1104" s="401"/>
    </row>
    <row r="1105" spans="3:3" ht="13.2">
      <c r="C1105" s="401"/>
    </row>
    <row r="1106" spans="3:3" ht="13.2">
      <c r="C1106" s="401"/>
    </row>
    <row r="1107" spans="3:3" ht="13.2">
      <c r="C1107" s="401"/>
    </row>
    <row r="1108" spans="3:3" ht="13.2">
      <c r="C1108" s="401"/>
    </row>
    <row r="1109" spans="3:3" ht="13.2">
      <c r="C1109" s="401"/>
    </row>
    <row r="1110" spans="3:3" ht="13.2">
      <c r="C1110" s="401"/>
    </row>
    <row r="1111" spans="3:3" ht="13.2">
      <c r="C1111" s="401"/>
    </row>
  </sheetData>
  <mergeCells count="270">
    <mergeCell ref="C240:C241"/>
    <mergeCell ref="D240:D241"/>
    <mergeCell ref="C246:C247"/>
    <mergeCell ref="D246:D247"/>
    <mergeCell ref="D252:D253"/>
    <mergeCell ref="C276:C277"/>
    <mergeCell ref="D276:D277"/>
    <mergeCell ref="C282:C283"/>
    <mergeCell ref="D282:D283"/>
    <mergeCell ref="C252:C253"/>
    <mergeCell ref="C258:C259"/>
    <mergeCell ref="D258:D259"/>
    <mergeCell ref="C264:C265"/>
    <mergeCell ref="D264:D265"/>
    <mergeCell ref="C270:C271"/>
    <mergeCell ref="D270:D271"/>
    <mergeCell ref="C168:C169"/>
    <mergeCell ref="D168:D169"/>
    <mergeCell ref="E168:E169"/>
    <mergeCell ref="F168:F169"/>
    <mergeCell ref="G168:G169"/>
    <mergeCell ref="H168:H169"/>
    <mergeCell ref="I168:I169"/>
    <mergeCell ref="C234:C235"/>
    <mergeCell ref="D234:D235"/>
    <mergeCell ref="I138:I139"/>
    <mergeCell ref="C144:C145"/>
    <mergeCell ref="D144:D145"/>
    <mergeCell ref="E144:E145"/>
    <mergeCell ref="F144:F145"/>
    <mergeCell ref="G144:G145"/>
    <mergeCell ref="H144:H145"/>
    <mergeCell ref="I144:I145"/>
    <mergeCell ref="C150:C151"/>
    <mergeCell ref="D150:D151"/>
    <mergeCell ref="E150:E151"/>
    <mergeCell ref="F150:F151"/>
    <mergeCell ref="G150:G151"/>
    <mergeCell ref="H150:H151"/>
    <mergeCell ref="I150:I151"/>
    <mergeCell ref="C162:C163"/>
    <mergeCell ref="D162:D163"/>
    <mergeCell ref="E162:E163"/>
    <mergeCell ref="F162:F163"/>
    <mergeCell ref="G162:G163"/>
    <mergeCell ref="H162:H163"/>
    <mergeCell ref="I162:I163"/>
    <mergeCell ref="C120:C121"/>
    <mergeCell ref="D120:D121"/>
    <mergeCell ref="E120:E121"/>
    <mergeCell ref="F120:F121"/>
    <mergeCell ref="G120:G121"/>
    <mergeCell ref="H120:H121"/>
    <mergeCell ref="I120:I121"/>
    <mergeCell ref="C126:C127"/>
    <mergeCell ref="D126:D127"/>
    <mergeCell ref="E126:E127"/>
    <mergeCell ref="F126:F127"/>
    <mergeCell ref="G126:G127"/>
    <mergeCell ref="H126:H127"/>
    <mergeCell ref="I126:I127"/>
    <mergeCell ref="C132:C133"/>
    <mergeCell ref="D132:D133"/>
    <mergeCell ref="E132:E133"/>
    <mergeCell ref="C111:C112"/>
    <mergeCell ref="D111:D112"/>
    <mergeCell ref="E111:E112"/>
    <mergeCell ref="F111:F112"/>
    <mergeCell ref="G111:G112"/>
    <mergeCell ref="H111:H112"/>
    <mergeCell ref="I111:I112"/>
    <mergeCell ref="C156:C157"/>
    <mergeCell ref="D156:D157"/>
    <mergeCell ref="E156:E157"/>
    <mergeCell ref="F156:F157"/>
    <mergeCell ref="G156:G157"/>
    <mergeCell ref="H156:H157"/>
    <mergeCell ref="I156:I157"/>
    <mergeCell ref="F132:F133"/>
    <mergeCell ref="G132:G133"/>
    <mergeCell ref="H132:H133"/>
    <mergeCell ref="I132:I133"/>
    <mergeCell ref="C138:C139"/>
    <mergeCell ref="D138:D139"/>
    <mergeCell ref="E138:E139"/>
    <mergeCell ref="F138:F139"/>
    <mergeCell ref="G138:G139"/>
    <mergeCell ref="H138:H139"/>
    <mergeCell ref="E87:E88"/>
    <mergeCell ref="F87:F88"/>
    <mergeCell ref="G87:G88"/>
    <mergeCell ref="H87:H88"/>
    <mergeCell ref="I87:I88"/>
    <mergeCell ref="C93:C94"/>
    <mergeCell ref="D93:D94"/>
    <mergeCell ref="E93:E94"/>
    <mergeCell ref="F93:F94"/>
    <mergeCell ref="G93:G94"/>
    <mergeCell ref="H93:H94"/>
    <mergeCell ref="I93:I94"/>
    <mergeCell ref="C105:C106"/>
    <mergeCell ref="D105:D106"/>
    <mergeCell ref="E105:E106"/>
    <mergeCell ref="F105:F106"/>
    <mergeCell ref="G105:G106"/>
    <mergeCell ref="H105:H106"/>
    <mergeCell ref="I105:I106"/>
    <mergeCell ref="C63:C64"/>
    <mergeCell ref="D63:D64"/>
    <mergeCell ref="E63:E64"/>
    <mergeCell ref="F63:F64"/>
    <mergeCell ref="G63:G64"/>
    <mergeCell ref="H63:H64"/>
    <mergeCell ref="I63:I64"/>
    <mergeCell ref="C69:C70"/>
    <mergeCell ref="D69:D70"/>
    <mergeCell ref="E69:E70"/>
    <mergeCell ref="F69:F70"/>
    <mergeCell ref="G69:G70"/>
    <mergeCell ref="H69:H70"/>
    <mergeCell ref="I69:I70"/>
    <mergeCell ref="C75:C76"/>
    <mergeCell ref="D75:D76"/>
    <mergeCell ref="E75:E76"/>
    <mergeCell ref="F54:F55"/>
    <mergeCell ref="G54:G55"/>
    <mergeCell ref="H54:H55"/>
    <mergeCell ref="I54:I55"/>
    <mergeCell ref="C99:C100"/>
    <mergeCell ref="D99:D100"/>
    <mergeCell ref="E99:E100"/>
    <mergeCell ref="F99:F100"/>
    <mergeCell ref="G99:G100"/>
    <mergeCell ref="H99:H100"/>
    <mergeCell ref="I99:I100"/>
    <mergeCell ref="F75:F76"/>
    <mergeCell ref="G75:G76"/>
    <mergeCell ref="H75:H76"/>
    <mergeCell ref="I75:I76"/>
    <mergeCell ref="C81:C82"/>
    <mergeCell ref="D81:D82"/>
    <mergeCell ref="E81:E82"/>
    <mergeCell ref="F81:F82"/>
    <mergeCell ref="G81:G82"/>
    <mergeCell ref="H81:H82"/>
    <mergeCell ref="I81:I82"/>
    <mergeCell ref="C87:C88"/>
    <mergeCell ref="D87:D88"/>
    <mergeCell ref="C30:C31"/>
    <mergeCell ref="D30:D31"/>
    <mergeCell ref="E30:E31"/>
    <mergeCell ref="F30:F31"/>
    <mergeCell ref="G30:G31"/>
    <mergeCell ref="H30:H31"/>
    <mergeCell ref="I30:I31"/>
    <mergeCell ref="C36:C37"/>
    <mergeCell ref="D36:D37"/>
    <mergeCell ref="E36:E37"/>
    <mergeCell ref="F36:F37"/>
    <mergeCell ref="G36:G37"/>
    <mergeCell ref="H36:H37"/>
    <mergeCell ref="I36:I37"/>
    <mergeCell ref="C18:C19"/>
    <mergeCell ref="D18:D19"/>
    <mergeCell ref="E18:E19"/>
    <mergeCell ref="F18:F19"/>
    <mergeCell ref="G18:G19"/>
    <mergeCell ref="H18:H19"/>
    <mergeCell ref="I18:I19"/>
    <mergeCell ref="C24:C25"/>
    <mergeCell ref="D24:D25"/>
    <mergeCell ref="E24:E25"/>
    <mergeCell ref="F24:F25"/>
    <mergeCell ref="G24:G25"/>
    <mergeCell ref="H24:H25"/>
    <mergeCell ref="I24:I25"/>
    <mergeCell ref="C5:C6"/>
    <mergeCell ref="D5:D6"/>
    <mergeCell ref="E5:E6"/>
    <mergeCell ref="F5:F6"/>
    <mergeCell ref="G5:G6"/>
    <mergeCell ref="H5:H6"/>
    <mergeCell ref="I5:I6"/>
    <mergeCell ref="C12:C13"/>
    <mergeCell ref="D12:D13"/>
    <mergeCell ref="E12:E13"/>
    <mergeCell ref="F12:F13"/>
    <mergeCell ref="G12:G13"/>
    <mergeCell ref="H12:H13"/>
    <mergeCell ref="I12:I13"/>
    <mergeCell ref="C225:C226"/>
    <mergeCell ref="D225:D226"/>
    <mergeCell ref="E225:E226"/>
    <mergeCell ref="F225:F226"/>
    <mergeCell ref="G225:G226"/>
    <mergeCell ref="H225:H226"/>
    <mergeCell ref="I225:I226"/>
    <mergeCell ref="C42:C43"/>
    <mergeCell ref="D42:D43"/>
    <mergeCell ref="E42:E43"/>
    <mergeCell ref="F42:F43"/>
    <mergeCell ref="G42:G43"/>
    <mergeCell ref="H42:H43"/>
    <mergeCell ref="I42:I43"/>
    <mergeCell ref="C48:C49"/>
    <mergeCell ref="D48:D49"/>
    <mergeCell ref="E48:E49"/>
    <mergeCell ref="F48:F49"/>
    <mergeCell ref="G48:G49"/>
    <mergeCell ref="H48:H49"/>
    <mergeCell ref="I48:I49"/>
    <mergeCell ref="C54:C55"/>
    <mergeCell ref="D54:D55"/>
    <mergeCell ref="E54:E55"/>
    <mergeCell ref="C201:C202"/>
    <mergeCell ref="D201:D202"/>
    <mergeCell ref="E201:E202"/>
    <mergeCell ref="F201:F202"/>
    <mergeCell ref="G201:G202"/>
    <mergeCell ref="H201:H202"/>
    <mergeCell ref="I201:I202"/>
    <mergeCell ref="C207:C208"/>
    <mergeCell ref="D207:D208"/>
    <mergeCell ref="E207:E208"/>
    <mergeCell ref="F207:F208"/>
    <mergeCell ref="G207:G208"/>
    <mergeCell ref="H207:H208"/>
    <mergeCell ref="I207:I208"/>
    <mergeCell ref="C189:C190"/>
    <mergeCell ref="D189:D190"/>
    <mergeCell ref="E189:E190"/>
    <mergeCell ref="F189:F190"/>
    <mergeCell ref="G189:G190"/>
    <mergeCell ref="H189:H190"/>
    <mergeCell ref="I189:I190"/>
    <mergeCell ref="C195:C196"/>
    <mergeCell ref="D195:D196"/>
    <mergeCell ref="E195:E196"/>
    <mergeCell ref="F195:F196"/>
    <mergeCell ref="G195:G196"/>
    <mergeCell ref="H195:H196"/>
    <mergeCell ref="I195:I196"/>
    <mergeCell ref="C177:C178"/>
    <mergeCell ref="D177:D178"/>
    <mergeCell ref="E177:E178"/>
    <mergeCell ref="F177:F178"/>
    <mergeCell ref="G177:G178"/>
    <mergeCell ref="H177:H178"/>
    <mergeCell ref="I177:I178"/>
    <mergeCell ref="C183:C184"/>
    <mergeCell ref="D183:D184"/>
    <mergeCell ref="E183:E184"/>
    <mergeCell ref="F183:F184"/>
    <mergeCell ref="G183:G184"/>
    <mergeCell ref="H183:H184"/>
    <mergeCell ref="I183:I184"/>
    <mergeCell ref="C213:C214"/>
    <mergeCell ref="D213:D214"/>
    <mergeCell ref="E213:E214"/>
    <mergeCell ref="F213:F214"/>
    <mergeCell ref="G213:G214"/>
    <mergeCell ref="H213:H214"/>
    <mergeCell ref="I213:I214"/>
    <mergeCell ref="C219:C220"/>
    <mergeCell ref="D219:D220"/>
    <mergeCell ref="E219:E220"/>
    <mergeCell ref="F219:F220"/>
    <mergeCell ref="G219:G220"/>
    <mergeCell ref="H219:H220"/>
    <mergeCell ref="I219:I220"/>
  </mergeCells>
  <phoneticPr fontId="145"/>
  <conditionalFormatting sqref="A1:I286">
    <cfRule type="cellIs" dxfId="109" priority="1" operator="equal">
      <formula>"土"</formula>
    </cfRule>
    <cfRule type="cellIs" dxfId="108" priority="2" operator="equal">
      <formula>"日"</formula>
    </cfRule>
    <cfRule type="containsText" dxfId="107" priority="3" operator="containsText" text="スタンダード">
      <formula>NOT(ISERROR(SEARCH(("スタンダード"),(A1))))</formula>
    </cfRule>
    <cfRule type="containsText" dxfId="106" priority="4" operator="containsText" text="アロマ">
      <formula>NOT(ISERROR(SEARCH(("アロマ"),(A1))))</formula>
    </cfRule>
    <cfRule type="containsText" dxfId="105" priority="5" operator="containsText" text="ディープ">
      <formula>NOT(ISERROR(SEARCH(("ディープ"),(A1))))</formula>
    </cfRule>
    <cfRule type="containsText" dxfId="104" priority="6" operator="containsText" text="オトナ">
      <formula>NOT(ISERROR(SEARCH(("オトナ"),(A1))))</formula>
    </cfRule>
    <cfRule type="containsText" dxfId="103" priority="7" operator="containsText" text="寝たまんま">
      <formula>NOT(ISERROR(SEARCH(("寝たまんま"),(A1))))</formula>
    </cfRule>
    <cfRule type="containsText" dxfId="102" priority="8" operator="containsText" text="リンパ">
      <formula>NOT(ISERROR(SEARCH(("リンパ"),(A1))))</formula>
    </cfRule>
    <cfRule type="containsText" dxfId="101" priority="9" operator="containsText" text="腸活">
      <formula>NOT(ISERROR(SEARCH(("腸活"),(A1))))</formula>
    </cfRule>
    <cfRule type="containsText" dxfId="100" priority="10" operator="containsText" text="骨盤">
      <formula>NOT(ISERROR(SEARCH(("骨盤"),(A1))))</formula>
    </cfRule>
    <cfRule type="containsText" dxfId="99" priority="11" operator="containsText" text="肩コリ">
      <formula>NOT(ISERROR(SEARCH(("肩コリ"),(A1))))</formula>
    </cfRule>
    <cfRule type="containsText" dxfId="98" priority="12" operator="containsText" text="免疫">
      <formula>NOT(ISERROR(SEARCH(("免疫"),(A1))))</formula>
    </cfRule>
    <cfRule type="containsText" dxfId="97" priority="13" operator="containsText" text="美姿勢">
      <formula>NOT(ISERROR(SEARCH(("美姿勢"),(A1))))</formula>
    </cfRule>
    <cfRule type="containsText" dxfId="96" priority="14" operator="containsText" text="膣トレ">
      <formula>NOT(ISERROR(SEARCH(("膣トレ"),(A1))))</formula>
    </cfRule>
    <cfRule type="containsText" dxfId="95" priority="15" operator="containsText" text="みるみる">
      <formula>NOT(ISERROR(SEARCH(("みるみる"),(A1))))</formula>
    </cfRule>
    <cfRule type="cellIs" dxfId="94" priority="16" operator="equal">
      <formula>"ホットピラティス"</formula>
    </cfRule>
    <cfRule type="containsText" dxfId="93" priority="17" operator="containsText" text="もも尻">
      <formula>NOT(ISERROR(SEARCH(("もも尻"),(A1))))</formula>
    </cfRule>
    <cfRule type="containsText" dxfId="92" priority="18" operator="containsText" text="美ボディ">
      <formula>NOT(ISERROR(SEARCH(("美ボディ"),(A1))))</formula>
    </cfRule>
    <cfRule type="containsText" dxfId="91" priority="19" operator="containsText" text="背中">
      <formula>NOT(ISERROR(SEARCH(("背中"),(A1))))</formula>
    </cfRule>
    <cfRule type="containsText" dxfId="90" priority="20" operator="containsText" text="ダイエット">
      <formula>NOT(ISERROR(SEARCH(("ダイエット"),(A1))))</formula>
    </cfRule>
    <cfRule type="containsText" dxfId="89" priority="21" operator="containsText" text="スリム">
      <formula>NOT(ISERROR(SEARCH(("スリム"),(A1))))</formula>
    </cfRule>
    <cfRule type="containsText" dxfId="88" priority="22" operator="containsText" text="セルトル">
      <formula>NOT(ISERROR(SEARCH(("セルトル"),(A1))))</formula>
    </cfRule>
    <cfRule type="containsText" dxfId="87" priority="23" operator="containsText" text="瘦せる">
      <formula>NOT(ISERROR(SEARCH(("瘦せる"),(A1))))</formula>
    </cfRule>
    <cfRule type="containsText" dxfId="86" priority="24" operator="containsText" text="Feel">
      <formula>NOT(ISERROR(SEARCH(("Feel"),(A1))))</formula>
    </cfRule>
    <cfRule type="containsText" dxfId="85" priority="25" operator="containsText" text="Drum">
      <formula>NOT(ISERROR(SEARCH(("Drum"),(A1))))</formula>
    </cfRule>
    <cfRule type="containsText" dxfId="84" priority="26" operator="containsText" text="ブートキャンプ">
      <formula>NOT(ISERROR(SEARCH(("ブートキャンプ"),(A1))))</formula>
    </cfRule>
    <cfRule type="containsText" dxfId="83" priority="27" operator="containsText" text="HIIT">
      <formula>NOT(ISERROR(SEARCH(("HIIT"),(A1))))</formula>
    </cfRule>
    <cfRule type="containsText" dxfId="82" priority="28" operator="containsText" text="エアロビ">
      <formula>NOT(ISERROR(SEARCH(("エアロビ"),(A1))))</formula>
    </cfRule>
    <cfRule type="containsText" dxfId="81" priority="29" operator="containsText" text="はじめての">
      <formula>NOT(ISERROR(SEARCH(("はじめての"),(A1))))</formula>
    </cfRule>
    <cfRule type="containsText" dxfId="80" priority="30" operator="containsText" text="アドバンス">
      <formula>NOT(ISERROR(SEARCH(("アドバンス"),(A1))))</formula>
    </cfRule>
    <cfRule type="containsText" dxfId="79" priority="31" operator="containsText" text="Advance">
      <formula>NOT(ISERROR(SEARCH(("Advance"),(A1))))</formula>
    </cfRule>
    <cfRule type="containsText" dxfId="78" priority="32" operator="containsText" text="EX">
      <formula>NOT(ISERROR(SEARCH(("EX"),(A1))))</formula>
    </cfRule>
    <cfRule type="containsText" dxfId="77" priority="33" operator="containsText" text="FIRE">
      <formula>NOT(ISERROR(SEARCH(("FIRE"),(A1))))</formula>
    </cfRule>
    <cfRule type="containsText" dxfId="76" priority="34" operator="containsText" text="WATER">
      <formula>NOT(ISERROR(SEARCH(("WATER"),(A1))))</formula>
    </cfRule>
    <cfRule type="containsText" dxfId="75" priority="35" operator="containsText" text="特別">
      <formula>NOT(ISERROR(SEARCH(("特別"),(A1))))</formula>
    </cfRule>
  </conditionalFormatting>
  <conditionalFormatting sqref="C4:I229">
    <cfRule type="expression" dxfId="74" priority="36">
      <formula>ISERROR(C4)=TRUE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2:BL23"/>
  <sheetViews>
    <sheetView workbookViewId="0"/>
  </sheetViews>
  <sheetFormatPr defaultColWidth="12.6640625" defaultRowHeight="15.75" customHeight="1"/>
  <cols>
    <col min="2" max="2" width="6" customWidth="1"/>
  </cols>
  <sheetData>
    <row r="2" spans="1:64" ht="15.75" customHeight="1">
      <c r="A2" s="302"/>
      <c r="B2" s="302"/>
      <c r="C2" s="768">
        <v>45505</v>
      </c>
      <c r="D2" s="656"/>
      <c r="E2" s="768">
        <v>45506</v>
      </c>
      <c r="F2" s="656"/>
      <c r="G2" s="768">
        <v>45507</v>
      </c>
      <c r="H2" s="656"/>
      <c r="I2" s="768">
        <v>45508</v>
      </c>
      <c r="J2" s="656"/>
      <c r="K2" s="768">
        <v>45509</v>
      </c>
      <c r="L2" s="656"/>
      <c r="M2" s="768">
        <v>45510</v>
      </c>
      <c r="N2" s="656"/>
      <c r="O2" s="768">
        <v>45511</v>
      </c>
      <c r="P2" s="656"/>
      <c r="Q2" s="768">
        <v>45512</v>
      </c>
      <c r="R2" s="656"/>
      <c r="S2" s="768">
        <v>45513</v>
      </c>
      <c r="T2" s="656"/>
      <c r="U2" s="768">
        <v>45514</v>
      </c>
      <c r="V2" s="656"/>
      <c r="W2" s="768">
        <v>45515</v>
      </c>
      <c r="X2" s="656"/>
      <c r="Y2" s="768">
        <v>45516</v>
      </c>
      <c r="Z2" s="656"/>
      <c r="AA2" s="768">
        <v>45517</v>
      </c>
      <c r="AB2" s="656"/>
      <c r="AC2" s="768">
        <v>45518</v>
      </c>
      <c r="AD2" s="656"/>
      <c r="AE2" s="768">
        <v>45519</v>
      </c>
      <c r="AF2" s="656"/>
      <c r="AG2" s="768">
        <v>45520</v>
      </c>
      <c r="AH2" s="656"/>
      <c r="AI2" s="768">
        <v>45521</v>
      </c>
      <c r="AJ2" s="656"/>
      <c r="AK2" s="768">
        <v>45522</v>
      </c>
      <c r="AL2" s="656"/>
      <c r="AM2" s="768">
        <v>45523</v>
      </c>
      <c r="AN2" s="656"/>
      <c r="AO2" s="768">
        <v>45524</v>
      </c>
      <c r="AP2" s="656"/>
      <c r="AQ2" s="768">
        <v>45525</v>
      </c>
      <c r="AR2" s="656"/>
      <c r="AS2" s="768">
        <v>45526</v>
      </c>
      <c r="AT2" s="656"/>
      <c r="AU2" s="768">
        <v>45527</v>
      </c>
      <c r="AV2" s="656"/>
      <c r="AW2" s="768">
        <v>45528</v>
      </c>
      <c r="AX2" s="656"/>
      <c r="AY2" s="768">
        <v>45529</v>
      </c>
      <c r="AZ2" s="656"/>
      <c r="BA2" s="768">
        <v>45530</v>
      </c>
      <c r="BB2" s="656"/>
      <c r="BC2" s="768">
        <v>45531</v>
      </c>
      <c r="BD2" s="656"/>
      <c r="BE2" s="768">
        <v>45532</v>
      </c>
      <c r="BF2" s="656"/>
      <c r="BG2" s="768">
        <v>45533</v>
      </c>
      <c r="BH2" s="656"/>
      <c r="BI2" s="768">
        <v>45534</v>
      </c>
      <c r="BJ2" s="656"/>
      <c r="BK2" s="768">
        <v>45535</v>
      </c>
      <c r="BL2" s="656"/>
    </row>
    <row r="3" spans="1:64" ht="15.75" customHeight="1">
      <c r="A3" s="302"/>
      <c r="B3" s="302"/>
      <c r="C3" s="766" t="s">
        <v>359</v>
      </c>
      <c r="D3" s="656"/>
      <c r="E3" s="769" t="s">
        <v>360</v>
      </c>
      <c r="F3" s="656"/>
      <c r="G3" s="766" t="s">
        <v>361</v>
      </c>
      <c r="H3" s="656"/>
      <c r="I3" s="769" t="s">
        <v>355</v>
      </c>
      <c r="J3" s="656"/>
      <c r="K3" s="766" t="s">
        <v>356</v>
      </c>
      <c r="L3" s="656"/>
      <c r="M3" s="769" t="s">
        <v>357</v>
      </c>
      <c r="N3" s="656"/>
      <c r="O3" s="766" t="s">
        <v>358</v>
      </c>
      <c r="P3" s="656"/>
      <c r="Q3" s="769" t="s">
        <v>359</v>
      </c>
      <c r="R3" s="656"/>
      <c r="S3" s="766" t="s">
        <v>360</v>
      </c>
      <c r="T3" s="656"/>
      <c r="U3" s="769" t="s">
        <v>361</v>
      </c>
      <c r="V3" s="656"/>
      <c r="W3" s="766" t="s">
        <v>355</v>
      </c>
      <c r="X3" s="656"/>
      <c r="Y3" s="769" t="s">
        <v>356</v>
      </c>
      <c r="Z3" s="656"/>
      <c r="AA3" s="766" t="s">
        <v>357</v>
      </c>
      <c r="AB3" s="656"/>
      <c r="AC3" s="769" t="s">
        <v>358</v>
      </c>
      <c r="AD3" s="656"/>
      <c r="AE3" s="766" t="s">
        <v>359</v>
      </c>
      <c r="AF3" s="656"/>
      <c r="AG3" s="765" t="s">
        <v>360</v>
      </c>
      <c r="AH3" s="656"/>
      <c r="AI3" s="766" t="s">
        <v>361</v>
      </c>
      <c r="AJ3" s="656"/>
      <c r="AK3" s="765" t="s">
        <v>355</v>
      </c>
      <c r="AL3" s="656"/>
      <c r="AM3" s="766" t="s">
        <v>356</v>
      </c>
      <c r="AN3" s="656"/>
      <c r="AO3" s="765" t="s">
        <v>357</v>
      </c>
      <c r="AP3" s="656"/>
      <c r="AQ3" s="766" t="s">
        <v>358</v>
      </c>
      <c r="AR3" s="656"/>
      <c r="AS3" s="765" t="s">
        <v>359</v>
      </c>
      <c r="AT3" s="656"/>
      <c r="AU3" s="766" t="s">
        <v>360</v>
      </c>
      <c r="AV3" s="656"/>
      <c r="AW3" s="769" t="s">
        <v>361</v>
      </c>
      <c r="AX3" s="656"/>
      <c r="AY3" s="766" t="s">
        <v>355</v>
      </c>
      <c r="AZ3" s="656"/>
      <c r="BA3" s="769" t="s">
        <v>356</v>
      </c>
      <c r="BB3" s="656"/>
      <c r="BC3" s="766" t="s">
        <v>357</v>
      </c>
      <c r="BD3" s="656"/>
      <c r="BE3" s="769" t="s">
        <v>358</v>
      </c>
      <c r="BF3" s="656"/>
      <c r="BG3" s="766" t="s">
        <v>359</v>
      </c>
      <c r="BH3" s="656"/>
      <c r="BI3" s="769" t="s">
        <v>360</v>
      </c>
      <c r="BJ3" s="656"/>
      <c r="BK3" s="766" t="s">
        <v>361</v>
      </c>
      <c r="BL3" s="656"/>
    </row>
    <row r="4" spans="1:64">
      <c r="A4" s="409"/>
      <c r="B4" s="767" t="s">
        <v>230</v>
      </c>
      <c r="C4" s="410" t="e">
        <f>VLOOKUP(①ひな形!G30,①ひな形!$A$34:$B$99,2,FALSE)</f>
        <v>#N/A</v>
      </c>
      <c r="D4" s="411" t="str">
        <f>①ひな形!G31</f>
        <v>Nami.M</v>
      </c>
      <c r="E4" s="412" t="e">
        <f>VLOOKUP(#REF!,①ひな形!$A$34:$B$99,2,FALSE)</f>
        <v>#REF!</v>
      </c>
      <c r="F4" s="413" t="str">
        <f>①ひな形!H30</f>
        <v>Basic1</v>
      </c>
      <c r="G4" s="414" t="e">
        <f>VLOOKUP(①ひな形!I30,①ひな形!$A$34:$B$99,2,FALSE)</f>
        <v>#N/A</v>
      </c>
      <c r="H4" s="413">
        <f>①ひな形!I31</f>
        <v>0</v>
      </c>
      <c r="I4" s="412">
        <f>VLOOKUP(①ひな形!J30,①ひな形!$A$34:$B$99,2,FALSE)</f>
        <v>0</v>
      </c>
      <c r="J4" s="413" t="str">
        <f>①ひな形!J31</f>
        <v>nanami</v>
      </c>
      <c r="K4" s="415" t="e">
        <f>VLOOKUP(①ひな形!K30,①ひな形!$A$34:$B$99,2,FALSE)</f>
        <v>#N/A</v>
      </c>
      <c r="L4" s="416" t="str">
        <f>①ひな形!K31</f>
        <v>nanami</v>
      </c>
      <c r="M4" s="417" t="e">
        <f>VLOOKUP(①ひな形!L30,①ひな形!$A$34:$B$99,2,FALSE)</f>
        <v>#N/A</v>
      </c>
      <c r="N4" s="416">
        <f>①ひな形!L31</f>
        <v>0</v>
      </c>
      <c r="O4" s="417" t="e">
        <f>VLOOKUP(①ひな形!M30,①ひな形!$A$34:$B$99,2,FALSE)</f>
        <v>#N/A</v>
      </c>
      <c r="P4" s="418" t="str">
        <f>①ひな形!M31</f>
        <v>Rena.M</v>
      </c>
      <c r="Q4" s="417">
        <f>VLOOKUP(①ひな形!N30,①ひな形!$A$34:$B$99,2,FALSE)</f>
        <v>0</v>
      </c>
      <c r="R4" s="416" t="str">
        <f>①ひな形!N31</f>
        <v>nanami</v>
      </c>
      <c r="S4" s="417">
        <f>VLOOKUP(①ひな形!O30,①ひな形!$A$34:$B$99,2,FALSE)</f>
        <v>0</v>
      </c>
      <c r="T4" s="416" t="str">
        <f>①ひな形!O31</f>
        <v>Shiho.Y</v>
      </c>
      <c r="U4" s="417" t="e">
        <f>VLOOKUP(#REF!,①ひな形!$A$34:$B$99,2,FALSE)</f>
        <v>#REF!</v>
      </c>
      <c r="V4" s="416" t="e">
        <f>#REF!</f>
        <v>#REF!</v>
      </c>
      <c r="W4" s="417">
        <f>VLOOKUP(①ひな形!Q30,①ひな形!$A$34:$B$99,2,FALSE)</f>
        <v>0</v>
      </c>
      <c r="X4" s="418" t="str">
        <f>①ひな形!Q31</f>
        <v>Rena.M</v>
      </c>
      <c r="Y4" s="417">
        <f>VLOOKUP(①ひな形!R30,①ひな形!$A$34:$B$99,2,FALSE)</f>
        <v>0</v>
      </c>
      <c r="Z4" s="418" t="str">
        <f>①ひな形!R31</f>
        <v>Rena.M</v>
      </c>
      <c r="AA4" s="417" t="e">
        <f>VLOOKUP(①ひな形!S30,①ひな形!$A$34:$B$99,2,FALSE)</f>
        <v>#N/A</v>
      </c>
      <c r="AB4" s="416">
        <f>①ひな形!S31</f>
        <v>0</v>
      </c>
      <c r="AC4" s="417">
        <f>VLOOKUP(①ひな形!T30,①ひな形!$A$34:$B$99,2,FALSE)</f>
        <v>0</v>
      </c>
      <c r="AD4" s="416" t="str">
        <f>①ひな形!T31</f>
        <v>nanami</v>
      </c>
      <c r="AE4" s="417">
        <f>VLOOKUP(①ひな形!U30,①ひな形!$A$34:$B$99,2,FALSE)</f>
        <v>0</v>
      </c>
      <c r="AF4" s="416" t="str">
        <f>①ひな形!U31</f>
        <v>Shiho.Y</v>
      </c>
      <c r="AG4" s="417" t="e">
        <f>VLOOKUP(①ひな形!V30,①ひな形!$A$34:$B$99,2,FALSE)</f>
        <v>#N/A</v>
      </c>
      <c r="AH4" s="416" t="str">
        <f>①ひな形!V31</f>
        <v>Shiho.Y</v>
      </c>
      <c r="AI4" s="417" t="e">
        <f>VLOOKUP(①ひな形!P30,①ひな形!$A$34:$B$99,2,FALSE)</f>
        <v>#N/A</v>
      </c>
      <c r="AJ4" s="416">
        <f>①ひな形!P31</f>
        <v>0</v>
      </c>
      <c r="AK4" s="417" t="e">
        <f>VLOOKUP(①ひな形!X30,①ひな形!$A$34:$B$99,2,FALSE)</f>
        <v>#N/A</v>
      </c>
      <c r="AL4" s="416">
        <f>①ひな形!X31</f>
        <v>0</v>
      </c>
      <c r="AM4" s="417" t="e">
        <f>VLOOKUP(①ひな形!Y30,①ひな形!$A$34:$B$99,2,FALSE)</f>
        <v>#N/A</v>
      </c>
      <c r="AN4" s="416" t="str">
        <f>①ひな形!Y31</f>
        <v>nozomi.y</v>
      </c>
      <c r="AO4" s="417" t="e">
        <f>VLOOKUP(①ひな形!Z30,①ひな形!$A$34:$B$99,2,FALSE)</f>
        <v>#N/A</v>
      </c>
      <c r="AP4" s="416">
        <f>①ひな形!Z31</f>
        <v>0</v>
      </c>
      <c r="AQ4" s="417" t="e">
        <f>VLOOKUP(①ひな形!AA30,①ひな形!$A$34:$B$99,2,FALSE)</f>
        <v>#N/A</v>
      </c>
      <c r="AR4" s="416" t="str">
        <f>①ひな形!AA31</f>
        <v>Nami.M</v>
      </c>
      <c r="AS4" s="417">
        <f>VLOOKUP(①ひな形!AB30,①ひな形!$A$34:$B$99,2,FALSE)</f>
        <v>0</v>
      </c>
      <c r="AT4" s="416" t="str">
        <f>①ひな形!AB31</f>
        <v>nanami</v>
      </c>
      <c r="AU4" s="417">
        <f>VLOOKUP(①ひな形!AC30,①ひな形!$A$34:$B$99,2,FALSE)</f>
        <v>0</v>
      </c>
      <c r="AV4" s="416" t="str">
        <f>①ひな形!AC31</f>
        <v>Shiho.Y</v>
      </c>
      <c r="AW4" s="417" t="e">
        <f>VLOOKUP(①ひな形!AD30,①ひな形!$A$34:$B$99,2,FALSE)</f>
        <v>#N/A</v>
      </c>
      <c r="AX4" s="416">
        <f>①ひな形!AD31</f>
        <v>0</v>
      </c>
      <c r="AY4" s="417" t="e">
        <f>VLOOKUP(①ひな形!AE30,①ひな形!$A$34:$B$99,2,FALSE)</f>
        <v>#N/A</v>
      </c>
      <c r="AZ4" s="416" t="str">
        <f>①ひな形!AE31</f>
        <v>nozomi.y</v>
      </c>
      <c r="BA4" s="417">
        <f>VLOOKUP(①ひな形!AF30,①ひな形!$A$34:$B$99,2,FALSE)</f>
        <v>0</v>
      </c>
      <c r="BB4" s="416" t="str">
        <f>①ひな形!AF31</f>
        <v>Kei</v>
      </c>
      <c r="BC4" s="417" t="e">
        <f>VLOOKUP(①ひな形!AG30,①ひな形!$A$34:$B$99,2,FALSE)</f>
        <v>#N/A</v>
      </c>
      <c r="BD4" s="416">
        <f>①ひな形!AG31</f>
        <v>0</v>
      </c>
      <c r="BE4" s="417" t="e">
        <f>VLOOKUP(①ひな形!AH30,①ひな形!$A$34:$B$99,2,FALSE)</f>
        <v>#N/A</v>
      </c>
      <c r="BF4" s="416" t="str">
        <f>①ひな形!AH31</f>
        <v>Nami.M</v>
      </c>
      <c r="BG4" s="417">
        <f>VLOOKUP(①ひな形!AI30,①ひな形!$A$34:$B$99,2,FALSE)</f>
        <v>0</v>
      </c>
      <c r="BH4" s="416" t="str">
        <f>①ひな形!AI31</f>
        <v>nanami</v>
      </c>
      <c r="BI4" s="417" t="e">
        <f>VLOOKUP(①ひな形!AJ30,①ひな形!$A$34:$B$99,2,FALSE)</f>
        <v>#N/A</v>
      </c>
      <c r="BJ4" s="416" t="str">
        <f>①ひな形!AJ31</f>
        <v>nozomi.y</v>
      </c>
      <c r="BK4" s="417" t="e">
        <f>VLOOKUP(①ひな形!AK30,①ひな形!$A$34:$B$99,2,FALSE)</f>
        <v>#N/A</v>
      </c>
      <c r="BL4" s="419">
        <f>①ひな形!AK31</f>
        <v>0</v>
      </c>
    </row>
    <row r="5" spans="1:64">
      <c r="A5" s="409"/>
      <c r="B5" s="676"/>
      <c r="C5" s="420" t="e">
        <f>VLOOKUP(C4,①ひな形!$B$34:$C$99,2,FALSE)</f>
        <v>#N/A</v>
      </c>
      <c r="D5" s="421">
        <f>VLOOKUP(D4,①ひな形!$C$4:$E$12,2,FALSE)</f>
        <v>0</v>
      </c>
      <c r="E5" s="422" t="e">
        <f>VLOOKUP(E4,①ひな形!$B$34:$C$99,2,FALSE)</f>
        <v>#REF!</v>
      </c>
      <c r="F5" s="423" t="e">
        <f>VLOOKUP(F4,①ひな形!$C$4:$E$12,2,FALSE)</f>
        <v>#N/A</v>
      </c>
      <c r="G5" s="420" t="e">
        <f>VLOOKUP(G4,①ひな形!$B$34:$C$99,2,FALSE)</f>
        <v>#N/A</v>
      </c>
      <c r="H5" s="423" t="e">
        <f>VLOOKUP(H4,①ひな形!$C$4:$E$12,2,FALSE)</f>
        <v>#N/A</v>
      </c>
      <c r="I5" s="422" t="e">
        <f>VLOOKUP(I4,①ひな形!$B$34:$C$99,2,FALSE)</f>
        <v>#N/A</v>
      </c>
      <c r="J5" s="423">
        <f>VLOOKUP(J4,①ひな形!$C$4:$E$12,2,FALSE)</f>
        <v>0</v>
      </c>
      <c r="K5" s="424" t="e">
        <f>VLOOKUP(K4,①ひな形!$B$34:$C$99,2,FALSE)</f>
        <v>#N/A</v>
      </c>
      <c r="L5" s="425">
        <f>VLOOKUP(L4,①ひな形!$C$4:$E$12,2,FALSE)</f>
        <v>0</v>
      </c>
      <c r="M5" s="425" t="e">
        <f>VLOOKUP(M4,①ひな形!$B$34:$C$99,2,FALSE)</f>
        <v>#N/A</v>
      </c>
      <c r="N5" s="425" t="e">
        <f>VLOOKUP(N4,①ひな形!$C$4:$E$12,2,FALSE)</f>
        <v>#N/A</v>
      </c>
      <c r="O5" s="425" t="e">
        <f>VLOOKUP(O4,①ひな形!$B$34:$C$99,2,FALSE)</f>
        <v>#N/A</v>
      </c>
      <c r="P5" s="425">
        <f>VLOOKUP(P4,①ひな形!$C$4:$E$12,2,FALSE)</f>
        <v>0</v>
      </c>
      <c r="Q5" s="425" t="e">
        <f>VLOOKUP(Q4,①ひな形!$B$34:$C$99,2,FALSE)</f>
        <v>#N/A</v>
      </c>
      <c r="R5" s="425">
        <f>VLOOKUP(R4,①ひな形!$C$4:$E$12,2,FALSE)</f>
        <v>0</v>
      </c>
      <c r="S5" s="425" t="e">
        <f>VLOOKUP(S4,①ひな形!$B$34:$C$99,2,FALSE)</f>
        <v>#N/A</v>
      </c>
      <c r="T5" s="425">
        <f>VLOOKUP(T4,①ひな形!$C$4:$E$12,2,FALSE)</f>
        <v>0</v>
      </c>
      <c r="U5" s="425" t="e">
        <f>VLOOKUP(U4,①ひな形!$B$34:$C$99,2,FALSE)</f>
        <v>#REF!</v>
      </c>
      <c r="V5" s="425" t="e">
        <f>VLOOKUP(V4,①ひな形!$C$4:$E$12,2,FALSE)</f>
        <v>#REF!</v>
      </c>
      <c r="W5" s="425" t="e">
        <f>VLOOKUP(W4,①ひな形!$B$34:$C$99,2,FALSE)</f>
        <v>#N/A</v>
      </c>
      <c r="X5" s="425">
        <f>VLOOKUP(X4,①ひな形!$C$4:$E$12,2,FALSE)</f>
        <v>0</v>
      </c>
      <c r="Y5" s="425" t="e">
        <f>VLOOKUP(Y4,①ひな形!$B$34:$C$99,2,FALSE)</f>
        <v>#N/A</v>
      </c>
      <c r="Z5" s="425">
        <f>VLOOKUP(Z4,①ひな形!$C$4:$E$12,2,FALSE)</f>
        <v>0</v>
      </c>
      <c r="AA5" s="425" t="e">
        <f>VLOOKUP(AA4,①ひな形!$B$34:$C$99,2,FALSE)</f>
        <v>#N/A</v>
      </c>
      <c r="AB5" s="425" t="e">
        <f>VLOOKUP(AB4,①ひな形!$C$4:$E$12,2,FALSE)</f>
        <v>#N/A</v>
      </c>
      <c r="AC5" s="425" t="e">
        <f>VLOOKUP(AC4,①ひな形!$B$34:$C$99,2,FALSE)</f>
        <v>#N/A</v>
      </c>
      <c r="AD5" s="425">
        <f>VLOOKUP(AD4,①ひな形!$C$4:$E$12,2,FALSE)</f>
        <v>0</v>
      </c>
      <c r="AE5" s="425" t="e">
        <f>VLOOKUP(AE4,①ひな形!$B$34:$C$99,2,FALSE)</f>
        <v>#N/A</v>
      </c>
      <c r="AF5" s="425">
        <f>VLOOKUP(AF4,①ひな形!$C$4:$E$12,2,FALSE)</f>
        <v>0</v>
      </c>
      <c r="AG5" s="425" t="e">
        <f>VLOOKUP(AG4,①ひな形!$B$34:$C$99,2,FALSE)</f>
        <v>#N/A</v>
      </c>
      <c r="AH5" s="425">
        <f>VLOOKUP(AH4,①ひな形!$C$4:$E$12,2,FALSE)</f>
        <v>0</v>
      </c>
      <c r="AI5" s="425" t="e">
        <f>VLOOKUP(AI4,①ひな形!$B$34:$C$99,2,FALSE)</f>
        <v>#N/A</v>
      </c>
      <c r="AJ5" s="425" t="e">
        <f>VLOOKUP(AJ4,①ひな形!$C$4:$E$12,2,FALSE)</f>
        <v>#N/A</v>
      </c>
      <c r="AK5" s="425" t="e">
        <f>VLOOKUP(AK4,①ひな形!$B$34:$C$99,2,FALSE)</f>
        <v>#N/A</v>
      </c>
      <c r="AL5" s="425" t="e">
        <f>VLOOKUP(AL4,①ひな形!$C$4:$E$12,2,FALSE)</f>
        <v>#N/A</v>
      </c>
      <c r="AM5" s="425" t="e">
        <f>VLOOKUP(AM4,①ひな形!$B$34:$C$99,2,FALSE)</f>
        <v>#N/A</v>
      </c>
      <c r="AN5" s="425">
        <f>VLOOKUP(AN4,①ひな形!$C$4:$E$12,2,FALSE)</f>
        <v>0</v>
      </c>
      <c r="AO5" s="425" t="e">
        <f>VLOOKUP(AO4,①ひな形!$B$34:$C$99,2,FALSE)</f>
        <v>#N/A</v>
      </c>
      <c r="AP5" s="425" t="e">
        <f>VLOOKUP(AP4,①ひな形!$C$4:$E$12,2,FALSE)</f>
        <v>#N/A</v>
      </c>
      <c r="AQ5" s="425" t="e">
        <f>VLOOKUP(AQ4,①ひな形!$B$34:$C$99,2,FALSE)</f>
        <v>#N/A</v>
      </c>
      <c r="AR5" s="425">
        <f>VLOOKUP(AR4,①ひな形!$C$4:$E$12,2,FALSE)</f>
        <v>0</v>
      </c>
      <c r="AS5" s="425" t="e">
        <f>VLOOKUP(AS4,①ひな形!$B$34:$C$99,2,FALSE)</f>
        <v>#N/A</v>
      </c>
      <c r="AT5" s="425">
        <f>VLOOKUP(AT4,①ひな形!$C$4:$E$12,2,FALSE)</f>
        <v>0</v>
      </c>
      <c r="AU5" s="425" t="e">
        <f>VLOOKUP(AU4,①ひな形!$B$34:$C$99,2,FALSE)</f>
        <v>#N/A</v>
      </c>
      <c r="AV5" s="425">
        <f>VLOOKUP(AV4,①ひな形!$C$4:$E$12,2,FALSE)</f>
        <v>0</v>
      </c>
      <c r="AW5" s="425" t="e">
        <f>VLOOKUP(AW4,①ひな形!$B$34:$C$99,2,FALSE)</f>
        <v>#N/A</v>
      </c>
      <c r="AX5" s="425" t="e">
        <f>VLOOKUP(AX4,①ひな形!$C$4:$E$12,2,FALSE)</f>
        <v>#N/A</v>
      </c>
      <c r="AY5" s="425" t="e">
        <f>VLOOKUP(AY4,①ひな形!$B$34:$C$99,2,FALSE)</f>
        <v>#N/A</v>
      </c>
      <c r="AZ5" s="425">
        <f>VLOOKUP(AZ4,①ひな形!$C$4:$E$12,2,FALSE)</f>
        <v>0</v>
      </c>
      <c r="BA5" s="425" t="e">
        <f>VLOOKUP(BA4,①ひな形!$B$34:$C$99,2,FALSE)</f>
        <v>#N/A</v>
      </c>
      <c r="BB5" s="425">
        <f>VLOOKUP(BB4,①ひな形!$C$4:$E$12,2,FALSE)</f>
        <v>0</v>
      </c>
      <c r="BC5" s="425" t="e">
        <f>VLOOKUP(BC4,①ひな形!$B$34:$C$99,2,FALSE)</f>
        <v>#N/A</v>
      </c>
      <c r="BD5" s="425" t="e">
        <f>VLOOKUP(BD4,①ひな形!$C$4:$E$12,2,FALSE)</f>
        <v>#N/A</v>
      </c>
      <c r="BE5" s="425" t="e">
        <f>VLOOKUP(BE4,①ひな形!$B$34:$C$99,2,FALSE)</f>
        <v>#N/A</v>
      </c>
      <c r="BF5" s="425">
        <f>VLOOKUP(BF4,①ひな形!$C$4:$E$12,2,FALSE)</f>
        <v>0</v>
      </c>
      <c r="BG5" s="425" t="e">
        <f>VLOOKUP(BG4,①ひな形!$B$34:$C$99,2,FALSE)</f>
        <v>#N/A</v>
      </c>
      <c r="BH5" s="425">
        <f>VLOOKUP(BH4,①ひな形!$C$4:$E$12,2,FALSE)</f>
        <v>0</v>
      </c>
      <c r="BI5" s="425" t="e">
        <f>VLOOKUP(BI4,①ひな形!$B$34:$C$99,2,FALSE)</f>
        <v>#N/A</v>
      </c>
      <c r="BJ5" s="425">
        <f>VLOOKUP(BJ4,①ひな形!$C$4:$E$12,2,FALSE)</f>
        <v>0</v>
      </c>
      <c r="BK5" s="425" t="e">
        <f>VLOOKUP(BK4,①ひな形!$B$34:$C$99,2,FALSE)</f>
        <v>#N/A</v>
      </c>
      <c r="BL5" s="425" t="e">
        <f>VLOOKUP(BL4,①ひな形!$C$4:$E$12,2,FALSE)</f>
        <v>#N/A</v>
      </c>
    </row>
    <row r="6" spans="1:64">
      <c r="B6" s="767" t="s">
        <v>235</v>
      </c>
      <c r="C6" s="410">
        <f>VLOOKUP(①ひな形!G32,①ひな形!$A$34:$B$99,2,FALSE)</f>
        <v>0</v>
      </c>
      <c r="D6" s="426" t="str">
        <f>①ひな形!G33</f>
        <v>Shiho.Y</v>
      </c>
      <c r="E6" s="427">
        <f>VLOOKUP(①ひな形!H32,①ひな形!$A$34:$B$99,2,FALSE)</f>
        <v>0</v>
      </c>
      <c r="F6" s="426" t="str">
        <f>①ひな形!H33</f>
        <v>Shiho.Y</v>
      </c>
      <c r="G6" s="410" t="e">
        <f>VLOOKUP(①ひな形!I32,①ひな形!$A$34:$B$99,2,FALSE)</f>
        <v>#N/A</v>
      </c>
      <c r="H6" s="426">
        <f>①ひな形!I33</f>
        <v>0</v>
      </c>
      <c r="I6" s="427" t="e">
        <f>VLOOKUP(①ひな形!J32,①ひな形!$A$34:$B$99,2,FALSE)</f>
        <v>#N/A</v>
      </c>
      <c r="J6" s="426" t="str">
        <f>①ひな形!J33</f>
        <v>nozomi.y</v>
      </c>
      <c r="K6" s="415" t="e">
        <f>VLOOKUP(①ひな形!O32,①ひな形!$A$34:$B$99,2,FALSE)</f>
        <v>#N/A</v>
      </c>
      <c r="L6" s="416" t="str">
        <f>①ひな形!O33</f>
        <v>nozomi.y</v>
      </c>
      <c r="M6" s="417" t="e">
        <f>VLOOKUP(①ひな形!L32,①ひな形!$A$34:$B$99,2,FALSE)</f>
        <v>#N/A</v>
      </c>
      <c r="N6" s="416">
        <f>①ひな形!L33</f>
        <v>0</v>
      </c>
      <c r="O6" s="417" t="e">
        <f>VLOOKUP(①ひな形!M32,①ひな形!$A$34:$B$99,2,FALSE)</f>
        <v>#N/A</v>
      </c>
      <c r="P6" s="416" t="str">
        <f>①ひな形!M33</f>
        <v>Nami.M</v>
      </c>
      <c r="Q6" s="417">
        <f>VLOOKUP(①ひな形!N32,①ひな形!$A$34:$B$99,2,FALSE)</f>
        <v>0</v>
      </c>
      <c r="R6" s="416" t="str">
        <f>①ひな形!N33</f>
        <v>nanami</v>
      </c>
      <c r="S6" s="417" t="e">
        <f>VLOOKUP(①ひな形!O32,①ひな形!$A$34:$B$99,2,FALSE)</f>
        <v>#N/A</v>
      </c>
      <c r="T6" s="416" t="str">
        <f>①ひな形!O33</f>
        <v>nozomi.y</v>
      </c>
      <c r="U6" s="417" t="e">
        <f>VLOOKUP(#REF!,①ひな形!$A$34:$B$99,2,FALSE)</f>
        <v>#REF!</v>
      </c>
      <c r="V6" s="416" t="e">
        <f>#REF!</f>
        <v>#REF!</v>
      </c>
      <c r="W6" s="417">
        <f>VLOOKUP(①ひな形!Q32,①ひな形!$A$34:$B$99,2,FALSE)</f>
        <v>0</v>
      </c>
      <c r="X6" s="418" t="str">
        <f>①ひな形!Q33</f>
        <v>Rena.M</v>
      </c>
      <c r="Y6" s="417" t="e">
        <f>VLOOKUP(①ひな形!R32,①ひな形!$A$34:$B$99,2,FALSE)</f>
        <v>#N/A</v>
      </c>
      <c r="Z6" s="416" t="str">
        <f>①ひな形!R33</f>
        <v>nozomi.y</v>
      </c>
      <c r="AA6" s="417" t="e">
        <f>VLOOKUP(①ひな形!S32,①ひな形!$A$34:$B$99,2,FALSE)</f>
        <v>#N/A</v>
      </c>
      <c r="AB6" s="416">
        <f>①ひな形!S33</f>
        <v>0</v>
      </c>
      <c r="AC6" s="417" t="e">
        <f>VLOOKUP(①ひな形!T32,①ひな形!$A$34:$B$99,2,FALSE)</f>
        <v>#N/A</v>
      </c>
      <c r="AD6" s="416" t="str">
        <f>①ひな形!T33</f>
        <v>nozomi.y</v>
      </c>
      <c r="AE6" s="417">
        <f>VLOOKUP(①ひな形!U32,①ひな形!$A$34:$B$99,2,FALSE)</f>
        <v>0</v>
      </c>
      <c r="AF6" s="416" t="str">
        <f>①ひな形!U33</f>
        <v>nanami</v>
      </c>
      <c r="AG6" s="417">
        <f>VLOOKUP(①ひな形!V32,①ひな形!$A$34:$B$99,2,FALSE)</f>
        <v>0</v>
      </c>
      <c r="AH6" s="418" t="str">
        <f>①ひな形!V33</f>
        <v>Rena.M</v>
      </c>
      <c r="AI6" s="417" t="e">
        <f>VLOOKUP(①ひな形!P32,①ひな形!$A$34:$B$99,2,FALSE)</f>
        <v>#N/A</v>
      </c>
      <c r="AJ6" s="416">
        <f>①ひな形!P33</f>
        <v>0</v>
      </c>
      <c r="AK6" s="417" t="e">
        <f>VLOOKUP(①ひな形!X32,①ひな形!$A$34:$B$99,2,FALSE)</f>
        <v>#N/A</v>
      </c>
      <c r="AL6" s="416">
        <f>①ひな形!X33</f>
        <v>0</v>
      </c>
      <c r="AM6" s="417" t="e">
        <f>VLOOKUP(①ひな形!Y32,①ひな形!$A$34:$B$99,2,FALSE)</f>
        <v>#N/A</v>
      </c>
      <c r="AN6" s="416" t="str">
        <f>①ひな形!Y33</f>
        <v>Nami.M</v>
      </c>
      <c r="AO6" s="417" t="e">
        <f>VLOOKUP(①ひな形!Z32,①ひな形!$A$34:$B$99,2,FALSE)</f>
        <v>#N/A</v>
      </c>
      <c r="AP6" s="416">
        <f>①ひな形!Z33</f>
        <v>0</v>
      </c>
      <c r="AQ6" s="417">
        <f>VLOOKUP(①ひな形!AA32,①ひな形!$A$34:$B$99,2,FALSE)</f>
        <v>0</v>
      </c>
      <c r="AR6" s="416" t="str">
        <f>①ひな形!AA33</f>
        <v>Shiho.Y</v>
      </c>
      <c r="AS6" s="417">
        <f>VLOOKUP(①ひな形!AB32,①ひな形!$A$34:$B$99,2,FALSE)</f>
        <v>0</v>
      </c>
      <c r="AT6" s="418" t="str">
        <f>①ひな形!AB33</f>
        <v>Rena.M</v>
      </c>
      <c r="AU6" s="417" t="e">
        <f>VLOOKUP(①ひな形!AC32,①ひな形!$A$34:$B$99,2,FALSE)</f>
        <v>#N/A</v>
      </c>
      <c r="AV6" s="416" t="str">
        <f>①ひな形!AC33</f>
        <v>nozomi.y</v>
      </c>
      <c r="AW6" s="417" t="e">
        <f>VLOOKUP(①ひな形!AD32,①ひな形!$A$34:$B$99,2,FALSE)</f>
        <v>#N/A</v>
      </c>
      <c r="AX6" s="416">
        <f>①ひな形!AD33</f>
        <v>0</v>
      </c>
      <c r="AY6" s="417">
        <f>VLOOKUP(①ひな形!AE32,①ひな形!$A$34:$B$99,2,FALSE)</f>
        <v>0</v>
      </c>
      <c r="AZ6" s="416" t="str">
        <f>①ひな形!AE33</f>
        <v>Shiho.Y</v>
      </c>
      <c r="BA6" s="417">
        <f>VLOOKUP(①ひな形!AF32,①ひな形!$A$34:$B$99,2,FALSE)</f>
        <v>0</v>
      </c>
      <c r="BB6" s="416" t="str">
        <f>①ひな形!AF33</f>
        <v>Kei</v>
      </c>
      <c r="BC6" s="417" t="e">
        <f>VLOOKUP(①ひな形!AG32,①ひな形!$A$34:$B$99,2,FALSE)</f>
        <v>#N/A</v>
      </c>
      <c r="BD6" s="416">
        <f>①ひな形!AG33</f>
        <v>0</v>
      </c>
      <c r="BE6" s="417" t="e">
        <f>VLOOKUP(①ひな形!AH32,①ひな形!$A$34:$B$99,2,FALSE)</f>
        <v>#N/A</v>
      </c>
      <c r="BF6" s="416" t="str">
        <f>①ひな形!AH33</f>
        <v>nozomi.y</v>
      </c>
      <c r="BG6" s="417" t="e">
        <f>VLOOKUP(①ひな形!AI32,①ひな形!$A$34:$B$99,2,FALSE)</f>
        <v>#N/A</v>
      </c>
      <c r="BH6" s="416" t="str">
        <f>①ひな形!AI33</f>
        <v>Nami.M</v>
      </c>
      <c r="BI6" s="417">
        <f>VLOOKUP(①ひな形!AJ32,①ひな形!$A$34:$B$99,2,FALSE)</f>
        <v>0</v>
      </c>
      <c r="BJ6" s="416" t="str">
        <f>①ひな形!AJ33</f>
        <v>Shiho.Y</v>
      </c>
      <c r="BK6" s="417" t="e">
        <f>VLOOKUP(①ひな形!AK32,①ひな形!$A$34:$B$99,2,FALSE)</f>
        <v>#N/A</v>
      </c>
      <c r="BL6" s="419">
        <f>①ひな形!AK33</f>
        <v>0</v>
      </c>
    </row>
    <row r="7" spans="1:64">
      <c r="B7" s="676"/>
      <c r="C7" s="420" t="e">
        <f>VLOOKUP(C6,①ひな形!$B$34:$C$99,2,FALSE)</f>
        <v>#N/A</v>
      </c>
      <c r="D7" s="428">
        <f>VLOOKUP(D6,①ひな形!$C$4:$E$12,2,FALSE)</f>
        <v>0</v>
      </c>
      <c r="E7" s="422" t="e">
        <f>VLOOKUP(E6,①ひな形!$B$34:$C$99,2,FALSE)</f>
        <v>#N/A</v>
      </c>
      <c r="F7" s="423">
        <f>VLOOKUP(F6,①ひな形!$C$4:$E$12,2,FALSE)</f>
        <v>0</v>
      </c>
      <c r="G7" s="420" t="e">
        <f>VLOOKUP(G6,①ひな形!$B$34:$C$99,2,FALSE)</f>
        <v>#N/A</v>
      </c>
      <c r="H7" s="423" t="e">
        <f>VLOOKUP(H6,①ひな形!$C$4:$E$12,2,FALSE)</f>
        <v>#N/A</v>
      </c>
      <c r="I7" s="422" t="e">
        <f>VLOOKUP(I6,①ひな形!$B$34:$C$99,2,FALSE)</f>
        <v>#N/A</v>
      </c>
      <c r="J7" s="423">
        <f>VLOOKUP(J6,①ひな形!$C$4:$E$12,2,FALSE)</f>
        <v>0</v>
      </c>
      <c r="K7" s="424" t="e">
        <f>VLOOKUP(K6,①ひな形!$B$34:$C$99,2,FALSE)</f>
        <v>#N/A</v>
      </c>
      <c r="L7" s="425">
        <f>VLOOKUP(L6,①ひな形!$C$4:$E$12,2,FALSE)</f>
        <v>0</v>
      </c>
      <c r="M7" s="425" t="e">
        <f>VLOOKUP(M6,①ひな形!$B$34:$C$99,2,FALSE)</f>
        <v>#N/A</v>
      </c>
      <c r="N7" s="425" t="e">
        <f>VLOOKUP(N6,①ひな形!$C$4:$E$12,2,FALSE)</f>
        <v>#N/A</v>
      </c>
      <c r="O7" s="425" t="e">
        <f>VLOOKUP(O6,①ひな形!$B$34:$C$99,2,FALSE)</f>
        <v>#N/A</v>
      </c>
      <c r="P7" s="425">
        <f>VLOOKUP(P6,①ひな形!$C$4:$E$12,2,FALSE)</f>
        <v>0</v>
      </c>
      <c r="Q7" s="425" t="e">
        <f>VLOOKUP(Q6,①ひな形!$B$34:$C$99,2,FALSE)</f>
        <v>#N/A</v>
      </c>
      <c r="R7" s="425">
        <f>VLOOKUP(R6,①ひな形!$C$4:$E$12,2,FALSE)</f>
        <v>0</v>
      </c>
      <c r="S7" s="425" t="e">
        <f>VLOOKUP(S6,①ひな形!$B$34:$C$99,2,FALSE)</f>
        <v>#N/A</v>
      </c>
      <c r="T7" s="425">
        <f>VLOOKUP(T6,①ひな形!$C$4:$E$12,2,FALSE)</f>
        <v>0</v>
      </c>
      <c r="U7" s="425" t="e">
        <f>VLOOKUP(U6,①ひな形!$B$34:$C$99,2,FALSE)</f>
        <v>#REF!</v>
      </c>
      <c r="V7" s="425" t="e">
        <f>VLOOKUP(V6,①ひな形!$C$4:$E$12,2,FALSE)</f>
        <v>#REF!</v>
      </c>
      <c r="W7" s="425" t="e">
        <f>VLOOKUP(W6,①ひな形!$B$34:$C$99,2,FALSE)</f>
        <v>#N/A</v>
      </c>
      <c r="X7" s="425">
        <f>VLOOKUP(X6,①ひな形!$C$4:$E$12,2,FALSE)</f>
        <v>0</v>
      </c>
      <c r="Y7" s="425" t="e">
        <f>VLOOKUP(Y6,①ひな形!$B$34:$C$99,2,FALSE)</f>
        <v>#N/A</v>
      </c>
      <c r="Z7" s="425">
        <f>VLOOKUP(Z6,①ひな形!$C$4:$E$12,2,FALSE)</f>
        <v>0</v>
      </c>
      <c r="AA7" s="425" t="e">
        <f>VLOOKUP(AA6,①ひな形!$B$34:$C$99,2,FALSE)</f>
        <v>#N/A</v>
      </c>
      <c r="AB7" s="425" t="e">
        <f>VLOOKUP(AB6,①ひな形!$C$4:$E$12,2,FALSE)</f>
        <v>#N/A</v>
      </c>
      <c r="AC7" s="425" t="e">
        <f>VLOOKUP(AC6,①ひな形!$B$34:$C$99,2,FALSE)</f>
        <v>#N/A</v>
      </c>
      <c r="AD7" s="425">
        <f>VLOOKUP(AD6,①ひな形!$C$4:$E$12,2,FALSE)</f>
        <v>0</v>
      </c>
      <c r="AE7" s="425" t="e">
        <f>VLOOKUP(AE6,①ひな形!$B$34:$C$99,2,FALSE)</f>
        <v>#N/A</v>
      </c>
      <c r="AF7" s="425">
        <f>VLOOKUP(AF6,①ひな形!$C$4:$E$12,2,FALSE)</f>
        <v>0</v>
      </c>
      <c r="AG7" s="425" t="e">
        <f>VLOOKUP(AG6,①ひな形!$B$34:$C$99,2,FALSE)</f>
        <v>#N/A</v>
      </c>
      <c r="AH7" s="425">
        <f>VLOOKUP(AH6,①ひな形!$C$4:$E$12,2,FALSE)</f>
        <v>0</v>
      </c>
      <c r="AI7" s="425" t="e">
        <f>VLOOKUP(AI6,①ひな形!$B$34:$C$99,2,FALSE)</f>
        <v>#N/A</v>
      </c>
      <c r="AJ7" s="425" t="e">
        <f>VLOOKUP(AJ6,①ひな形!$C$4:$E$12,2,FALSE)</f>
        <v>#N/A</v>
      </c>
      <c r="AK7" s="425" t="e">
        <f>VLOOKUP(AK6,①ひな形!$B$34:$C$99,2,FALSE)</f>
        <v>#N/A</v>
      </c>
      <c r="AL7" s="425" t="e">
        <f>VLOOKUP(AL6,①ひな形!$C$4:$E$12,2,FALSE)</f>
        <v>#N/A</v>
      </c>
      <c r="AM7" s="425" t="e">
        <f>VLOOKUP(AM6,①ひな形!$B$34:$C$99,2,FALSE)</f>
        <v>#N/A</v>
      </c>
      <c r="AN7" s="425">
        <f>VLOOKUP(AN6,①ひな形!$C$4:$E$12,2,FALSE)</f>
        <v>0</v>
      </c>
      <c r="AO7" s="425" t="e">
        <f>VLOOKUP(AO6,①ひな形!$B$34:$C$99,2,FALSE)</f>
        <v>#N/A</v>
      </c>
      <c r="AP7" s="425" t="e">
        <f>VLOOKUP(AP6,①ひな形!$C$4:$E$12,2,FALSE)</f>
        <v>#N/A</v>
      </c>
      <c r="AQ7" s="425" t="e">
        <f>VLOOKUP(AQ6,①ひな形!$B$34:$C$99,2,FALSE)</f>
        <v>#N/A</v>
      </c>
      <c r="AR7" s="425">
        <f>VLOOKUP(AR6,①ひな形!$C$4:$E$12,2,FALSE)</f>
        <v>0</v>
      </c>
      <c r="AS7" s="425" t="e">
        <f>VLOOKUP(AS6,①ひな形!$B$34:$C$99,2,FALSE)</f>
        <v>#N/A</v>
      </c>
      <c r="AT7" s="425">
        <f>VLOOKUP(AT6,①ひな形!$C$4:$E$12,2,FALSE)</f>
        <v>0</v>
      </c>
      <c r="AU7" s="425" t="e">
        <f>VLOOKUP(AU6,①ひな形!$B$34:$C$99,2,FALSE)</f>
        <v>#N/A</v>
      </c>
      <c r="AV7" s="425">
        <f>VLOOKUP(AV6,①ひな形!$C$4:$E$12,2,FALSE)</f>
        <v>0</v>
      </c>
      <c r="AW7" s="425" t="e">
        <f>VLOOKUP(AW6,①ひな形!$B$34:$C$99,2,FALSE)</f>
        <v>#N/A</v>
      </c>
      <c r="AX7" s="425" t="e">
        <f>VLOOKUP(AX6,①ひな形!$C$4:$E$12,2,FALSE)</f>
        <v>#N/A</v>
      </c>
      <c r="AY7" s="425" t="e">
        <f>VLOOKUP(AY6,①ひな形!$B$34:$C$99,2,FALSE)</f>
        <v>#N/A</v>
      </c>
      <c r="AZ7" s="425">
        <f>VLOOKUP(AZ6,①ひな形!$C$4:$E$12,2,FALSE)</f>
        <v>0</v>
      </c>
      <c r="BA7" s="425" t="e">
        <f>VLOOKUP(BA6,①ひな形!$B$34:$C$99,2,FALSE)</f>
        <v>#N/A</v>
      </c>
      <c r="BB7" s="425">
        <f>VLOOKUP(BB6,①ひな形!$C$4:$E$12,2,FALSE)</f>
        <v>0</v>
      </c>
      <c r="BC7" s="425" t="e">
        <f>VLOOKUP(BC6,①ひな形!$B$34:$C$99,2,FALSE)</f>
        <v>#N/A</v>
      </c>
      <c r="BD7" s="425" t="e">
        <f>VLOOKUP(BD6,①ひな形!$C$4:$E$12,2,FALSE)</f>
        <v>#N/A</v>
      </c>
      <c r="BE7" s="425" t="e">
        <f>VLOOKUP(BE6,①ひな形!$B$34:$C$99,2,FALSE)</f>
        <v>#N/A</v>
      </c>
      <c r="BF7" s="425">
        <f>VLOOKUP(BF6,①ひな形!$C$4:$E$12,2,FALSE)</f>
        <v>0</v>
      </c>
      <c r="BG7" s="425" t="e">
        <f>VLOOKUP(BG6,①ひな形!$B$34:$C$99,2,FALSE)</f>
        <v>#N/A</v>
      </c>
      <c r="BH7" s="425">
        <f>VLOOKUP(BH6,①ひな形!$C$4:$E$12,2,FALSE)</f>
        <v>0</v>
      </c>
      <c r="BI7" s="425" t="e">
        <f>VLOOKUP(BI6,①ひな形!$B$34:$C$99,2,FALSE)</f>
        <v>#N/A</v>
      </c>
      <c r="BJ7" s="425">
        <f>VLOOKUP(BJ6,①ひな形!$C$4:$E$12,2,FALSE)</f>
        <v>0</v>
      </c>
      <c r="BK7" s="425" t="e">
        <f>VLOOKUP(BK6,①ひな形!$B$34:$C$99,2,FALSE)</f>
        <v>#N/A</v>
      </c>
      <c r="BL7" s="425" t="e">
        <f>VLOOKUP(BL6,①ひな形!$C$4:$E$12,2,FALSE)</f>
        <v>#N/A</v>
      </c>
    </row>
    <row r="8" spans="1:64">
      <c r="B8" s="767" t="s">
        <v>236</v>
      </c>
      <c r="C8" s="410" t="e">
        <f>VLOOKUP(①ひな形!G34,①ひな形!$A$34:$B$99,2,FALSE)</f>
        <v>#N/A</v>
      </c>
      <c r="D8" s="426" t="str">
        <f>①ひな形!G35</f>
        <v>nozomi.y</v>
      </c>
      <c r="E8" s="427" t="e">
        <f>VLOOKUP(①ひな形!H34,①ひな形!$A$34:$B$99,2,FALSE)</f>
        <v>#N/A</v>
      </c>
      <c r="F8" s="426" t="str">
        <f>①ひな形!H35</f>
        <v>Nami.M</v>
      </c>
      <c r="G8" s="410" t="e">
        <f>VLOOKUP(①ひな形!I34,①ひな形!$A$34:$B$99,2,FALSE)</f>
        <v>#N/A</v>
      </c>
      <c r="H8" s="426">
        <f>①ひな形!I35</f>
        <v>0</v>
      </c>
      <c r="I8" s="427">
        <f>VLOOKUP(①ひな形!J34,①ひな形!$A$34:$B$99,2,FALSE)</f>
        <v>0</v>
      </c>
      <c r="J8" s="426" t="str">
        <f>①ひな形!J35</f>
        <v>nanami</v>
      </c>
      <c r="K8" s="415">
        <f>VLOOKUP(①ひな形!O34,①ひな形!$A$34:$B$99,2,FALSE)</f>
        <v>0</v>
      </c>
      <c r="L8" s="416" t="str">
        <f>①ひな形!O35</f>
        <v>Shiho.Y</v>
      </c>
      <c r="M8" s="417" t="e">
        <f>VLOOKUP(①ひな形!L34,①ひな形!$A$34:$B$99,2,FALSE)</f>
        <v>#N/A</v>
      </c>
      <c r="N8" s="416">
        <f>①ひな形!L35</f>
        <v>0</v>
      </c>
      <c r="O8" s="417">
        <f>VLOOKUP(①ひな形!M34,①ひな形!$A$34:$B$99,2,FALSE)</f>
        <v>0</v>
      </c>
      <c r="P8" s="418" t="str">
        <f>①ひな形!M35</f>
        <v>Rena.M</v>
      </c>
      <c r="Q8" s="417" t="e">
        <f>VLOOKUP(①ひな形!N34,①ひな形!$A$34:$B$99,2,FALSE)</f>
        <v>#N/A</v>
      </c>
      <c r="R8" s="416" t="str">
        <f>①ひな形!N35</f>
        <v>Nami.M</v>
      </c>
      <c r="S8" s="417">
        <f>VLOOKUP(①ひな形!O34,①ひな形!$A$34:$B$99,2,FALSE)</f>
        <v>0</v>
      </c>
      <c r="T8" s="416" t="str">
        <f>①ひな形!O35</f>
        <v>Shiho.Y</v>
      </c>
      <c r="U8" s="417" t="e">
        <f>VLOOKUP(#REF!,①ひな形!$A$34:$B$99,2,FALSE)</f>
        <v>#REF!</v>
      </c>
      <c r="V8" s="416" t="e">
        <f>#REF!</f>
        <v>#REF!</v>
      </c>
      <c r="W8" s="417" t="e">
        <f>VLOOKUP(①ひな形!Q34,①ひな形!$A$34:$B$99,2,FALSE)</f>
        <v>#N/A</v>
      </c>
      <c r="X8" s="418" t="str">
        <f>①ひな形!Q35</f>
        <v>Rena.M</v>
      </c>
      <c r="Y8" s="417" t="e">
        <f>VLOOKUP(①ひな形!R34,①ひな形!$A$34:$B$99,2,FALSE)</f>
        <v>#N/A</v>
      </c>
      <c r="Z8" s="416">
        <f>①ひな形!R35</f>
        <v>0</v>
      </c>
      <c r="AA8" s="417" t="e">
        <f>VLOOKUP(①ひな形!S34,①ひな形!$A$34:$B$99,2,FALSE)</f>
        <v>#N/A</v>
      </c>
      <c r="AB8" s="416">
        <f>①ひな形!S35</f>
        <v>0</v>
      </c>
      <c r="AC8" s="417">
        <f>VLOOKUP(①ひな形!T34,①ひな形!$A$34:$B$99,2,FALSE)</f>
        <v>0</v>
      </c>
      <c r="AD8" s="416" t="str">
        <f>①ひな形!T35</f>
        <v>nanami</v>
      </c>
      <c r="AE8" s="417" t="e">
        <f>VLOOKUP(①ひな形!U34,①ひな形!$A$34:$B$99,2,FALSE)</f>
        <v>#N/A</v>
      </c>
      <c r="AF8" s="416" t="str">
        <f>①ひな形!U35</f>
        <v>nanami</v>
      </c>
      <c r="AG8" s="417">
        <f>VLOOKUP(①ひな形!V34,①ひな形!$A$34:$B$99,2,FALSE)</f>
        <v>0</v>
      </c>
      <c r="AH8" s="418" t="str">
        <f>①ひな形!V35</f>
        <v>Rena.M</v>
      </c>
      <c r="AI8" s="417" t="e">
        <f>VLOOKUP(①ひな形!P34,①ひな形!$A$34:$B$99,2,FALSE)</f>
        <v>#N/A</v>
      </c>
      <c r="AJ8" s="416">
        <f>①ひな形!P35</f>
        <v>0</v>
      </c>
      <c r="AK8" s="417" t="e">
        <f>VLOOKUP(①ひな形!X34,①ひな形!$A$34:$B$99,2,FALSE)</f>
        <v>#N/A</v>
      </c>
      <c r="AL8" s="416">
        <f>①ひな形!X35</f>
        <v>0</v>
      </c>
      <c r="AM8" s="417" t="e">
        <f>VLOOKUP(①ひな形!Y34,①ひな形!$A$34:$B$99,2,FALSE)</f>
        <v>#N/A</v>
      </c>
      <c r="AN8" s="416">
        <f>①ひな形!Y35</f>
        <v>0</v>
      </c>
      <c r="AO8" s="417" t="e">
        <f>VLOOKUP(①ひな形!Z34,①ひな形!$A$34:$B$99,2,FALSE)</f>
        <v>#N/A</v>
      </c>
      <c r="AP8" s="416">
        <f>①ひな形!Z35</f>
        <v>0</v>
      </c>
      <c r="AQ8" s="417" t="e">
        <f>VLOOKUP(①ひな形!AA34,①ひな形!$A$34:$B$99,2,FALSE)</f>
        <v>#N/A</v>
      </c>
      <c r="AR8" s="416" t="str">
        <f>①ひな形!AA35</f>
        <v>Shiho.Y</v>
      </c>
      <c r="AS8" s="417">
        <f>VLOOKUP(①ひな形!AB34,①ひな形!$A$34:$B$99,2,FALSE)</f>
        <v>0</v>
      </c>
      <c r="AT8" s="416" t="str">
        <f>①ひな形!AB35</f>
        <v>nanami</v>
      </c>
      <c r="AU8" s="417">
        <f>VLOOKUP(①ひな形!AC34,①ひな形!$A$34:$B$99,2,FALSE)</f>
        <v>0</v>
      </c>
      <c r="AV8" s="416" t="str">
        <f>①ひな形!AC35</f>
        <v>Shiho.Y</v>
      </c>
      <c r="AW8" s="417" t="e">
        <f>VLOOKUP(①ひな形!AD34,①ひな形!$A$34:$B$99,2,FALSE)</f>
        <v>#N/A</v>
      </c>
      <c r="AX8" s="416">
        <f>①ひな形!AD35</f>
        <v>0</v>
      </c>
      <c r="AY8" s="417">
        <f>VLOOKUP(①ひな形!AE34,①ひな形!$A$34:$B$99,2,FALSE)</f>
        <v>0</v>
      </c>
      <c r="AZ8" s="416" t="str">
        <f>①ひな形!AE35</f>
        <v>Shiho.Y</v>
      </c>
      <c r="BA8" s="417" t="e">
        <f>VLOOKUP(①ひな形!AF34,①ひな形!$A$34:$B$99,2,FALSE)</f>
        <v>#N/A</v>
      </c>
      <c r="BB8" s="416">
        <f>①ひな形!AF35</f>
        <v>0</v>
      </c>
      <c r="BC8" s="417" t="e">
        <f>VLOOKUP(①ひな形!AG34,①ひな形!$A$34:$B$99,2,FALSE)</f>
        <v>#N/A</v>
      </c>
      <c r="BD8" s="416">
        <f>①ひな形!AG35</f>
        <v>0</v>
      </c>
      <c r="BE8" s="417">
        <f>VLOOKUP(①ひな形!AH34,①ひな形!$A$34:$B$99,2,FALSE)</f>
        <v>0</v>
      </c>
      <c r="BF8" s="416" t="str">
        <f>①ひな形!AH35</f>
        <v>Nami.M</v>
      </c>
      <c r="BG8" s="417" t="e">
        <f>VLOOKUP(①ひな形!AI34,①ひな形!$A$34:$B$99,2,FALSE)</f>
        <v>#N/A</v>
      </c>
      <c r="BH8" s="416" t="str">
        <f>①ひな形!AI35</f>
        <v>nozomi.y</v>
      </c>
      <c r="BI8" s="417">
        <f>VLOOKUP(①ひな形!AJ34,①ひな形!$A$34:$B$99,2,FALSE)</f>
        <v>0</v>
      </c>
      <c r="BJ8" s="416" t="str">
        <f>①ひな形!AJ35</f>
        <v>nanami</v>
      </c>
      <c r="BK8" s="417" t="e">
        <f>VLOOKUP(①ひな形!AK34,①ひな形!$A$34:$B$99,2,FALSE)</f>
        <v>#N/A</v>
      </c>
      <c r="BL8" s="419">
        <f>①ひな形!AK35</f>
        <v>0</v>
      </c>
    </row>
    <row r="9" spans="1:64">
      <c r="B9" s="676"/>
      <c r="C9" s="420" t="e">
        <f>VLOOKUP(C8,①ひな形!$B$34:$C$99,2,FALSE)</f>
        <v>#N/A</v>
      </c>
      <c r="D9" s="428">
        <f>VLOOKUP(D8,①ひな形!$C$4:$E$12,2,FALSE)</f>
        <v>0</v>
      </c>
      <c r="E9" s="422" t="e">
        <f>VLOOKUP(E8,①ひな形!$B$34:$C$99,2,FALSE)</f>
        <v>#N/A</v>
      </c>
      <c r="F9" s="423">
        <f>VLOOKUP(F8,①ひな形!$C$4:$E$12,2,FALSE)</f>
        <v>0</v>
      </c>
      <c r="G9" s="420" t="e">
        <f>VLOOKUP(G8,①ひな形!$B$34:$C$99,2,FALSE)</f>
        <v>#N/A</v>
      </c>
      <c r="H9" s="423" t="e">
        <f>VLOOKUP(H8,①ひな形!$C$4:$E$12,2,FALSE)</f>
        <v>#N/A</v>
      </c>
      <c r="I9" s="422" t="e">
        <f>VLOOKUP(I8,①ひな形!$B$34:$C$99,2,FALSE)</f>
        <v>#N/A</v>
      </c>
      <c r="J9" s="423">
        <f>VLOOKUP(J8,①ひな形!$C$4:$E$12,2,FALSE)</f>
        <v>0</v>
      </c>
      <c r="K9" s="424" t="e">
        <f>VLOOKUP(K8,①ひな形!$B$34:$C$99,2,FALSE)</f>
        <v>#N/A</v>
      </c>
      <c r="L9" s="425">
        <f>VLOOKUP(L8,①ひな形!$C$4:$E$12,2,FALSE)</f>
        <v>0</v>
      </c>
      <c r="M9" s="425" t="e">
        <f>VLOOKUP(M8,①ひな形!$B$34:$C$99,2,FALSE)</f>
        <v>#N/A</v>
      </c>
      <c r="N9" s="425" t="e">
        <f>VLOOKUP(N8,①ひな形!$C$4:$E$12,2,FALSE)</f>
        <v>#N/A</v>
      </c>
      <c r="O9" s="425" t="e">
        <f>VLOOKUP(O8,①ひな形!$B$34:$C$99,2,FALSE)</f>
        <v>#N/A</v>
      </c>
      <c r="P9" s="425">
        <f>VLOOKUP(P8,①ひな形!$C$4:$E$12,2,FALSE)</f>
        <v>0</v>
      </c>
      <c r="Q9" s="425" t="e">
        <f>VLOOKUP(Q8,①ひな形!$B$34:$C$99,2,FALSE)</f>
        <v>#N/A</v>
      </c>
      <c r="R9" s="425">
        <f>VLOOKUP(R8,①ひな形!$C$4:$E$12,2,FALSE)</f>
        <v>0</v>
      </c>
      <c r="S9" s="425" t="e">
        <f>VLOOKUP(S8,①ひな形!$B$34:$C$99,2,FALSE)</f>
        <v>#N/A</v>
      </c>
      <c r="T9" s="425">
        <f>VLOOKUP(T8,①ひな形!$C$4:$E$12,2,FALSE)</f>
        <v>0</v>
      </c>
      <c r="U9" s="425" t="e">
        <f>VLOOKUP(U8,①ひな形!$B$34:$C$99,2,FALSE)</f>
        <v>#REF!</v>
      </c>
      <c r="V9" s="425" t="e">
        <f>VLOOKUP(V8,①ひな形!$C$4:$E$12,2,FALSE)</f>
        <v>#REF!</v>
      </c>
      <c r="W9" s="425" t="e">
        <f>VLOOKUP(W8,①ひな形!$B$34:$C$99,2,FALSE)</f>
        <v>#N/A</v>
      </c>
      <c r="X9" s="425">
        <f>VLOOKUP(X8,①ひな形!$C$4:$E$12,2,FALSE)</f>
        <v>0</v>
      </c>
      <c r="Y9" s="425" t="e">
        <f>VLOOKUP(Y8,①ひな形!$B$34:$C$99,2,FALSE)</f>
        <v>#N/A</v>
      </c>
      <c r="Z9" s="425" t="e">
        <f>VLOOKUP(Z8,①ひな形!$C$4:$E$12,2,FALSE)</f>
        <v>#N/A</v>
      </c>
      <c r="AA9" s="425" t="e">
        <f>VLOOKUP(AA8,①ひな形!$B$34:$C$99,2,FALSE)</f>
        <v>#N/A</v>
      </c>
      <c r="AB9" s="425" t="e">
        <f>VLOOKUP(AB8,①ひな形!$C$4:$E$12,2,FALSE)</f>
        <v>#N/A</v>
      </c>
      <c r="AC9" s="425" t="e">
        <f>VLOOKUP(AC8,①ひな形!$B$34:$C$99,2,FALSE)</f>
        <v>#N/A</v>
      </c>
      <c r="AD9" s="425">
        <f>VLOOKUP(AD8,①ひな形!$C$4:$E$12,2,FALSE)</f>
        <v>0</v>
      </c>
      <c r="AE9" s="425" t="e">
        <f>VLOOKUP(AE8,①ひな形!$B$34:$C$99,2,FALSE)</f>
        <v>#N/A</v>
      </c>
      <c r="AF9" s="425">
        <f>VLOOKUP(AF8,①ひな形!$C$4:$E$12,2,FALSE)</f>
        <v>0</v>
      </c>
      <c r="AG9" s="425" t="e">
        <f>VLOOKUP(AG8,①ひな形!$B$34:$C$99,2,FALSE)</f>
        <v>#N/A</v>
      </c>
      <c r="AH9" s="425">
        <f>VLOOKUP(AH8,①ひな形!$C$4:$E$12,2,FALSE)</f>
        <v>0</v>
      </c>
      <c r="AI9" s="425" t="e">
        <f>VLOOKUP(AI8,①ひな形!$B$34:$C$99,2,FALSE)</f>
        <v>#N/A</v>
      </c>
      <c r="AJ9" s="425" t="e">
        <f>VLOOKUP(AJ8,①ひな形!$C$4:$E$12,2,FALSE)</f>
        <v>#N/A</v>
      </c>
      <c r="AK9" s="425" t="e">
        <f>VLOOKUP(AK8,①ひな形!$B$34:$C$99,2,FALSE)</f>
        <v>#N/A</v>
      </c>
      <c r="AL9" s="425" t="e">
        <f>VLOOKUP(AL8,①ひな形!$C$4:$E$12,2,FALSE)</f>
        <v>#N/A</v>
      </c>
      <c r="AM9" s="425" t="e">
        <f>VLOOKUP(AM8,①ひな形!$B$34:$C$99,2,FALSE)</f>
        <v>#N/A</v>
      </c>
      <c r="AN9" s="425" t="e">
        <f>VLOOKUP(AN8,①ひな形!$C$4:$E$12,2,FALSE)</f>
        <v>#N/A</v>
      </c>
      <c r="AO9" s="425" t="e">
        <f>VLOOKUP(AO8,①ひな形!$B$34:$C$99,2,FALSE)</f>
        <v>#N/A</v>
      </c>
      <c r="AP9" s="425" t="e">
        <f>VLOOKUP(AP8,①ひな形!$C$4:$E$12,2,FALSE)</f>
        <v>#N/A</v>
      </c>
      <c r="AQ9" s="425" t="e">
        <f>VLOOKUP(AQ8,①ひな形!$B$34:$C$99,2,FALSE)</f>
        <v>#N/A</v>
      </c>
      <c r="AR9" s="425">
        <f>VLOOKUP(AR8,①ひな形!$C$4:$E$12,2,FALSE)</f>
        <v>0</v>
      </c>
      <c r="AS9" s="425" t="e">
        <f>VLOOKUP(AS8,①ひな形!$B$34:$C$99,2,FALSE)</f>
        <v>#N/A</v>
      </c>
      <c r="AT9" s="425">
        <f>VLOOKUP(AT8,①ひな形!$C$4:$E$12,2,FALSE)</f>
        <v>0</v>
      </c>
      <c r="AU9" s="425" t="e">
        <f>VLOOKUP(AU8,①ひな形!$B$34:$C$99,2,FALSE)</f>
        <v>#N/A</v>
      </c>
      <c r="AV9" s="425">
        <f>VLOOKUP(AV8,①ひな形!$C$4:$E$12,2,FALSE)</f>
        <v>0</v>
      </c>
      <c r="AW9" s="425" t="e">
        <f>VLOOKUP(AW8,①ひな形!$B$34:$C$99,2,FALSE)</f>
        <v>#N/A</v>
      </c>
      <c r="AX9" s="425" t="e">
        <f>VLOOKUP(AX8,①ひな形!$C$4:$E$12,2,FALSE)</f>
        <v>#N/A</v>
      </c>
      <c r="AY9" s="425" t="e">
        <f>VLOOKUP(AY8,①ひな形!$B$34:$C$99,2,FALSE)</f>
        <v>#N/A</v>
      </c>
      <c r="AZ9" s="425">
        <f>VLOOKUP(AZ8,①ひな形!$C$4:$E$12,2,FALSE)</f>
        <v>0</v>
      </c>
      <c r="BA9" s="425" t="e">
        <f>VLOOKUP(BA8,①ひな形!$B$34:$C$99,2,FALSE)</f>
        <v>#N/A</v>
      </c>
      <c r="BB9" s="425" t="e">
        <f>VLOOKUP(BB8,①ひな形!$C$4:$E$12,2,FALSE)</f>
        <v>#N/A</v>
      </c>
      <c r="BC9" s="425" t="e">
        <f>VLOOKUP(BC8,①ひな形!$B$34:$C$99,2,FALSE)</f>
        <v>#N/A</v>
      </c>
      <c r="BD9" s="425" t="e">
        <f>VLOOKUP(BD8,①ひな形!$C$4:$E$12,2,FALSE)</f>
        <v>#N/A</v>
      </c>
      <c r="BE9" s="425" t="e">
        <f>VLOOKUP(BE8,①ひな形!$B$34:$C$99,2,FALSE)</f>
        <v>#N/A</v>
      </c>
      <c r="BF9" s="425">
        <f>VLOOKUP(BF8,①ひな形!$C$4:$E$12,2,FALSE)</f>
        <v>0</v>
      </c>
      <c r="BG9" s="425" t="e">
        <f>VLOOKUP(BG8,①ひな形!$B$34:$C$99,2,FALSE)</f>
        <v>#N/A</v>
      </c>
      <c r="BH9" s="425">
        <f>VLOOKUP(BH8,①ひな形!$C$4:$E$12,2,FALSE)</f>
        <v>0</v>
      </c>
      <c r="BI9" s="425" t="e">
        <f>VLOOKUP(BI8,①ひな形!$B$34:$C$99,2,FALSE)</f>
        <v>#N/A</v>
      </c>
      <c r="BJ9" s="425">
        <f>VLOOKUP(BJ8,①ひな形!$C$4:$E$12,2,FALSE)</f>
        <v>0</v>
      </c>
      <c r="BK9" s="425" t="e">
        <f>VLOOKUP(BK8,①ひな形!$B$34:$C$99,2,FALSE)</f>
        <v>#N/A</v>
      </c>
      <c r="BL9" s="425" t="e">
        <f>VLOOKUP(BL8,①ひな形!$C$4:$E$12,2,FALSE)</f>
        <v>#N/A</v>
      </c>
    </row>
    <row r="10" spans="1:64">
      <c r="B10" s="767" t="s">
        <v>238</v>
      </c>
      <c r="C10" s="410">
        <f>VLOOKUP(①ひな形!G36,①ひな形!$A$34:$B$99,2,FALSE)</f>
        <v>0</v>
      </c>
      <c r="D10" s="426" t="str">
        <f>①ひな形!G37</f>
        <v>Shiho.Y</v>
      </c>
      <c r="E10" s="427">
        <f>VLOOKUP(①ひな形!H36,①ひな形!$A$34:$B$99,2,FALSE)</f>
        <v>0</v>
      </c>
      <c r="F10" s="426" t="str">
        <f>①ひな形!H37</f>
        <v>Shiho.Y</v>
      </c>
      <c r="G10" s="410" t="e">
        <f>VLOOKUP(①ひな形!I36,①ひな形!$A$34:$B$99,2,FALSE)</f>
        <v>#N/A</v>
      </c>
      <c r="H10" s="426">
        <f>①ひな形!I37</f>
        <v>0</v>
      </c>
      <c r="I10" s="427" t="e">
        <f>VLOOKUP(①ひな形!J36,①ひな形!$A$34:$B$99,2,FALSE)</f>
        <v>#N/A</v>
      </c>
      <c r="J10" s="426">
        <f>①ひな形!J37</f>
        <v>0</v>
      </c>
      <c r="K10" s="415" t="e">
        <f>VLOOKUP(①ひな形!O36,①ひな形!$A$34:$B$99,2,FALSE)</f>
        <v>#N/A</v>
      </c>
      <c r="L10" s="416" t="str">
        <f>①ひな形!O37</f>
        <v>Nami.M</v>
      </c>
      <c r="M10" s="417" t="e">
        <f>VLOOKUP(①ひな形!L36,①ひな形!$A$34:$B$99,2,FALSE)</f>
        <v>#N/A</v>
      </c>
      <c r="N10" s="416">
        <f>①ひな形!L37</f>
        <v>0</v>
      </c>
      <c r="O10" s="417" t="e">
        <f>VLOOKUP(①ひな形!M36,①ひな形!$A$34:$B$99,2,FALSE)</f>
        <v>#N/A</v>
      </c>
      <c r="P10" s="416">
        <f>①ひな形!M37</f>
        <v>0</v>
      </c>
      <c r="Q10" s="417" t="e">
        <f>VLOOKUP(①ひな形!N36,①ひな形!$A$34:$B$99,2,FALSE)</f>
        <v>#N/A</v>
      </c>
      <c r="R10" s="416" t="str">
        <f>①ひな形!N37</f>
        <v>Shiho.Y</v>
      </c>
      <c r="S10" s="417" t="e">
        <f>VLOOKUP(①ひな形!O36,①ひな形!$A$34:$B$99,2,FALSE)</f>
        <v>#N/A</v>
      </c>
      <c r="T10" s="416" t="str">
        <f>①ひな形!O37</f>
        <v>Nami.M</v>
      </c>
      <c r="U10" s="417" t="e">
        <f>VLOOKUP(#REF!,①ひな形!$A$34:$B$99,2,FALSE)</f>
        <v>#REF!</v>
      </c>
      <c r="V10" s="416" t="e">
        <f>#REF!</f>
        <v>#REF!</v>
      </c>
      <c r="W10" s="417" t="e">
        <f>VLOOKUP(①ひな形!Q36,①ひな形!$A$34:$B$99,2,FALSE)</f>
        <v>#N/A</v>
      </c>
      <c r="X10" s="416">
        <f>①ひな形!Q37</f>
        <v>0</v>
      </c>
      <c r="Y10" s="417" t="e">
        <f>VLOOKUP(①ひな形!R36,①ひな形!$A$34:$B$99,2,FALSE)</f>
        <v>#N/A</v>
      </c>
      <c r="Z10" s="416">
        <f>①ひな形!R37</f>
        <v>0</v>
      </c>
      <c r="AA10" s="417" t="e">
        <f>VLOOKUP(①ひな形!S36,①ひな形!$A$34:$B$99,2,FALSE)</f>
        <v>#N/A</v>
      </c>
      <c r="AB10" s="416">
        <f>①ひな形!S37</f>
        <v>0</v>
      </c>
      <c r="AC10" s="417" t="e">
        <f>VLOOKUP(①ひな形!T36,①ひな形!$A$34:$B$99,2,FALSE)</f>
        <v>#N/A</v>
      </c>
      <c r="AD10" s="416">
        <f>①ひな形!T37</f>
        <v>0</v>
      </c>
      <c r="AE10" s="417" t="e">
        <f>VLOOKUP(①ひな形!U36,①ひな形!$A$34:$B$99,2,FALSE)</f>
        <v>#N/A</v>
      </c>
      <c r="AF10" s="416" t="str">
        <f>①ひな形!U37</f>
        <v>Shiho.Y</v>
      </c>
      <c r="AG10" s="417">
        <f>VLOOKUP(①ひな形!V36,①ひな形!$A$34:$B$99,2,FALSE)</f>
        <v>0</v>
      </c>
      <c r="AH10" s="416" t="str">
        <f>①ひな形!V37</f>
        <v>Shiho.Y</v>
      </c>
      <c r="AI10" s="417" t="e">
        <f>VLOOKUP(①ひな形!P36,①ひな形!$A$34:$B$99,2,FALSE)</f>
        <v>#N/A</v>
      </c>
      <c r="AJ10" s="416">
        <f>①ひな形!P37</f>
        <v>0</v>
      </c>
      <c r="AK10" s="417" t="e">
        <f>VLOOKUP(①ひな形!X36,①ひな形!$A$34:$B$99,2,FALSE)</f>
        <v>#N/A</v>
      </c>
      <c r="AL10" s="416">
        <f>①ひな形!X37</f>
        <v>0</v>
      </c>
      <c r="AM10" s="417" t="e">
        <f>VLOOKUP(①ひな形!Y36,①ひな形!$A$34:$B$99,2,FALSE)</f>
        <v>#N/A</v>
      </c>
      <c r="AN10" s="416">
        <f>①ひな形!Y37</f>
        <v>0</v>
      </c>
      <c r="AO10" s="417" t="e">
        <f>VLOOKUP(①ひな形!Z36,①ひな形!$A$34:$B$99,2,FALSE)</f>
        <v>#N/A</v>
      </c>
      <c r="AP10" s="416">
        <f>①ひな形!Z37</f>
        <v>0</v>
      </c>
      <c r="AQ10" s="417" t="e">
        <f>VLOOKUP(①ひな形!AA36,①ひな形!$A$34:$B$99,2,FALSE)</f>
        <v>#N/A</v>
      </c>
      <c r="AR10" s="416">
        <f>①ひな形!AA37</f>
        <v>0</v>
      </c>
      <c r="AS10" s="417" t="e">
        <f>VLOOKUP(①ひな形!AB36,①ひな形!$A$34:$B$99,2,FALSE)</f>
        <v>#N/A</v>
      </c>
      <c r="AT10" s="418" t="str">
        <f>①ひな形!AB37</f>
        <v>Rena.M</v>
      </c>
      <c r="AU10" s="417" t="e">
        <f>VLOOKUP(①ひな形!AC36,①ひな形!$A$34:$B$99,2,FALSE)</f>
        <v>#N/A</v>
      </c>
      <c r="AV10" s="416" t="str">
        <f>①ひな形!AC37</f>
        <v>Nami.M</v>
      </c>
      <c r="AW10" s="417" t="e">
        <f>VLOOKUP(①ひな形!AD36,①ひな形!$A$34:$B$99,2,FALSE)</f>
        <v>#N/A</v>
      </c>
      <c r="AX10" s="416">
        <f>①ひな形!AD37</f>
        <v>0</v>
      </c>
      <c r="AY10" s="417" t="e">
        <f>VLOOKUP(①ひな形!AE36,①ひな形!$A$34:$B$99,2,FALSE)</f>
        <v>#N/A</v>
      </c>
      <c r="AZ10" s="416">
        <f>①ひな形!AE37</f>
        <v>0</v>
      </c>
      <c r="BA10" s="417" t="e">
        <f>VLOOKUP(①ひな形!AF36,①ひな形!$A$34:$B$99,2,FALSE)</f>
        <v>#N/A</v>
      </c>
      <c r="BB10" s="416">
        <f>①ひな形!AF37</f>
        <v>0</v>
      </c>
      <c r="BC10" s="417" t="e">
        <f>VLOOKUP(①ひな形!AG36,①ひな形!$A$34:$B$99,2,FALSE)</f>
        <v>#N/A</v>
      </c>
      <c r="BD10" s="416">
        <f>①ひな形!AG37</f>
        <v>0</v>
      </c>
      <c r="BE10" s="417" t="e">
        <f>VLOOKUP(①ひな形!AH36,①ひな形!$A$34:$B$99,2,FALSE)</f>
        <v>#N/A</v>
      </c>
      <c r="BF10" s="416">
        <f>①ひな形!AH37</f>
        <v>0</v>
      </c>
      <c r="BG10" s="417">
        <f>VLOOKUP(①ひな形!AI36,①ひな形!$A$34:$B$99,2,FALSE)</f>
        <v>0</v>
      </c>
      <c r="BH10" s="416" t="str">
        <f>①ひな形!AI37</f>
        <v>nanami</v>
      </c>
      <c r="BI10" s="417">
        <f>VLOOKUP(①ひな形!AJ36,①ひな形!$A$34:$B$99,2,FALSE)</f>
        <v>0</v>
      </c>
      <c r="BJ10" s="416" t="str">
        <f>①ひな形!AJ37</f>
        <v>nanami</v>
      </c>
      <c r="BK10" s="417" t="e">
        <f>VLOOKUP(①ひな形!AK36,①ひな形!$A$34:$B$99,2,FALSE)</f>
        <v>#N/A</v>
      </c>
      <c r="BL10" s="419">
        <f>①ひな形!AK37</f>
        <v>0</v>
      </c>
    </row>
    <row r="11" spans="1:64">
      <c r="B11" s="676"/>
      <c r="C11" s="420" t="e">
        <f>VLOOKUP(C10,①ひな形!$B$34:$C$99,2,FALSE)</f>
        <v>#N/A</v>
      </c>
      <c r="D11" s="428">
        <f>VLOOKUP(D10,①ひな形!$C$4:$E$12,2,FALSE)</f>
        <v>0</v>
      </c>
      <c r="E11" s="422" t="e">
        <f>VLOOKUP(E10,①ひな形!$B$34:$C$99,2,FALSE)</f>
        <v>#N/A</v>
      </c>
      <c r="F11" s="423">
        <f>VLOOKUP(F10,①ひな形!$C$4:$E$12,2,FALSE)</f>
        <v>0</v>
      </c>
      <c r="G11" s="420" t="e">
        <f>VLOOKUP(G10,①ひな形!$B$34:$C$99,2,FALSE)</f>
        <v>#N/A</v>
      </c>
      <c r="H11" s="423" t="e">
        <f>VLOOKUP(H10,①ひな形!$C$4:$E$12,2,FALSE)</f>
        <v>#N/A</v>
      </c>
      <c r="I11" s="422" t="e">
        <f>VLOOKUP(I10,①ひな形!$B$34:$C$99,2,FALSE)</f>
        <v>#N/A</v>
      </c>
      <c r="J11" s="423" t="e">
        <f>VLOOKUP(J10,①ひな形!$C$4:$E$12,2,FALSE)</f>
        <v>#N/A</v>
      </c>
      <c r="K11" s="424" t="e">
        <f>VLOOKUP(K10,①ひな形!$B$34:$C$99,2,FALSE)</f>
        <v>#N/A</v>
      </c>
      <c r="L11" s="425">
        <f>VLOOKUP(L10,①ひな形!$C$4:$E$12,2,FALSE)</f>
        <v>0</v>
      </c>
      <c r="M11" s="425" t="e">
        <f>VLOOKUP(M10,①ひな形!$B$34:$C$99,2,FALSE)</f>
        <v>#N/A</v>
      </c>
      <c r="N11" s="425" t="e">
        <f>VLOOKUP(N10,①ひな形!$C$4:$E$12,2,FALSE)</f>
        <v>#N/A</v>
      </c>
      <c r="O11" s="425" t="e">
        <f>VLOOKUP(O10,①ひな形!$B$34:$C$99,2,FALSE)</f>
        <v>#N/A</v>
      </c>
      <c r="P11" s="425" t="e">
        <f>VLOOKUP(P10,①ひな形!$C$4:$E$12,2,FALSE)</f>
        <v>#N/A</v>
      </c>
      <c r="Q11" s="425" t="e">
        <f>VLOOKUP(Q10,①ひな形!$B$34:$C$99,2,FALSE)</f>
        <v>#N/A</v>
      </c>
      <c r="R11" s="425">
        <f>VLOOKUP(R10,①ひな形!$C$4:$E$12,2,FALSE)</f>
        <v>0</v>
      </c>
      <c r="S11" s="425" t="e">
        <f>VLOOKUP(S10,①ひな形!$B$34:$C$99,2,FALSE)</f>
        <v>#N/A</v>
      </c>
      <c r="T11" s="425">
        <f>VLOOKUP(T10,①ひな形!$C$4:$E$12,2,FALSE)</f>
        <v>0</v>
      </c>
      <c r="U11" s="425" t="e">
        <f>VLOOKUP(U10,①ひな形!$B$34:$C$99,2,FALSE)</f>
        <v>#REF!</v>
      </c>
      <c r="V11" s="425" t="e">
        <f>VLOOKUP(V10,①ひな形!$C$4:$E$12,2,FALSE)</f>
        <v>#REF!</v>
      </c>
      <c r="W11" s="425" t="e">
        <f>VLOOKUP(W10,①ひな形!$B$34:$C$99,2,FALSE)</f>
        <v>#N/A</v>
      </c>
      <c r="X11" s="425" t="e">
        <f>VLOOKUP(X10,①ひな形!$C$4:$E$12,2,FALSE)</f>
        <v>#N/A</v>
      </c>
      <c r="Y11" s="425" t="e">
        <f>VLOOKUP(Y10,①ひな形!$B$34:$C$99,2,FALSE)</f>
        <v>#N/A</v>
      </c>
      <c r="Z11" s="425" t="e">
        <f>VLOOKUP(Z10,①ひな形!$C$4:$E$12,2,FALSE)</f>
        <v>#N/A</v>
      </c>
      <c r="AA11" s="425" t="e">
        <f>VLOOKUP(AA10,①ひな形!$B$34:$C$99,2,FALSE)</f>
        <v>#N/A</v>
      </c>
      <c r="AB11" s="425" t="e">
        <f>VLOOKUP(AB10,①ひな形!$C$4:$E$12,2,FALSE)</f>
        <v>#N/A</v>
      </c>
      <c r="AC11" s="425" t="e">
        <f>VLOOKUP(AC10,①ひな形!$B$34:$C$99,2,FALSE)</f>
        <v>#N/A</v>
      </c>
      <c r="AD11" s="425" t="e">
        <f>VLOOKUP(AD10,①ひな形!$C$4:$E$12,2,FALSE)</f>
        <v>#N/A</v>
      </c>
      <c r="AE11" s="425" t="e">
        <f>VLOOKUP(AE10,①ひな形!$B$34:$C$99,2,FALSE)</f>
        <v>#N/A</v>
      </c>
      <c r="AF11" s="425">
        <f>VLOOKUP(AF10,①ひな形!$C$4:$E$12,2,FALSE)</f>
        <v>0</v>
      </c>
      <c r="AG11" s="425" t="e">
        <f>VLOOKUP(AG10,①ひな形!$B$34:$C$99,2,FALSE)</f>
        <v>#N/A</v>
      </c>
      <c r="AH11" s="425">
        <f>VLOOKUP(AH10,①ひな形!$C$4:$E$12,2,FALSE)</f>
        <v>0</v>
      </c>
      <c r="AI11" s="425" t="e">
        <f>VLOOKUP(AI10,①ひな形!$B$34:$C$99,2,FALSE)</f>
        <v>#N/A</v>
      </c>
      <c r="AJ11" s="425" t="e">
        <f>VLOOKUP(AJ10,①ひな形!$C$4:$E$12,2,FALSE)</f>
        <v>#N/A</v>
      </c>
      <c r="AK11" s="425" t="e">
        <f>VLOOKUP(AK10,①ひな形!$B$34:$C$99,2,FALSE)</f>
        <v>#N/A</v>
      </c>
      <c r="AL11" s="425" t="e">
        <f>VLOOKUP(AL10,①ひな形!$C$4:$E$12,2,FALSE)</f>
        <v>#N/A</v>
      </c>
      <c r="AM11" s="425" t="e">
        <f>VLOOKUP(AM10,①ひな形!$B$34:$C$99,2,FALSE)</f>
        <v>#N/A</v>
      </c>
      <c r="AN11" s="425" t="e">
        <f>VLOOKUP(AN10,①ひな形!$C$4:$E$12,2,FALSE)</f>
        <v>#N/A</v>
      </c>
      <c r="AO11" s="425" t="e">
        <f>VLOOKUP(AO10,①ひな形!$B$34:$C$99,2,FALSE)</f>
        <v>#N/A</v>
      </c>
      <c r="AP11" s="425" t="e">
        <f>VLOOKUP(AP10,①ひな形!$C$4:$E$12,2,FALSE)</f>
        <v>#N/A</v>
      </c>
      <c r="AQ11" s="425" t="e">
        <f>VLOOKUP(AQ10,①ひな形!$B$34:$C$99,2,FALSE)</f>
        <v>#N/A</v>
      </c>
      <c r="AR11" s="425" t="e">
        <f>VLOOKUP(AR10,①ひな形!$C$4:$E$12,2,FALSE)</f>
        <v>#N/A</v>
      </c>
      <c r="AS11" s="425" t="e">
        <f>VLOOKUP(AS10,①ひな形!$B$34:$C$99,2,FALSE)</f>
        <v>#N/A</v>
      </c>
      <c r="AT11" s="425">
        <f>VLOOKUP(AT10,①ひな形!$C$4:$E$12,2,FALSE)</f>
        <v>0</v>
      </c>
      <c r="AU11" s="425" t="e">
        <f>VLOOKUP(AU10,①ひな形!$B$34:$C$99,2,FALSE)</f>
        <v>#N/A</v>
      </c>
      <c r="AV11" s="425">
        <f>VLOOKUP(AV10,①ひな形!$C$4:$E$12,2,FALSE)</f>
        <v>0</v>
      </c>
      <c r="AW11" s="425" t="e">
        <f>VLOOKUP(AW10,①ひな形!$B$34:$C$99,2,FALSE)</f>
        <v>#N/A</v>
      </c>
      <c r="AX11" s="425" t="e">
        <f>VLOOKUP(AX10,①ひな形!$C$4:$E$12,2,FALSE)</f>
        <v>#N/A</v>
      </c>
      <c r="AY11" s="425" t="e">
        <f>VLOOKUP(AY10,①ひな形!$B$34:$C$99,2,FALSE)</f>
        <v>#N/A</v>
      </c>
      <c r="AZ11" s="425" t="e">
        <f>VLOOKUP(AZ10,①ひな形!$C$4:$E$12,2,FALSE)</f>
        <v>#N/A</v>
      </c>
      <c r="BA11" s="425" t="e">
        <f>VLOOKUP(BA10,①ひな形!$B$34:$C$99,2,FALSE)</f>
        <v>#N/A</v>
      </c>
      <c r="BB11" s="425" t="e">
        <f>VLOOKUP(BB10,①ひな形!$C$4:$E$12,2,FALSE)</f>
        <v>#N/A</v>
      </c>
      <c r="BC11" s="425" t="e">
        <f>VLOOKUP(BC10,①ひな形!$B$34:$C$99,2,FALSE)</f>
        <v>#N/A</v>
      </c>
      <c r="BD11" s="425" t="e">
        <f>VLOOKUP(BD10,①ひな形!$C$4:$E$12,2,FALSE)</f>
        <v>#N/A</v>
      </c>
      <c r="BE11" s="425" t="e">
        <f>VLOOKUP(BE10,①ひな形!$B$34:$C$99,2,FALSE)</f>
        <v>#N/A</v>
      </c>
      <c r="BF11" s="425" t="e">
        <f>VLOOKUP(BF10,①ひな形!$C$4:$E$12,2,FALSE)</f>
        <v>#N/A</v>
      </c>
      <c r="BG11" s="425" t="e">
        <f>VLOOKUP(BG10,①ひな形!$B$34:$C$99,2,FALSE)</f>
        <v>#N/A</v>
      </c>
      <c r="BH11" s="425">
        <f>VLOOKUP(BH10,①ひな形!$C$4:$E$12,2,FALSE)</f>
        <v>0</v>
      </c>
      <c r="BI11" s="425" t="e">
        <f>VLOOKUP(BI10,①ひな形!$B$34:$C$99,2,FALSE)</f>
        <v>#N/A</v>
      </c>
      <c r="BJ11" s="425">
        <f>VLOOKUP(BJ10,①ひな形!$C$4:$E$12,2,FALSE)</f>
        <v>0</v>
      </c>
      <c r="BK11" s="425" t="e">
        <f>VLOOKUP(BK10,①ひな形!$B$34:$C$99,2,FALSE)</f>
        <v>#N/A</v>
      </c>
      <c r="BL11" s="425" t="e">
        <f>VLOOKUP(BL10,①ひな形!$C$4:$E$12,2,FALSE)</f>
        <v>#N/A</v>
      </c>
    </row>
    <row r="12" spans="1:64">
      <c r="B12" s="767" t="s">
        <v>364</v>
      </c>
      <c r="C12" s="410" t="e">
        <f>VLOOKUP(①ひな形!G38,①ひな形!$A$34:$B$99,2,FALSE)</f>
        <v>#N/A</v>
      </c>
      <c r="D12" s="426">
        <f>①ひな形!G39</f>
        <v>0</v>
      </c>
      <c r="E12" s="427" t="e">
        <f>VLOOKUP(①ひな形!H38,①ひな形!$A$34:$B$99,2,FALSE)</f>
        <v>#N/A</v>
      </c>
      <c r="F12" s="426">
        <f>①ひな形!H39</f>
        <v>0</v>
      </c>
      <c r="G12" s="410" t="e">
        <f>VLOOKUP(①ひな形!I38,①ひな形!$A$34:$B$99,2,FALSE)</f>
        <v>#N/A</v>
      </c>
      <c r="H12" s="426">
        <f>①ひな形!I39</f>
        <v>0</v>
      </c>
      <c r="I12" s="427" t="e">
        <f>VLOOKUP(①ひな形!J38,①ひな形!$A$34:$B$99,2,FALSE)</f>
        <v>#N/A</v>
      </c>
      <c r="J12" s="426">
        <f>①ひな形!J39</f>
        <v>0</v>
      </c>
      <c r="K12" s="415" t="e">
        <f>VLOOKUP(①ひな形!O38,①ひな形!$A$34:$B$99,2,FALSE)</f>
        <v>#N/A</v>
      </c>
      <c r="L12" s="416">
        <f>①ひな形!O39</f>
        <v>0</v>
      </c>
      <c r="M12" s="417" t="e">
        <f>VLOOKUP(①ひな形!L38,①ひな形!$A$34:$B$99,2,FALSE)</f>
        <v>#N/A</v>
      </c>
      <c r="N12" s="416">
        <f>①ひな形!L39</f>
        <v>0</v>
      </c>
      <c r="O12" s="417" t="e">
        <f>VLOOKUP(①ひな形!M38,①ひな形!$A$34:$B$99,2,FALSE)</f>
        <v>#N/A</v>
      </c>
      <c r="P12" s="416">
        <f>①ひな形!M39</f>
        <v>0</v>
      </c>
      <c r="Q12" s="417" t="e">
        <f>VLOOKUP(①ひな形!N38,①ひな形!$A$34:$B$99,2,FALSE)</f>
        <v>#N/A</v>
      </c>
      <c r="R12" s="416"/>
      <c r="S12" s="417" t="e">
        <f>VLOOKUP(①ひな形!O38,①ひな形!$A$34:$B$99,2,FALSE)</f>
        <v>#N/A</v>
      </c>
      <c r="T12" s="416">
        <f>①ひな形!O39</f>
        <v>0</v>
      </c>
      <c r="U12" s="417" t="e">
        <f>VLOOKUP(#REF!,①ひな形!$A$34:$B$99,2,FALSE)</f>
        <v>#REF!</v>
      </c>
      <c r="V12" s="416" t="e">
        <f>#REF!</f>
        <v>#REF!</v>
      </c>
      <c r="W12" s="417" t="e">
        <f>VLOOKUP(①ひな形!Q38,①ひな形!$A$34:$B$99,2,FALSE)</f>
        <v>#N/A</v>
      </c>
      <c r="X12" s="416">
        <f>①ひな形!Q39</f>
        <v>0</v>
      </c>
      <c r="Y12" s="417" t="e">
        <f>VLOOKUP(①ひな形!R38,①ひな形!$A$34:$B$99,2,FALSE)</f>
        <v>#N/A</v>
      </c>
      <c r="Z12" s="416">
        <f>①ひな形!R39</f>
        <v>0</v>
      </c>
      <c r="AA12" s="417" t="e">
        <f>VLOOKUP(①ひな形!S38,①ひな形!$A$34:$B$99,2,FALSE)</f>
        <v>#N/A</v>
      </c>
      <c r="AB12" s="416">
        <f>①ひな形!S39</f>
        <v>0</v>
      </c>
      <c r="AC12" s="417" t="e">
        <f>VLOOKUP(①ひな形!T38,①ひな形!$A$34:$B$99,2,FALSE)</f>
        <v>#N/A</v>
      </c>
      <c r="AD12" s="416">
        <f>①ひな形!T39</f>
        <v>0</v>
      </c>
      <c r="AE12" s="417" t="e">
        <f>VLOOKUP(①ひな形!U38,①ひな形!$A$34:$B$99,2,FALSE)</f>
        <v>#N/A</v>
      </c>
      <c r="AF12" s="416">
        <f>①ひな形!U39</f>
        <v>0</v>
      </c>
      <c r="AG12" s="417" t="e">
        <f>VLOOKUP(①ひな形!V38,①ひな形!$A$34:$B$99,2,FALSE)</f>
        <v>#N/A</v>
      </c>
      <c r="AH12" s="416">
        <f>①ひな形!V39</f>
        <v>0</v>
      </c>
      <c r="AI12" s="417" t="e">
        <f>VLOOKUP(①ひな形!P38,①ひな形!$A$34:$B$99,2,FALSE)</f>
        <v>#N/A</v>
      </c>
      <c r="AJ12" s="416">
        <f>①ひな形!P39</f>
        <v>0</v>
      </c>
      <c r="AK12" s="417" t="e">
        <f>VLOOKUP(①ひな形!X38,①ひな形!$A$34:$B$99,2,FALSE)</f>
        <v>#N/A</v>
      </c>
      <c r="AL12" s="416">
        <f>①ひな形!X39</f>
        <v>0</v>
      </c>
      <c r="AM12" s="417" t="e">
        <f>VLOOKUP(①ひな形!Y38,①ひな形!$A$34:$B$99,2,FALSE)</f>
        <v>#N/A</v>
      </c>
      <c r="AN12" s="416">
        <f>①ひな形!Y39</f>
        <v>0</v>
      </c>
      <c r="AO12" s="417" t="e">
        <f>VLOOKUP(①ひな形!Z38,①ひな形!$A$34:$B$99,2,FALSE)</f>
        <v>#N/A</v>
      </c>
      <c r="AP12" s="416">
        <f>①ひな形!Z39</f>
        <v>0</v>
      </c>
      <c r="AQ12" s="417" t="e">
        <f>VLOOKUP(①ひな形!AA38,①ひな形!$A$34:$B$99,2,FALSE)</f>
        <v>#N/A</v>
      </c>
      <c r="AR12" s="416">
        <f>①ひな形!AA39</f>
        <v>0</v>
      </c>
      <c r="AS12" s="417" t="e">
        <f>VLOOKUP(①ひな形!AB38,①ひな形!$A$34:$B$99,2,FALSE)</f>
        <v>#N/A</v>
      </c>
      <c r="AT12" s="416">
        <f>①ひな形!AB39</f>
        <v>0</v>
      </c>
      <c r="AU12" s="417" t="e">
        <f>VLOOKUP(①ひな形!AC38,①ひな形!$A$34:$B$99,2,FALSE)</f>
        <v>#N/A</v>
      </c>
      <c r="AV12" s="416">
        <f>①ひな形!AC39</f>
        <v>0</v>
      </c>
      <c r="AW12" s="417" t="e">
        <f>VLOOKUP(①ひな形!AD38,①ひな形!$A$34:$B$99,2,FALSE)</f>
        <v>#N/A</v>
      </c>
      <c r="AX12" s="416">
        <f>①ひな形!AD39</f>
        <v>0</v>
      </c>
      <c r="AY12" s="417" t="e">
        <f>VLOOKUP(①ひな形!AE38,①ひな形!$A$34:$B$99,2,FALSE)</f>
        <v>#N/A</v>
      </c>
      <c r="AZ12" s="416">
        <f>①ひな形!AE39</f>
        <v>0</v>
      </c>
      <c r="BA12" s="417" t="e">
        <f>VLOOKUP(①ひな形!AF38,①ひな形!$A$34:$B$99,2,FALSE)</f>
        <v>#N/A</v>
      </c>
      <c r="BB12" s="416">
        <f>①ひな形!AF39</f>
        <v>0</v>
      </c>
      <c r="BC12" s="417" t="e">
        <f>VLOOKUP(①ひな形!AG38,①ひな形!$A$34:$B$99,2,FALSE)</f>
        <v>#N/A</v>
      </c>
      <c r="BD12" s="416">
        <f>①ひな形!AG39</f>
        <v>0</v>
      </c>
      <c r="BE12" s="417" t="e">
        <f>VLOOKUP(①ひな形!AH38,①ひな形!$A$34:$B$99,2,FALSE)</f>
        <v>#N/A</v>
      </c>
      <c r="BF12" s="416">
        <f>①ひな形!AH39</f>
        <v>0</v>
      </c>
      <c r="BG12" s="417" t="e">
        <f>VLOOKUP(①ひな形!AI38,①ひな形!$A$34:$B$99,2,FALSE)</f>
        <v>#N/A</v>
      </c>
      <c r="BH12" s="416">
        <f>①ひな形!AI39</f>
        <v>0</v>
      </c>
      <c r="BI12" s="417" t="e">
        <f>VLOOKUP(①ひな形!AJ38,①ひな形!$A$34:$B$99,2,FALSE)</f>
        <v>#N/A</v>
      </c>
      <c r="BJ12" s="416">
        <f>①ひな形!AJ39</f>
        <v>0</v>
      </c>
      <c r="BK12" s="417" t="e">
        <f>VLOOKUP(①ひな形!AK38,①ひな形!$A$34:$B$99,2,FALSE)</f>
        <v>#N/A</v>
      </c>
      <c r="BL12" s="419">
        <f>①ひな形!AK39</f>
        <v>0</v>
      </c>
    </row>
    <row r="13" spans="1:64">
      <c r="B13" s="676"/>
      <c r="C13" s="420" t="e">
        <f>VLOOKUP(C12,①ひな形!$B$34:$C$99,2,FALSE)</f>
        <v>#N/A</v>
      </c>
      <c r="D13" s="428" t="e">
        <f>VLOOKUP(D12,①ひな形!$C$4:$E$12,2,FALSE)</f>
        <v>#N/A</v>
      </c>
      <c r="E13" s="422" t="e">
        <f>VLOOKUP(E12,①ひな形!$B$34:$C$99,2,FALSE)</f>
        <v>#N/A</v>
      </c>
      <c r="F13" s="423" t="e">
        <f>VLOOKUP(F12,①ひな形!$C$4:$E$12,2,FALSE)</f>
        <v>#N/A</v>
      </c>
      <c r="G13" s="420" t="e">
        <f>VLOOKUP(G12,①ひな形!$B$34:$C$99,2,FALSE)</f>
        <v>#N/A</v>
      </c>
      <c r="H13" s="423" t="e">
        <f>VLOOKUP(H12,①ひな形!$C$4:$E$12,2,FALSE)</f>
        <v>#N/A</v>
      </c>
      <c r="I13" s="422" t="e">
        <f>VLOOKUP(I12,①ひな形!$B$34:$C$99,2,FALSE)</f>
        <v>#N/A</v>
      </c>
      <c r="J13" s="423" t="e">
        <f>VLOOKUP(J12,①ひな形!$C$4:$E$12,2,FALSE)</f>
        <v>#N/A</v>
      </c>
      <c r="K13" s="424" t="e">
        <f>VLOOKUP(K12,①ひな形!$B$34:$C$99,2,FALSE)</f>
        <v>#N/A</v>
      </c>
      <c r="L13" s="425" t="e">
        <f>VLOOKUP(L12,①ひな形!$C$4:$E$12,2,FALSE)</f>
        <v>#N/A</v>
      </c>
      <c r="M13" s="425" t="e">
        <f>VLOOKUP(M12,①ひな形!$B$34:$C$99,2,FALSE)</f>
        <v>#N/A</v>
      </c>
      <c r="N13" s="425" t="e">
        <f>VLOOKUP(N12,①ひな形!$C$4:$E$12,2,FALSE)</f>
        <v>#N/A</v>
      </c>
      <c r="O13" s="425" t="e">
        <f>VLOOKUP(O12,①ひな形!$B$34:$C$99,2,FALSE)</f>
        <v>#N/A</v>
      </c>
      <c r="P13" s="425" t="e">
        <f>VLOOKUP(P12,①ひな形!$C$4:$E$12,2,FALSE)</f>
        <v>#N/A</v>
      </c>
      <c r="Q13" s="425" t="e">
        <f>VLOOKUP(Q12,①ひな形!$B$34:$C$99,2,FALSE)</f>
        <v>#N/A</v>
      </c>
      <c r="R13" s="425" t="e">
        <f>VLOOKUP(R12,①ひな形!$C$4:$E$12,2,FALSE)</f>
        <v>#N/A</v>
      </c>
      <c r="S13" s="425" t="e">
        <f>VLOOKUP(S12,①ひな形!$B$34:$C$99,2,FALSE)</f>
        <v>#N/A</v>
      </c>
      <c r="T13" s="425" t="e">
        <f>VLOOKUP(T12,①ひな形!$C$4:$E$12,2,FALSE)</f>
        <v>#N/A</v>
      </c>
      <c r="U13" s="425" t="e">
        <f>VLOOKUP(U12,①ひな形!$B$34:$C$99,2,FALSE)</f>
        <v>#REF!</v>
      </c>
      <c r="V13" s="425" t="e">
        <f>VLOOKUP(V12,①ひな形!$C$4:$E$12,2,FALSE)</f>
        <v>#REF!</v>
      </c>
      <c r="W13" s="425" t="e">
        <f>VLOOKUP(W12,①ひな形!$B$34:$C$99,2,FALSE)</f>
        <v>#N/A</v>
      </c>
      <c r="X13" s="425" t="e">
        <f>VLOOKUP(X12,①ひな形!$C$4:$E$12,2,FALSE)</f>
        <v>#N/A</v>
      </c>
      <c r="Y13" s="425" t="e">
        <f>VLOOKUP(Y12,①ひな形!$B$34:$C$99,2,FALSE)</f>
        <v>#N/A</v>
      </c>
      <c r="Z13" s="425" t="e">
        <f>VLOOKUP(Z12,①ひな形!$C$4:$E$12,2,FALSE)</f>
        <v>#N/A</v>
      </c>
      <c r="AA13" s="425" t="e">
        <f>VLOOKUP(AA12,①ひな形!$B$34:$C$99,2,FALSE)</f>
        <v>#N/A</v>
      </c>
      <c r="AB13" s="425" t="e">
        <f>VLOOKUP(AB12,①ひな形!$C$4:$E$12,2,FALSE)</f>
        <v>#N/A</v>
      </c>
      <c r="AC13" s="425" t="e">
        <f>VLOOKUP(AC12,①ひな形!$B$34:$C$99,2,FALSE)</f>
        <v>#N/A</v>
      </c>
      <c r="AD13" s="425" t="e">
        <f>VLOOKUP(AD12,①ひな形!$C$4:$E$12,2,FALSE)</f>
        <v>#N/A</v>
      </c>
      <c r="AE13" s="425" t="e">
        <f>VLOOKUP(AE12,①ひな形!$B$34:$C$99,2,FALSE)</f>
        <v>#N/A</v>
      </c>
      <c r="AF13" s="425" t="e">
        <f>VLOOKUP(AF12,①ひな形!$C$4:$E$12,2,FALSE)</f>
        <v>#N/A</v>
      </c>
      <c r="AG13" s="425" t="e">
        <f>VLOOKUP(AG12,①ひな形!$B$34:$C$99,2,FALSE)</f>
        <v>#N/A</v>
      </c>
      <c r="AH13" s="425" t="e">
        <f>VLOOKUP(AH12,①ひな形!$C$4:$E$12,2,FALSE)</f>
        <v>#N/A</v>
      </c>
      <c r="AI13" s="425" t="e">
        <f>VLOOKUP(AI12,①ひな形!$B$34:$C$99,2,FALSE)</f>
        <v>#N/A</v>
      </c>
      <c r="AJ13" s="425" t="e">
        <f>VLOOKUP(AJ12,①ひな形!$C$4:$E$12,2,FALSE)</f>
        <v>#N/A</v>
      </c>
      <c r="AK13" s="425" t="e">
        <f>VLOOKUP(AK12,①ひな形!$B$34:$C$99,2,FALSE)</f>
        <v>#N/A</v>
      </c>
      <c r="AL13" s="425" t="e">
        <f>VLOOKUP(AL12,①ひな形!$C$4:$E$12,2,FALSE)</f>
        <v>#N/A</v>
      </c>
      <c r="AM13" s="425" t="e">
        <f>VLOOKUP(AM12,①ひな形!$B$34:$C$99,2,FALSE)</f>
        <v>#N/A</v>
      </c>
      <c r="AN13" s="425" t="e">
        <f>VLOOKUP(AN12,①ひな形!$C$4:$E$12,2,FALSE)</f>
        <v>#N/A</v>
      </c>
      <c r="AO13" s="425" t="e">
        <f>VLOOKUP(AO12,①ひな形!$B$34:$C$99,2,FALSE)</f>
        <v>#N/A</v>
      </c>
      <c r="AP13" s="425" t="e">
        <f>VLOOKUP(AP12,①ひな形!$C$4:$E$12,2,FALSE)</f>
        <v>#N/A</v>
      </c>
      <c r="AQ13" s="425" t="e">
        <f>VLOOKUP(AQ12,①ひな形!$B$34:$C$99,2,FALSE)</f>
        <v>#N/A</v>
      </c>
      <c r="AR13" s="425" t="e">
        <f>VLOOKUP(AR12,①ひな形!$C$4:$E$12,2,FALSE)</f>
        <v>#N/A</v>
      </c>
      <c r="AS13" s="425" t="e">
        <f>VLOOKUP(AS12,①ひな形!$B$34:$C$99,2,FALSE)</f>
        <v>#N/A</v>
      </c>
      <c r="AT13" s="425" t="e">
        <f>VLOOKUP(AT12,①ひな形!$C$4:$E$12,2,FALSE)</f>
        <v>#N/A</v>
      </c>
      <c r="AU13" s="425" t="e">
        <f>VLOOKUP(AU12,①ひな形!$B$34:$C$99,2,FALSE)</f>
        <v>#N/A</v>
      </c>
      <c r="AV13" s="425" t="e">
        <f>VLOOKUP(AV12,①ひな形!$C$4:$E$12,2,FALSE)</f>
        <v>#N/A</v>
      </c>
      <c r="AW13" s="425" t="e">
        <f>VLOOKUP(AW12,①ひな形!$B$34:$C$99,2,FALSE)</f>
        <v>#N/A</v>
      </c>
      <c r="AX13" s="425" t="e">
        <f>VLOOKUP(AX12,①ひな形!$C$4:$E$12,2,FALSE)</f>
        <v>#N/A</v>
      </c>
      <c r="AY13" s="425" t="e">
        <f>VLOOKUP(AY12,①ひな形!$B$34:$C$99,2,FALSE)</f>
        <v>#N/A</v>
      </c>
      <c r="AZ13" s="425" t="e">
        <f>VLOOKUP(AZ12,①ひな形!$C$4:$E$12,2,FALSE)</f>
        <v>#N/A</v>
      </c>
      <c r="BA13" s="425" t="e">
        <f>VLOOKUP(BA12,①ひな形!$B$34:$C$99,2,FALSE)</f>
        <v>#N/A</v>
      </c>
      <c r="BB13" s="425" t="e">
        <f>VLOOKUP(BB12,①ひな形!$C$4:$E$12,2,FALSE)</f>
        <v>#N/A</v>
      </c>
      <c r="BC13" s="425" t="e">
        <f>VLOOKUP(BC12,①ひな形!$B$34:$C$99,2,FALSE)</f>
        <v>#N/A</v>
      </c>
      <c r="BD13" s="425" t="e">
        <f>VLOOKUP(BD12,①ひな形!$C$4:$E$12,2,FALSE)</f>
        <v>#N/A</v>
      </c>
      <c r="BE13" s="425" t="e">
        <f>VLOOKUP(BE12,①ひな形!$B$34:$C$99,2,FALSE)</f>
        <v>#N/A</v>
      </c>
      <c r="BF13" s="425" t="e">
        <f>VLOOKUP(BF12,①ひな形!$C$4:$E$12,2,FALSE)</f>
        <v>#N/A</v>
      </c>
      <c r="BG13" s="425" t="e">
        <f>VLOOKUP(BG12,①ひな形!$B$34:$C$99,2,FALSE)</f>
        <v>#N/A</v>
      </c>
      <c r="BH13" s="425" t="e">
        <f>VLOOKUP(BH12,①ひな形!$C$4:$E$12,2,FALSE)</f>
        <v>#N/A</v>
      </c>
      <c r="BI13" s="425" t="e">
        <f>VLOOKUP(BI12,①ひな形!$B$34:$C$99,2,FALSE)</f>
        <v>#N/A</v>
      </c>
      <c r="BJ13" s="425" t="e">
        <f>VLOOKUP(BJ12,①ひな形!$C$4:$E$12,2,FALSE)</f>
        <v>#N/A</v>
      </c>
      <c r="BK13" s="425" t="e">
        <f>VLOOKUP(BK12,①ひな形!$B$34:$C$99,2,FALSE)</f>
        <v>#N/A</v>
      </c>
      <c r="BL13" s="425" t="e">
        <f>VLOOKUP(BL12,①ひな形!$C$4:$E$12,2,FALSE)</f>
        <v>#N/A</v>
      </c>
    </row>
    <row r="14" spans="1:64">
      <c r="B14" s="767" t="s">
        <v>239</v>
      </c>
      <c r="C14" s="410">
        <f>VLOOKUP(①ひな形!G40,①ひな形!$A$34:$B$99,2,FALSE)</f>
        <v>0</v>
      </c>
      <c r="D14" s="426" t="str">
        <f>①ひな形!G41</f>
        <v>nanami</v>
      </c>
      <c r="E14" s="427" t="e">
        <f>VLOOKUP(①ひな形!H40,①ひな形!$A$34:$B$99,2,FALSE)</f>
        <v>#N/A</v>
      </c>
      <c r="F14" s="426">
        <f>①ひな形!H41</f>
        <v>0</v>
      </c>
      <c r="G14" s="410" t="e">
        <f>VLOOKUP(①ひな形!I40,①ひな形!$A$34:$B$99,2,FALSE)</f>
        <v>#N/A</v>
      </c>
      <c r="H14" s="426">
        <f>①ひな形!I41</f>
        <v>0</v>
      </c>
      <c r="I14" s="427" t="e">
        <f>VLOOKUP(①ひな形!J40,①ひな形!$A$34:$B$99,2,FALSE)</f>
        <v>#N/A</v>
      </c>
      <c r="J14" s="426">
        <f>①ひな形!J41</f>
        <v>0</v>
      </c>
      <c r="K14" s="415" t="e">
        <f>VLOOKUP(①ひな形!O40,①ひな形!$A$34:$B$99,2,FALSE)</f>
        <v>#N/A</v>
      </c>
      <c r="L14" s="416">
        <f>①ひな形!O41</f>
        <v>0</v>
      </c>
      <c r="M14" s="417" t="e">
        <f>VLOOKUP(①ひな形!L40,①ひな形!$A$34:$B$99,2,FALSE)</f>
        <v>#N/A</v>
      </c>
      <c r="N14" s="416">
        <f>①ひな形!L41</f>
        <v>0</v>
      </c>
      <c r="O14" s="417" t="e">
        <f>VLOOKUP(①ひな形!M40,①ひな形!$A$34:$B$99,2,FALSE)</f>
        <v>#N/A</v>
      </c>
      <c r="P14" s="416">
        <f>①ひな形!M41</f>
        <v>0</v>
      </c>
      <c r="Q14" s="417">
        <f>VLOOKUP(①ひな形!N40,①ひな形!$A$34:$B$99,2,FALSE)</f>
        <v>0</v>
      </c>
      <c r="R14" s="416"/>
      <c r="S14" s="417" t="e">
        <f>VLOOKUP(①ひな形!O40,①ひな形!$A$34:$B$99,2,FALSE)</f>
        <v>#N/A</v>
      </c>
      <c r="T14" s="416">
        <f>①ひな形!O41</f>
        <v>0</v>
      </c>
      <c r="U14" s="417" t="e">
        <f>VLOOKUP(①ひな形!P40,①ひな形!$A$34:$B$99,2,FALSE)</f>
        <v>#N/A</v>
      </c>
      <c r="V14" s="416">
        <f>①ひな形!P41</f>
        <v>0</v>
      </c>
      <c r="W14" s="417" t="e">
        <f>VLOOKUP(①ひな形!Q40,①ひな形!$A$34:$B$99,2,FALSE)</f>
        <v>#N/A</v>
      </c>
      <c r="X14" s="416">
        <f>①ひな形!Q41</f>
        <v>0</v>
      </c>
      <c r="Y14" s="417" t="e">
        <f>VLOOKUP(①ひな形!R40,①ひな形!$A$34:$B$99,2,FALSE)</f>
        <v>#N/A</v>
      </c>
      <c r="Z14" s="416">
        <f>①ひな形!R41</f>
        <v>0</v>
      </c>
      <c r="AA14" s="417" t="e">
        <f>VLOOKUP(①ひな形!S40,①ひな形!$A$34:$B$99,2,FALSE)</f>
        <v>#N/A</v>
      </c>
      <c r="AB14" s="416">
        <f>①ひな形!S41</f>
        <v>0</v>
      </c>
      <c r="AC14" s="417" t="e">
        <f>VLOOKUP(①ひな形!T40,①ひな形!$A$34:$B$99,2,FALSE)</f>
        <v>#N/A</v>
      </c>
      <c r="AD14" s="416">
        <f>①ひな形!T41</f>
        <v>0</v>
      </c>
      <c r="AE14" s="417">
        <f>VLOOKUP(①ひな形!U40,①ひな形!$A$34:$B$99,2,FALSE)</f>
        <v>0</v>
      </c>
      <c r="AF14" s="416" t="str">
        <f>①ひな形!U41</f>
        <v>nanami</v>
      </c>
      <c r="AG14" s="417" t="e">
        <f>VLOOKUP(①ひな形!V40,①ひな形!$A$34:$B$99,2,FALSE)</f>
        <v>#N/A</v>
      </c>
      <c r="AH14" s="416">
        <f>①ひな形!V41</f>
        <v>0</v>
      </c>
      <c r="AI14" s="417" t="e">
        <f>VLOOKUP(①ひな形!W40,①ひな形!$A$34:$B$99,2,FALSE)</f>
        <v>#N/A</v>
      </c>
      <c r="AJ14" s="416">
        <f>①ひな形!W41</f>
        <v>0</v>
      </c>
      <c r="AK14" s="417" t="e">
        <f>VLOOKUP(①ひな形!X40,①ひな形!$A$34:$B$99,2,FALSE)</f>
        <v>#N/A</v>
      </c>
      <c r="AL14" s="416">
        <f>①ひな形!X41</f>
        <v>0</v>
      </c>
      <c r="AM14" s="417" t="e">
        <f>VLOOKUP(①ひな形!Y40,①ひな形!$A$34:$B$99,2,FALSE)</f>
        <v>#N/A</v>
      </c>
      <c r="AN14" s="416">
        <f>①ひな形!Y41</f>
        <v>0</v>
      </c>
      <c r="AO14" s="417" t="e">
        <f>VLOOKUP(①ひな形!Z40,①ひな形!$A$34:$B$99,2,FALSE)</f>
        <v>#N/A</v>
      </c>
      <c r="AP14" s="416">
        <f>①ひな形!Z41</f>
        <v>0</v>
      </c>
      <c r="AQ14" s="417" t="e">
        <f>VLOOKUP(①ひな形!AA40,①ひな形!$A$34:$B$99,2,FALSE)</f>
        <v>#N/A</v>
      </c>
      <c r="AR14" s="416">
        <f>①ひな形!AA41</f>
        <v>0</v>
      </c>
      <c r="AS14" s="417" t="e">
        <f>VLOOKUP(①ひな形!AB40,①ひな形!$A$34:$B$99,2,FALSE)</f>
        <v>#N/A</v>
      </c>
      <c r="AT14" s="416" t="str">
        <f>①ひな形!AB41</f>
        <v>Shiho.Y</v>
      </c>
      <c r="AU14" s="417" t="e">
        <f>VLOOKUP(①ひな形!AC40,①ひな形!$A$34:$B$99,2,FALSE)</f>
        <v>#N/A</v>
      </c>
      <c r="AV14" s="416">
        <f>①ひな形!AC41</f>
        <v>0</v>
      </c>
      <c r="AW14" s="417" t="e">
        <f>VLOOKUP(①ひな形!AD40,①ひな形!$A$34:$B$99,2,FALSE)</f>
        <v>#N/A</v>
      </c>
      <c r="AX14" s="416">
        <f>①ひな形!AD41</f>
        <v>0</v>
      </c>
      <c r="AY14" s="417" t="e">
        <f>VLOOKUP(①ひな形!AE40,①ひな形!$A$34:$B$99,2,FALSE)</f>
        <v>#N/A</v>
      </c>
      <c r="AZ14" s="416">
        <f>①ひな形!AE41</f>
        <v>0</v>
      </c>
      <c r="BA14" s="417" t="e">
        <f>VLOOKUP(①ひな形!AF40,①ひな形!$A$34:$B$99,2,FALSE)</f>
        <v>#N/A</v>
      </c>
      <c r="BB14" s="416">
        <f>①ひな形!AF41</f>
        <v>0</v>
      </c>
      <c r="BC14" s="417" t="e">
        <f>VLOOKUP(①ひな形!AG40,①ひな形!$A$34:$B$99,2,FALSE)</f>
        <v>#N/A</v>
      </c>
      <c r="BD14" s="416">
        <f>①ひな形!AG41</f>
        <v>0</v>
      </c>
      <c r="BE14" s="417" t="e">
        <f>VLOOKUP(①ひな形!AH40,①ひな形!$A$34:$B$99,2,FALSE)</f>
        <v>#N/A</v>
      </c>
      <c r="BF14" s="416">
        <f>①ひな形!AH41</f>
        <v>0</v>
      </c>
      <c r="BG14" s="417">
        <f>VLOOKUP(①ひな形!AI40,①ひな形!$A$34:$B$99,2,FALSE)</f>
        <v>0</v>
      </c>
      <c r="BH14" s="416" t="str">
        <f>①ひな形!AI41</f>
        <v>nanami</v>
      </c>
      <c r="BI14" s="417" t="e">
        <f>VLOOKUP(①ひな形!AJ40,①ひな形!$A$34:$B$99,2,FALSE)</f>
        <v>#N/A</v>
      </c>
      <c r="BJ14" s="416">
        <f>①ひな形!AJ41</f>
        <v>0</v>
      </c>
      <c r="BK14" s="417" t="e">
        <f>VLOOKUP(①ひな形!AK40,①ひな形!$A$34:$B$99,2,FALSE)</f>
        <v>#N/A</v>
      </c>
      <c r="BL14" s="419">
        <f>①ひな形!AK41</f>
        <v>0</v>
      </c>
    </row>
    <row r="15" spans="1:64">
      <c r="B15" s="676"/>
      <c r="C15" s="420" t="e">
        <f>VLOOKUP(C14,①ひな形!$B$34:$C$99,2,FALSE)</f>
        <v>#N/A</v>
      </c>
      <c r="D15" s="428">
        <f>VLOOKUP(D14,①ひな形!$C$4:$E$12,2,FALSE)</f>
        <v>0</v>
      </c>
      <c r="E15" s="422" t="e">
        <f>VLOOKUP(E14,①ひな形!$B$34:$C$99,2,FALSE)</f>
        <v>#N/A</v>
      </c>
      <c r="F15" s="423" t="e">
        <f>VLOOKUP(F14,①ひな形!$C$4:$E$12,2,FALSE)</f>
        <v>#N/A</v>
      </c>
      <c r="G15" s="420" t="e">
        <f>VLOOKUP(G14,①ひな形!$B$34:$C$99,2,FALSE)</f>
        <v>#N/A</v>
      </c>
      <c r="H15" s="423" t="e">
        <f>VLOOKUP(H14,①ひな形!$C$4:$E$12,2,FALSE)</f>
        <v>#N/A</v>
      </c>
      <c r="I15" s="422" t="e">
        <f>VLOOKUP(I14,①ひな形!$B$34:$C$99,2,FALSE)</f>
        <v>#N/A</v>
      </c>
      <c r="J15" s="423" t="e">
        <f>VLOOKUP(J14,①ひな形!$C$4:$E$12,2,FALSE)</f>
        <v>#N/A</v>
      </c>
      <c r="K15" s="424" t="e">
        <f>VLOOKUP(K14,①ひな形!$B$34:$C$99,2,FALSE)</f>
        <v>#N/A</v>
      </c>
      <c r="L15" s="425" t="e">
        <f>VLOOKUP(L14,①ひな形!$C$4:$E$12,2,FALSE)</f>
        <v>#N/A</v>
      </c>
      <c r="M15" s="425" t="e">
        <f>VLOOKUP(M14,①ひな形!$B$34:$C$99,2,FALSE)</f>
        <v>#N/A</v>
      </c>
      <c r="N15" s="425" t="e">
        <f>VLOOKUP(N14,①ひな形!$C$4:$E$12,2,FALSE)</f>
        <v>#N/A</v>
      </c>
      <c r="O15" s="425" t="e">
        <f>VLOOKUP(O14,①ひな形!$B$34:$C$99,2,FALSE)</f>
        <v>#N/A</v>
      </c>
      <c r="P15" s="425" t="e">
        <f>VLOOKUP(P14,①ひな形!$C$4:$E$12,2,FALSE)</f>
        <v>#N/A</v>
      </c>
      <c r="Q15" s="425" t="e">
        <f>VLOOKUP(Q14,①ひな形!$B$34:$C$99,2,FALSE)</f>
        <v>#N/A</v>
      </c>
      <c r="R15" s="425" t="e">
        <f>VLOOKUP(R14,①ひな形!$C$4:$E$12,2,FALSE)</f>
        <v>#N/A</v>
      </c>
      <c r="S15" s="425" t="e">
        <f>VLOOKUP(S14,①ひな形!$B$34:$C$99,2,FALSE)</f>
        <v>#N/A</v>
      </c>
      <c r="T15" s="425" t="e">
        <f>VLOOKUP(T14,①ひな形!$C$4:$E$12,2,FALSE)</f>
        <v>#N/A</v>
      </c>
      <c r="U15" s="425" t="e">
        <f>VLOOKUP(U14,①ひな形!$B$34:$C$99,2,FALSE)</f>
        <v>#N/A</v>
      </c>
      <c r="V15" s="425" t="e">
        <f>VLOOKUP(V14,①ひな形!$C$4:$E$12,2,FALSE)</f>
        <v>#N/A</v>
      </c>
      <c r="W15" s="425" t="e">
        <f>VLOOKUP(W14,①ひな形!$B$34:$C$99,2,FALSE)</f>
        <v>#N/A</v>
      </c>
      <c r="X15" s="425" t="e">
        <f>VLOOKUP(X14,①ひな形!$C$4:$E$12,2,FALSE)</f>
        <v>#N/A</v>
      </c>
      <c r="Y15" s="425" t="e">
        <f>VLOOKUP(Y14,①ひな形!$B$34:$C$99,2,FALSE)</f>
        <v>#N/A</v>
      </c>
      <c r="Z15" s="425" t="e">
        <f>VLOOKUP(Z14,①ひな形!$C$4:$E$12,2,FALSE)</f>
        <v>#N/A</v>
      </c>
      <c r="AA15" s="425" t="e">
        <f>VLOOKUP(AA14,①ひな形!$B$34:$C$99,2,FALSE)</f>
        <v>#N/A</v>
      </c>
      <c r="AB15" s="425" t="e">
        <f>VLOOKUP(AB14,①ひな形!$C$4:$E$12,2,FALSE)</f>
        <v>#N/A</v>
      </c>
      <c r="AC15" s="425" t="e">
        <f>VLOOKUP(AC14,①ひな形!$B$34:$C$99,2,FALSE)</f>
        <v>#N/A</v>
      </c>
      <c r="AD15" s="425" t="e">
        <f>VLOOKUP(AD14,①ひな形!$C$4:$E$12,2,FALSE)</f>
        <v>#N/A</v>
      </c>
      <c r="AE15" s="425" t="e">
        <f>VLOOKUP(AE14,①ひな形!$B$34:$C$99,2,FALSE)</f>
        <v>#N/A</v>
      </c>
      <c r="AF15" s="425">
        <f>VLOOKUP(AF14,①ひな形!$C$4:$E$12,2,FALSE)</f>
        <v>0</v>
      </c>
      <c r="AG15" s="425" t="e">
        <f>VLOOKUP(AG14,①ひな形!$B$34:$C$99,2,FALSE)</f>
        <v>#N/A</v>
      </c>
      <c r="AH15" s="425" t="e">
        <f>VLOOKUP(AH14,①ひな形!$C$4:$E$12,2,FALSE)</f>
        <v>#N/A</v>
      </c>
      <c r="AI15" s="425" t="e">
        <f>VLOOKUP(AI14,①ひな形!$B$34:$C$99,2,FALSE)</f>
        <v>#N/A</v>
      </c>
      <c r="AJ15" s="425" t="e">
        <f>VLOOKUP(AJ14,①ひな形!$C$4:$E$12,2,FALSE)</f>
        <v>#N/A</v>
      </c>
      <c r="AK15" s="425" t="e">
        <f>VLOOKUP(AK14,①ひな形!$B$34:$C$99,2,FALSE)</f>
        <v>#N/A</v>
      </c>
      <c r="AL15" s="425" t="e">
        <f>VLOOKUP(AL14,①ひな形!$C$4:$E$12,2,FALSE)</f>
        <v>#N/A</v>
      </c>
      <c r="AM15" s="425" t="e">
        <f>VLOOKUP(AM14,①ひな形!$B$34:$C$99,2,FALSE)</f>
        <v>#N/A</v>
      </c>
      <c r="AN15" s="425" t="e">
        <f>VLOOKUP(AN14,①ひな形!$C$4:$E$12,2,FALSE)</f>
        <v>#N/A</v>
      </c>
      <c r="AO15" s="425" t="e">
        <f>VLOOKUP(AO14,①ひな形!$B$34:$C$99,2,FALSE)</f>
        <v>#N/A</v>
      </c>
      <c r="AP15" s="425" t="e">
        <f>VLOOKUP(AP14,①ひな形!$C$4:$E$12,2,FALSE)</f>
        <v>#N/A</v>
      </c>
      <c r="AQ15" s="425" t="e">
        <f>VLOOKUP(AQ14,①ひな形!$B$34:$C$99,2,FALSE)</f>
        <v>#N/A</v>
      </c>
      <c r="AR15" s="425" t="e">
        <f>VLOOKUP(AR14,①ひな形!$C$4:$E$12,2,FALSE)</f>
        <v>#N/A</v>
      </c>
      <c r="AS15" s="425" t="e">
        <f>VLOOKUP(AS14,①ひな形!$B$34:$C$99,2,FALSE)</f>
        <v>#N/A</v>
      </c>
      <c r="AT15" s="425">
        <f>VLOOKUP(AT14,①ひな形!$C$4:$E$12,2,FALSE)</f>
        <v>0</v>
      </c>
      <c r="AU15" s="425" t="e">
        <f>VLOOKUP(AU14,①ひな形!$B$34:$C$99,2,FALSE)</f>
        <v>#N/A</v>
      </c>
      <c r="AV15" s="425" t="e">
        <f>VLOOKUP(AV14,①ひな形!$C$4:$E$12,2,FALSE)</f>
        <v>#N/A</v>
      </c>
      <c r="AW15" s="425" t="e">
        <f>VLOOKUP(AW14,①ひな形!$B$34:$C$99,2,FALSE)</f>
        <v>#N/A</v>
      </c>
      <c r="AX15" s="425" t="e">
        <f>VLOOKUP(AX14,①ひな形!$C$4:$E$12,2,FALSE)</f>
        <v>#N/A</v>
      </c>
      <c r="AY15" s="425" t="e">
        <f>VLOOKUP(AY14,①ひな形!$B$34:$C$99,2,FALSE)</f>
        <v>#N/A</v>
      </c>
      <c r="AZ15" s="425" t="e">
        <f>VLOOKUP(AZ14,①ひな形!$C$4:$E$12,2,FALSE)</f>
        <v>#N/A</v>
      </c>
      <c r="BA15" s="425" t="e">
        <f>VLOOKUP(BA14,①ひな形!$B$34:$C$99,2,FALSE)</f>
        <v>#N/A</v>
      </c>
      <c r="BB15" s="425" t="e">
        <f>VLOOKUP(BB14,①ひな形!$C$4:$E$12,2,FALSE)</f>
        <v>#N/A</v>
      </c>
      <c r="BC15" s="425" t="e">
        <f>VLOOKUP(BC14,①ひな形!$B$34:$C$99,2,FALSE)</f>
        <v>#N/A</v>
      </c>
      <c r="BD15" s="425" t="e">
        <f>VLOOKUP(BD14,①ひな形!$C$4:$E$12,2,FALSE)</f>
        <v>#N/A</v>
      </c>
      <c r="BE15" s="425" t="e">
        <f>VLOOKUP(BE14,①ひな形!$B$34:$C$99,2,FALSE)</f>
        <v>#N/A</v>
      </c>
      <c r="BF15" s="425" t="e">
        <f>VLOOKUP(BF14,①ひな形!$C$4:$E$12,2,FALSE)</f>
        <v>#N/A</v>
      </c>
      <c r="BG15" s="425" t="e">
        <f>VLOOKUP(BG14,①ひな形!$B$34:$C$99,2,FALSE)</f>
        <v>#N/A</v>
      </c>
      <c r="BH15" s="425">
        <f>VLOOKUP(BH14,①ひな形!$C$4:$E$12,2,FALSE)</f>
        <v>0</v>
      </c>
      <c r="BI15" s="425" t="e">
        <f>VLOOKUP(BI14,①ひな形!$B$34:$C$99,2,FALSE)</f>
        <v>#N/A</v>
      </c>
      <c r="BJ15" s="425" t="e">
        <f>VLOOKUP(BJ14,①ひな形!$C$4:$E$12,2,FALSE)</f>
        <v>#N/A</v>
      </c>
      <c r="BK15" s="425" t="e">
        <f>VLOOKUP(BK14,①ひな形!$B$34:$C$99,2,FALSE)</f>
        <v>#N/A</v>
      </c>
      <c r="BL15" s="425" t="e">
        <f>VLOOKUP(BL14,①ひな形!$C$4:$E$12,2,FALSE)</f>
        <v>#N/A</v>
      </c>
    </row>
    <row r="16" spans="1:64">
      <c r="B16" s="767" t="s">
        <v>240</v>
      </c>
      <c r="C16" s="427" t="e">
        <f>VLOOKUP(①ひな形!G42,①ひな形!$A$34:$B$99,2,FALSE)</f>
        <v>#N/A</v>
      </c>
      <c r="D16" s="426">
        <f>①ひな形!G43</f>
        <v>0</v>
      </c>
      <c r="E16" s="427" t="e">
        <f>VLOOKUP(①ひな形!H42,①ひな形!$A$34:$B$99,2,FALSE)</f>
        <v>#N/A</v>
      </c>
      <c r="F16" s="426">
        <f>①ひな形!H43</f>
        <v>0</v>
      </c>
      <c r="G16" s="427" t="e">
        <f>VLOOKUP(①ひな形!I42,①ひな形!$A$34:$B$99,2,FALSE)</f>
        <v>#N/A</v>
      </c>
      <c r="H16" s="426">
        <f>①ひな形!I43</f>
        <v>0</v>
      </c>
      <c r="I16" s="427" t="e">
        <f>VLOOKUP(①ひな形!J42,①ひな形!$A$34:$B$99,2,FALSE)</f>
        <v>#N/A</v>
      </c>
      <c r="J16" s="426" t="str">
        <f>①ひな形!J43</f>
        <v>Shiho.Y</v>
      </c>
      <c r="K16" s="415" t="e">
        <f>VLOOKUP(①ひな形!O42,①ひな形!$A$34:$B$99,2,FALSE)</f>
        <v>#N/A</v>
      </c>
      <c r="L16" s="416">
        <f>①ひな形!O43</f>
        <v>0</v>
      </c>
      <c r="M16" s="417" t="e">
        <f>VLOOKUP(①ひな形!L42,①ひな形!$A$34:$B$99,2,FALSE)</f>
        <v>#N/A</v>
      </c>
      <c r="N16" s="418" t="str">
        <f>①ひな形!L43</f>
        <v>Rena.M</v>
      </c>
      <c r="O16" s="417">
        <f>VLOOKUP(①ひな形!M42,①ひな形!$A$34:$B$99,2,FALSE)</f>
        <v>0</v>
      </c>
      <c r="P16" s="416" t="str">
        <f>①ひな形!M43</f>
        <v>nanami</v>
      </c>
      <c r="Q16" s="417" t="e">
        <f>VLOOKUP(①ひな形!N42,①ひな形!$A$34:$B$99,2,FALSE)</f>
        <v>#N/A</v>
      </c>
      <c r="R16" s="416"/>
      <c r="S16" s="417" t="e">
        <f>VLOOKUP(①ひな形!O42,①ひな形!$A$34:$B$99,2,FALSE)</f>
        <v>#N/A</v>
      </c>
      <c r="T16" s="416">
        <f>①ひな形!O43</f>
        <v>0</v>
      </c>
      <c r="U16" s="417" t="e">
        <f>VLOOKUP(①ひな形!P42,①ひな形!$A$34:$B$99,2,FALSE)</f>
        <v>#N/A</v>
      </c>
      <c r="V16" s="416">
        <f>①ひな形!P43</f>
        <v>0</v>
      </c>
      <c r="W16" s="417" t="e">
        <f>VLOOKUP(①ひな形!Q42,①ひな形!$A$34:$B$99,2,FALSE)</f>
        <v>#N/A</v>
      </c>
      <c r="X16" s="416" t="str">
        <f>①ひな形!Q43</f>
        <v>Nami.M</v>
      </c>
      <c r="Y16" s="417" t="e">
        <f>VLOOKUP(①ひな形!R42,①ひな形!$A$34:$B$99,2,FALSE)</f>
        <v>#N/A</v>
      </c>
      <c r="Z16" s="418" t="str">
        <f>①ひな形!R43</f>
        <v>Rena.M</v>
      </c>
      <c r="AA16" s="417">
        <f>VLOOKUP(①ひな形!S42,①ひな形!$A$34:$B$99,2,FALSE)</f>
        <v>0</v>
      </c>
      <c r="AB16" s="418" t="str">
        <f>①ひな形!S43</f>
        <v>Rena.M</v>
      </c>
      <c r="AC16" s="417" t="e">
        <f>VLOOKUP(①ひな形!T42,①ひな形!$A$34:$B$99,2,FALSE)</f>
        <v>#N/A</v>
      </c>
      <c r="AD16" s="418" t="str">
        <f>①ひな形!T43</f>
        <v>Rena.M</v>
      </c>
      <c r="AE16" s="417" t="e">
        <f>VLOOKUP(①ひな形!U42,①ひな形!$A$34:$B$99,2,FALSE)</f>
        <v>#N/A</v>
      </c>
      <c r="AF16" s="416">
        <f>①ひな形!U43</f>
        <v>0</v>
      </c>
      <c r="AG16" s="417" t="e">
        <f>VLOOKUP(①ひな形!V42,①ひな形!$A$34:$B$99,2,FALSE)</f>
        <v>#N/A</v>
      </c>
      <c r="AH16" s="416">
        <f>①ひな形!V43</f>
        <v>0</v>
      </c>
      <c r="AI16" s="417" t="e">
        <f>VLOOKUP(①ひな形!W42,①ひな形!$A$34:$B$99,2,FALSE)</f>
        <v>#N/A</v>
      </c>
      <c r="AJ16" s="416">
        <f>①ひな形!W43</f>
        <v>0</v>
      </c>
      <c r="AK16" s="417" t="e">
        <f>VLOOKUP(①ひな形!X42,①ひな形!$A$34:$B$99,2,FALSE)</f>
        <v>#N/A</v>
      </c>
      <c r="AL16" s="416">
        <f>①ひな形!X43</f>
        <v>0</v>
      </c>
      <c r="AM16" s="417">
        <f>VLOOKUP(①ひな形!Y42,①ひな形!$A$34:$B$99,2,FALSE)</f>
        <v>0</v>
      </c>
      <c r="AN16" s="416" t="str">
        <f>①ひな形!Y43</f>
        <v>nanami</v>
      </c>
      <c r="AO16" s="417">
        <f>VLOOKUP(①ひな形!Z42,①ひな形!$A$34:$B$99,2,FALSE)</f>
        <v>0</v>
      </c>
      <c r="AP16" s="416" t="str">
        <f>①ひな形!Z43</f>
        <v>nanami</v>
      </c>
      <c r="AQ16" s="417">
        <f>VLOOKUP(①ひな形!AA42,①ひな形!$A$34:$B$99,2,FALSE)</f>
        <v>0</v>
      </c>
      <c r="AR16" s="418" t="str">
        <f>①ひな形!AA43</f>
        <v>Rena.M</v>
      </c>
      <c r="AS16" s="417" t="e">
        <f>VLOOKUP(①ひな形!AB42,①ひな形!$A$34:$B$99,2,FALSE)</f>
        <v>#N/A</v>
      </c>
      <c r="AT16" s="416">
        <f>①ひな形!AB43</f>
        <v>0</v>
      </c>
      <c r="AU16" s="417" t="e">
        <f>VLOOKUP(①ひな形!AC42,①ひな形!$A$34:$B$99,2,FALSE)</f>
        <v>#N/A</v>
      </c>
      <c r="AV16" s="416">
        <f>①ひな形!AC43</f>
        <v>0</v>
      </c>
      <c r="AW16" s="417" t="e">
        <f>VLOOKUP(①ひな形!AD42,①ひな形!$A$34:$B$99,2,FALSE)</f>
        <v>#N/A</v>
      </c>
      <c r="AX16" s="416">
        <f>①ひな形!AD43</f>
        <v>0</v>
      </c>
      <c r="AY16" s="417" t="e">
        <f>VLOOKUP(①ひな形!AE42,①ひな形!$A$34:$B$99,2,FALSE)</f>
        <v>#N/A</v>
      </c>
      <c r="AZ16" s="416" t="str">
        <f>①ひな形!AE43</f>
        <v>Nami.M</v>
      </c>
      <c r="BA16" s="417">
        <f>VLOOKUP(①ひな形!AF42,①ひな形!$A$34:$B$99,2,FALSE)</f>
        <v>0</v>
      </c>
      <c r="BB16" s="416" t="str">
        <f>①ひな形!AF43</f>
        <v>Shiho.Y</v>
      </c>
      <c r="BC16" s="417" t="e">
        <f>VLOOKUP(①ひな形!AG42,①ひな形!$A$34:$B$99,2,FALSE)</f>
        <v>#N/A</v>
      </c>
      <c r="BD16" s="416" t="str">
        <f>①ひな形!AG43</f>
        <v>Nami.M</v>
      </c>
      <c r="BE16" s="417" t="e">
        <f>VLOOKUP(①ひな形!AH42,①ひな形!$A$34:$B$99,2,FALSE)</f>
        <v>#N/A</v>
      </c>
      <c r="BF16" s="416" t="str">
        <f>①ひな形!AH43</f>
        <v>nozomi.y</v>
      </c>
      <c r="BG16" s="417" t="e">
        <f>VLOOKUP(①ひな形!AI42,①ひな形!$A$34:$B$99,2,FALSE)</f>
        <v>#N/A</v>
      </c>
      <c r="BH16" s="416">
        <f>①ひな形!AI43</f>
        <v>0</v>
      </c>
      <c r="BI16" s="417" t="e">
        <f>VLOOKUP(①ひな形!AJ42,①ひな形!$A$34:$B$99,2,FALSE)</f>
        <v>#N/A</v>
      </c>
      <c r="BJ16" s="416">
        <f>①ひな形!AJ43</f>
        <v>0</v>
      </c>
      <c r="BK16" s="417" t="e">
        <f>VLOOKUP(①ひな形!AK42,①ひな形!$A$34:$B$99,2,FALSE)</f>
        <v>#N/A</v>
      </c>
      <c r="BL16" s="419">
        <f>①ひな形!AK43</f>
        <v>0</v>
      </c>
    </row>
    <row r="17" spans="2:64">
      <c r="B17" s="676"/>
      <c r="C17" s="422" t="e">
        <f>VLOOKUP(C16,①ひな形!$B$34:$C$99,2,FALSE)</f>
        <v>#N/A</v>
      </c>
      <c r="D17" s="423" t="e">
        <f>VLOOKUP(D16,①ひな形!$C$4:$E$12,2,FALSE)</f>
        <v>#N/A</v>
      </c>
      <c r="E17" s="422" t="e">
        <f>VLOOKUP(E16,①ひな形!$B$34:$C$99,2,FALSE)</f>
        <v>#N/A</v>
      </c>
      <c r="F17" s="423" t="e">
        <f>VLOOKUP(F16,①ひな形!$C$4:$E$12,2,FALSE)</f>
        <v>#N/A</v>
      </c>
      <c r="G17" s="422" t="e">
        <f>VLOOKUP(G16,①ひな形!$B$34:$C$99,2,FALSE)</f>
        <v>#N/A</v>
      </c>
      <c r="H17" s="423" t="e">
        <f>VLOOKUP(H16,①ひな形!$C$4:$E$12,2,FALSE)</f>
        <v>#N/A</v>
      </c>
      <c r="I17" s="422" t="e">
        <f>VLOOKUP(I16,①ひな形!$B$34:$C$99,2,FALSE)</f>
        <v>#N/A</v>
      </c>
      <c r="J17" s="423">
        <f>VLOOKUP(J16,①ひな形!$C$4:$E$12,2,FALSE)</f>
        <v>0</v>
      </c>
      <c r="K17" s="424" t="e">
        <f>VLOOKUP(K16,①ひな形!$B$34:$C$99,2,FALSE)</f>
        <v>#N/A</v>
      </c>
      <c r="L17" s="425" t="e">
        <f>VLOOKUP(L16,①ひな形!$C$4:$E$12,2,FALSE)</f>
        <v>#N/A</v>
      </c>
      <c r="M17" s="425" t="e">
        <f>VLOOKUP(M16,①ひな形!$B$34:$C$99,2,FALSE)</f>
        <v>#N/A</v>
      </c>
      <c r="N17" s="425">
        <f>VLOOKUP(N16,①ひな形!$C$4:$E$12,2,FALSE)</f>
        <v>0</v>
      </c>
      <c r="O17" s="425" t="e">
        <f>VLOOKUP(O16,①ひな形!$B$34:$C$99,2,FALSE)</f>
        <v>#N/A</v>
      </c>
      <c r="P17" s="425">
        <f>VLOOKUP(P16,①ひな形!$C$4:$E$12,2,FALSE)</f>
        <v>0</v>
      </c>
      <c r="Q17" s="425" t="e">
        <f>VLOOKUP(Q16,①ひな形!$B$34:$C$99,2,FALSE)</f>
        <v>#N/A</v>
      </c>
      <c r="R17" s="425" t="e">
        <f>VLOOKUP(R16,①ひな形!$C$4:$E$12,2,FALSE)</f>
        <v>#N/A</v>
      </c>
      <c r="S17" s="425" t="e">
        <f>VLOOKUP(S16,①ひな形!$B$34:$C$99,2,FALSE)</f>
        <v>#N/A</v>
      </c>
      <c r="T17" s="425" t="e">
        <f>VLOOKUP(T16,①ひな形!$C$4:$E$12,2,FALSE)</f>
        <v>#N/A</v>
      </c>
      <c r="U17" s="425" t="e">
        <f>VLOOKUP(U16,①ひな形!$B$34:$C$99,2,FALSE)</f>
        <v>#N/A</v>
      </c>
      <c r="V17" s="425" t="e">
        <f>VLOOKUP(V16,①ひな形!$C$4:$E$12,2,FALSE)</f>
        <v>#N/A</v>
      </c>
      <c r="W17" s="425" t="e">
        <f>VLOOKUP(W16,①ひな形!$B$34:$C$99,2,FALSE)</f>
        <v>#N/A</v>
      </c>
      <c r="X17" s="425">
        <f>VLOOKUP(X16,①ひな形!$C$4:$E$12,2,FALSE)</f>
        <v>0</v>
      </c>
      <c r="Y17" s="425" t="e">
        <f>VLOOKUP(Y16,①ひな形!$B$34:$C$99,2,FALSE)</f>
        <v>#N/A</v>
      </c>
      <c r="Z17" s="425">
        <f>VLOOKUP(Z16,①ひな形!$C$4:$E$12,2,FALSE)</f>
        <v>0</v>
      </c>
      <c r="AA17" s="425" t="e">
        <f>VLOOKUP(AA16,①ひな形!$B$34:$C$99,2,FALSE)</f>
        <v>#N/A</v>
      </c>
      <c r="AB17" s="425">
        <f>VLOOKUP(AB16,①ひな形!$C$4:$E$12,2,FALSE)</f>
        <v>0</v>
      </c>
      <c r="AC17" s="425" t="e">
        <f>VLOOKUP(AC16,①ひな形!$B$34:$C$99,2,FALSE)</f>
        <v>#N/A</v>
      </c>
      <c r="AD17" s="425">
        <f>VLOOKUP(AD16,①ひな形!$C$4:$E$12,2,FALSE)</f>
        <v>0</v>
      </c>
      <c r="AE17" s="425" t="e">
        <f>VLOOKUP(AE16,①ひな形!$B$34:$C$99,2,FALSE)</f>
        <v>#N/A</v>
      </c>
      <c r="AF17" s="425" t="e">
        <f>VLOOKUP(AF16,①ひな形!$C$4:$E$12,2,FALSE)</f>
        <v>#N/A</v>
      </c>
      <c r="AG17" s="425" t="e">
        <f>VLOOKUP(AG16,①ひな形!$B$34:$C$99,2,FALSE)</f>
        <v>#N/A</v>
      </c>
      <c r="AH17" s="425" t="e">
        <f>VLOOKUP(AH16,①ひな形!$C$4:$E$12,2,FALSE)</f>
        <v>#N/A</v>
      </c>
      <c r="AI17" s="425" t="e">
        <f>VLOOKUP(AI16,①ひな形!$B$34:$C$99,2,FALSE)</f>
        <v>#N/A</v>
      </c>
      <c r="AJ17" s="425" t="e">
        <f>VLOOKUP(AJ16,①ひな形!$C$4:$E$12,2,FALSE)</f>
        <v>#N/A</v>
      </c>
      <c r="AK17" s="425" t="e">
        <f>VLOOKUP(AK16,①ひな形!$B$34:$C$99,2,FALSE)</f>
        <v>#N/A</v>
      </c>
      <c r="AL17" s="425" t="e">
        <f>VLOOKUP(AL16,①ひな形!$C$4:$E$12,2,FALSE)</f>
        <v>#N/A</v>
      </c>
      <c r="AM17" s="425" t="e">
        <f>VLOOKUP(AM16,①ひな形!$B$34:$C$99,2,FALSE)</f>
        <v>#N/A</v>
      </c>
      <c r="AN17" s="425">
        <f>VLOOKUP(AN16,①ひな形!$C$4:$E$12,2,FALSE)</f>
        <v>0</v>
      </c>
      <c r="AO17" s="425" t="e">
        <f>VLOOKUP(AO16,①ひな形!$B$34:$C$99,2,FALSE)</f>
        <v>#N/A</v>
      </c>
      <c r="AP17" s="425">
        <f>VLOOKUP(AP16,①ひな形!$C$4:$E$12,2,FALSE)</f>
        <v>0</v>
      </c>
      <c r="AQ17" s="425" t="e">
        <f>VLOOKUP(AQ16,①ひな形!$B$34:$C$99,2,FALSE)</f>
        <v>#N/A</v>
      </c>
      <c r="AR17" s="425">
        <f>VLOOKUP(AR16,①ひな形!$C$4:$E$12,2,FALSE)</f>
        <v>0</v>
      </c>
      <c r="AS17" s="425" t="e">
        <f>VLOOKUP(AS16,①ひな形!$B$34:$C$99,2,FALSE)</f>
        <v>#N/A</v>
      </c>
      <c r="AT17" s="425" t="e">
        <f>VLOOKUP(AT16,①ひな形!$C$4:$E$12,2,FALSE)</f>
        <v>#N/A</v>
      </c>
      <c r="AU17" s="425" t="e">
        <f>VLOOKUP(AU16,①ひな形!$B$34:$C$99,2,FALSE)</f>
        <v>#N/A</v>
      </c>
      <c r="AV17" s="425" t="e">
        <f>VLOOKUP(AV16,①ひな形!$C$4:$E$12,2,FALSE)</f>
        <v>#N/A</v>
      </c>
      <c r="AW17" s="425" t="e">
        <f>VLOOKUP(AW16,①ひな形!$B$34:$C$99,2,FALSE)</f>
        <v>#N/A</v>
      </c>
      <c r="AX17" s="425" t="e">
        <f>VLOOKUP(AX16,①ひな形!$C$4:$E$12,2,FALSE)</f>
        <v>#N/A</v>
      </c>
      <c r="AY17" s="425" t="e">
        <f>VLOOKUP(AY16,①ひな形!$B$34:$C$99,2,FALSE)</f>
        <v>#N/A</v>
      </c>
      <c r="AZ17" s="425">
        <f>VLOOKUP(AZ16,①ひな形!$C$4:$E$12,2,FALSE)</f>
        <v>0</v>
      </c>
      <c r="BA17" s="425" t="e">
        <f>VLOOKUP(BA16,①ひな形!$B$34:$C$99,2,FALSE)</f>
        <v>#N/A</v>
      </c>
      <c r="BB17" s="425">
        <f>VLOOKUP(BB16,①ひな形!$C$4:$E$12,2,FALSE)</f>
        <v>0</v>
      </c>
      <c r="BC17" s="425" t="e">
        <f>VLOOKUP(BC16,①ひな形!$B$34:$C$99,2,FALSE)</f>
        <v>#N/A</v>
      </c>
      <c r="BD17" s="425">
        <f>VLOOKUP(BD16,①ひな形!$C$4:$E$12,2,FALSE)</f>
        <v>0</v>
      </c>
      <c r="BE17" s="425" t="e">
        <f>VLOOKUP(BE16,①ひな形!$B$34:$C$99,2,FALSE)</f>
        <v>#N/A</v>
      </c>
      <c r="BF17" s="425">
        <f>VLOOKUP(BF16,①ひな形!$C$4:$E$12,2,FALSE)</f>
        <v>0</v>
      </c>
      <c r="BG17" s="425" t="e">
        <f>VLOOKUP(BG16,①ひな形!$B$34:$C$99,2,FALSE)</f>
        <v>#N/A</v>
      </c>
      <c r="BH17" s="425" t="e">
        <f>VLOOKUP(BH16,①ひな形!$C$4:$E$12,2,FALSE)</f>
        <v>#N/A</v>
      </c>
      <c r="BI17" s="425" t="e">
        <f>VLOOKUP(BI16,①ひな形!$B$34:$C$99,2,FALSE)</f>
        <v>#N/A</v>
      </c>
      <c r="BJ17" s="425" t="e">
        <f>VLOOKUP(BJ16,①ひな形!$C$4:$E$12,2,FALSE)</f>
        <v>#N/A</v>
      </c>
      <c r="BK17" s="425" t="e">
        <f>VLOOKUP(BK16,①ひな形!$B$34:$C$99,2,FALSE)</f>
        <v>#N/A</v>
      </c>
      <c r="BL17" s="425" t="e">
        <f>VLOOKUP(BL16,①ひな形!$C$4:$E$12,2,FALSE)</f>
        <v>#N/A</v>
      </c>
    </row>
    <row r="18" spans="2:64">
      <c r="B18" s="767" t="s">
        <v>241</v>
      </c>
      <c r="C18" s="427" t="e">
        <f>VLOOKUP(①ひな形!G44,①ひな形!$A$34:$B$99,2,FALSE)</f>
        <v>#N/A</v>
      </c>
      <c r="D18" s="426">
        <f>①ひな形!G45</f>
        <v>0</v>
      </c>
      <c r="E18" s="427" t="e">
        <f>VLOOKUP(①ひな形!H44,①ひな形!$A$34:$B$99,2,FALSE)</f>
        <v>#N/A</v>
      </c>
      <c r="F18" s="426">
        <f>①ひな形!H45</f>
        <v>0</v>
      </c>
      <c r="G18" s="427" t="e">
        <f>VLOOKUP(①ひな形!I44,①ひな形!$A$34:$B$99,2,FALSE)</f>
        <v>#N/A</v>
      </c>
      <c r="H18" s="426">
        <f>①ひな形!I45</f>
        <v>0</v>
      </c>
      <c r="I18" s="427" t="e">
        <f>VLOOKUP(①ひな形!J44,①ひな形!$A$34:$B$99,2,FALSE)</f>
        <v>#N/A</v>
      </c>
      <c r="J18" s="426" t="str">
        <f>①ひな形!J45</f>
        <v>Nami.M</v>
      </c>
      <c r="K18" s="415" t="e">
        <f>VLOOKUP(①ひな形!O44,①ひな形!$A$34:$B$99,2,FALSE)</f>
        <v>#N/A</v>
      </c>
      <c r="L18" s="416">
        <f>①ひな形!O45</f>
        <v>0</v>
      </c>
      <c r="M18" s="417">
        <f>VLOOKUP(①ひな形!L44,①ひな形!$A$34:$B$99,2,FALSE)</f>
        <v>0</v>
      </c>
      <c r="N18" s="416" t="str">
        <f>①ひな形!L45</f>
        <v>Shiho.Y</v>
      </c>
      <c r="O18" s="417" t="e">
        <f>VLOOKUP(①ひな形!M44,①ひな形!$A$34:$B$99,2,FALSE)</f>
        <v>#N/A</v>
      </c>
      <c r="P18" s="416" t="str">
        <f>①ひな形!M45</f>
        <v>Shiho.Y</v>
      </c>
      <c r="Q18" s="417" t="e">
        <f>VLOOKUP(①ひな形!N44,①ひな形!$A$34:$B$99,2,FALSE)</f>
        <v>#N/A</v>
      </c>
      <c r="R18" s="416"/>
      <c r="S18" s="417" t="e">
        <f>VLOOKUP(①ひな形!O44,①ひな形!$A$34:$B$99,2,FALSE)</f>
        <v>#N/A</v>
      </c>
      <c r="T18" s="416">
        <f>①ひな形!O45</f>
        <v>0</v>
      </c>
      <c r="U18" s="417" t="e">
        <f>VLOOKUP(①ひな形!P44,①ひな形!$A$34:$B$99,2,FALSE)</f>
        <v>#N/A</v>
      </c>
      <c r="V18" s="416">
        <f>①ひな形!P45</f>
        <v>0</v>
      </c>
      <c r="W18" s="417">
        <f>VLOOKUP(①ひな形!Q44,①ひな形!$A$34:$B$99,2,FALSE)</f>
        <v>0</v>
      </c>
      <c r="X18" s="416" t="str">
        <f>①ひな形!Q45</f>
        <v>nanami</v>
      </c>
      <c r="Y18" s="417">
        <f>VLOOKUP(①ひな形!R44,①ひな形!$A$34:$B$99,2,FALSE)</f>
        <v>0</v>
      </c>
      <c r="Z18" s="418" t="str">
        <f>①ひな形!R45</f>
        <v>Rena.M</v>
      </c>
      <c r="AA18" s="417" t="e">
        <f>VLOOKUP(①ひな形!S44,①ひな形!$A$34:$B$99,2,FALSE)</f>
        <v>#N/A</v>
      </c>
      <c r="AB18" s="418" t="str">
        <f>①ひな形!S45</f>
        <v>Rena.M</v>
      </c>
      <c r="AC18" s="417" t="e">
        <f>VLOOKUP(①ひな形!T44,①ひな形!$A$34:$B$99,2,FALSE)</f>
        <v>#N/A</v>
      </c>
      <c r="AD18" s="416" t="str">
        <f>①ひな形!T45</f>
        <v>Nami.M</v>
      </c>
      <c r="AE18" s="417" t="e">
        <f>VLOOKUP(①ひな形!U44,①ひな形!$A$34:$B$99,2,FALSE)</f>
        <v>#N/A</v>
      </c>
      <c r="AF18" s="416">
        <f>①ひな形!U45</f>
        <v>0</v>
      </c>
      <c r="AG18" s="417" t="e">
        <f>VLOOKUP(①ひな形!V44,①ひな形!$A$34:$B$99,2,FALSE)</f>
        <v>#N/A</v>
      </c>
      <c r="AH18" s="416">
        <f>①ひな形!V45</f>
        <v>0</v>
      </c>
      <c r="AI18" s="417" t="e">
        <f>VLOOKUP(①ひな形!W44,①ひな形!$A$34:$B$99,2,FALSE)</f>
        <v>#N/A</v>
      </c>
      <c r="AJ18" s="416">
        <f>①ひな形!W45</f>
        <v>0</v>
      </c>
      <c r="AK18" s="417" t="e">
        <f>VLOOKUP(①ひな形!X44,①ひな形!$A$34:$B$99,2,FALSE)</f>
        <v>#N/A</v>
      </c>
      <c r="AL18" s="416">
        <f>①ひな形!X45</f>
        <v>0</v>
      </c>
      <c r="AM18" s="417">
        <f>VLOOKUP(①ひな形!Y44,①ひな形!$A$34:$B$99,2,FALSE)</f>
        <v>0</v>
      </c>
      <c r="AN18" s="418" t="str">
        <f>①ひな形!Y45</f>
        <v>Rena.M</v>
      </c>
      <c r="AO18" s="417">
        <f>VLOOKUP(①ひな形!Z44,①ひな形!$A$34:$B$99,2,FALSE)</f>
        <v>0</v>
      </c>
      <c r="AP18" s="416" t="str">
        <f>①ひな形!Z45</f>
        <v>Shiho.Y</v>
      </c>
      <c r="AQ18" s="417">
        <f>VLOOKUP(①ひな形!AA44,①ひな形!$A$34:$B$99,2,FALSE)</f>
        <v>0</v>
      </c>
      <c r="AR18" s="416" t="str">
        <f>①ひな形!AA45</f>
        <v>nanami</v>
      </c>
      <c r="AS18" s="417" t="e">
        <f>VLOOKUP(①ひな形!AB44,①ひな形!$A$34:$B$99,2,FALSE)</f>
        <v>#N/A</v>
      </c>
      <c r="AT18" s="416">
        <f>①ひな形!AB45</f>
        <v>0</v>
      </c>
      <c r="AU18" s="417" t="e">
        <f>VLOOKUP(①ひな形!AC44,①ひな形!$A$34:$B$99,2,FALSE)</f>
        <v>#N/A</v>
      </c>
      <c r="AV18" s="416">
        <f>①ひな形!AC45</f>
        <v>0</v>
      </c>
      <c r="AW18" s="417" t="e">
        <f>VLOOKUP(①ひな形!AD44,①ひな形!$A$34:$B$99,2,FALSE)</f>
        <v>#N/A</v>
      </c>
      <c r="AX18" s="416">
        <f>①ひな形!AD45</f>
        <v>0</v>
      </c>
      <c r="AY18" s="417" t="e">
        <f>VLOOKUP(①ひな形!AE44,①ひな形!$A$34:$B$99,2,FALSE)</f>
        <v>#N/A</v>
      </c>
      <c r="AZ18" s="416" t="str">
        <f>①ひな形!AE45</f>
        <v>Shiho.Y</v>
      </c>
      <c r="BA18" s="417" t="e">
        <f>VLOOKUP(①ひな形!AF44,①ひな形!$A$34:$B$99,2,FALSE)</f>
        <v>#N/A</v>
      </c>
      <c r="BB18" s="416" t="str">
        <f>①ひな形!AF45</f>
        <v>Nami.M</v>
      </c>
      <c r="BC18" s="417" t="e">
        <f>VLOOKUP(①ひな形!AG44,①ひな形!$A$34:$B$99,2,FALSE)</f>
        <v>#N/A</v>
      </c>
      <c r="BD18" s="416" t="str">
        <f>①ひな形!AG45</f>
        <v>Shiho.Y</v>
      </c>
      <c r="BE18" s="417">
        <f>VLOOKUP(①ひな形!AH44,①ひな形!$A$34:$B$99,2,FALSE)</f>
        <v>0</v>
      </c>
      <c r="BF18" s="416" t="str">
        <f>①ひな形!AH45</f>
        <v>Shiho.Y</v>
      </c>
      <c r="BG18" s="417" t="e">
        <f>VLOOKUP(①ひな形!AI44,①ひな形!$A$34:$B$99,2,FALSE)</f>
        <v>#N/A</v>
      </c>
      <c r="BH18" s="416">
        <f>①ひな形!AI45</f>
        <v>0</v>
      </c>
      <c r="BI18" s="417" t="e">
        <f>VLOOKUP(①ひな形!AJ44,①ひな形!$A$34:$B$99,2,FALSE)</f>
        <v>#N/A</v>
      </c>
      <c r="BJ18" s="416">
        <f>①ひな形!AJ45</f>
        <v>0</v>
      </c>
      <c r="BK18" s="417" t="e">
        <f>VLOOKUP(①ひな形!AK44,①ひな形!$A$34:$B$99,2,FALSE)</f>
        <v>#N/A</v>
      </c>
      <c r="BL18" s="419">
        <f>①ひな形!AK45</f>
        <v>0</v>
      </c>
    </row>
    <row r="19" spans="2:64">
      <c r="B19" s="676"/>
      <c r="C19" s="422" t="e">
        <f>VLOOKUP(C18,①ひな形!$B$34:$C$99,2,FALSE)</f>
        <v>#N/A</v>
      </c>
      <c r="D19" s="423" t="e">
        <f>VLOOKUP(D18,①ひな形!$C$4:$E$12,2,FALSE)</f>
        <v>#N/A</v>
      </c>
      <c r="E19" s="422" t="e">
        <f>VLOOKUP(E18,①ひな形!$B$34:$C$99,2,FALSE)</f>
        <v>#N/A</v>
      </c>
      <c r="F19" s="423" t="e">
        <f>VLOOKUP(F18,①ひな形!$C$4:$E$12,2,FALSE)</f>
        <v>#N/A</v>
      </c>
      <c r="G19" s="422" t="e">
        <f>VLOOKUP(G18,①ひな形!$B$34:$C$99,2,FALSE)</f>
        <v>#N/A</v>
      </c>
      <c r="H19" s="423" t="e">
        <f>VLOOKUP(H18,①ひな形!$C$4:$E$12,2,FALSE)</f>
        <v>#N/A</v>
      </c>
      <c r="I19" s="422" t="e">
        <f>VLOOKUP(I18,①ひな形!$B$34:$C$99,2,FALSE)</f>
        <v>#N/A</v>
      </c>
      <c r="J19" s="423">
        <f>VLOOKUP(J18,①ひな形!$C$4:$E$12,2,FALSE)</f>
        <v>0</v>
      </c>
      <c r="K19" s="424" t="e">
        <f>VLOOKUP(K18,①ひな形!$B$34:$C$99,2,FALSE)</f>
        <v>#N/A</v>
      </c>
      <c r="L19" s="425" t="e">
        <f>VLOOKUP(L18,①ひな形!$C$4:$E$12,2,FALSE)</f>
        <v>#N/A</v>
      </c>
      <c r="M19" s="425" t="e">
        <f>VLOOKUP(M18,①ひな形!$B$34:$C$99,2,FALSE)</f>
        <v>#N/A</v>
      </c>
      <c r="N19" s="425">
        <f>VLOOKUP(N18,①ひな形!$C$4:$E$12,2,FALSE)</f>
        <v>0</v>
      </c>
      <c r="O19" s="425" t="e">
        <f>VLOOKUP(O18,①ひな形!$B$34:$C$99,2,FALSE)</f>
        <v>#N/A</v>
      </c>
      <c r="P19" s="425">
        <f>VLOOKUP(P18,①ひな形!$C$4:$E$12,2,FALSE)</f>
        <v>0</v>
      </c>
      <c r="Q19" s="425" t="e">
        <f>VLOOKUP(Q18,①ひな形!$B$34:$C$99,2,FALSE)</f>
        <v>#N/A</v>
      </c>
      <c r="R19" s="425" t="e">
        <f>VLOOKUP(R18,①ひな形!$C$4:$E$12,2,FALSE)</f>
        <v>#N/A</v>
      </c>
      <c r="S19" s="425" t="e">
        <f>VLOOKUP(S18,①ひな形!$B$34:$C$99,2,FALSE)</f>
        <v>#N/A</v>
      </c>
      <c r="T19" s="425" t="e">
        <f>VLOOKUP(T18,①ひな形!$C$4:$E$12,2,FALSE)</f>
        <v>#N/A</v>
      </c>
      <c r="U19" s="425" t="e">
        <f>VLOOKUP(U18,①ひな形!$B$34:$C$99,2,FALSE)</f>
        <v>#N/A</v>
      </c>
      <c r="V19" s="425" t="e">
        <f>VLOOKUP(V18,①ひな形!$C$4:$E$12,2,FALSE)</f>
        <v>#N/A</v>
      </c>
      <c r="W19" s="425" t="e">
        <f>VLOOKUP(W18,①ひな形!$B$34:$C$99,2,FALSE)</f>
        <v>#N/A</v>
      </c>
      <c r="X19" s="425">
        <f>VLOOKUP(X18,①ひな形!$C$4:$E$12,2,FALSE)</f>
        <v>0</v>
      </c>
      <c r="Y19" s="425" t="e">
        <f>VLOOKUP(Y18,①ひな形!$B$34:$C$99,2,FALSE)</f>
        <v>#N/A</v>
      </c>
      <c r="Z19" s="425">
        <f>VLOOKUP(Z18,①ひな形!$C$4:$E$12,2,FALSE)</f>
        <v>0</v>
      </c>
      <c r="AA19" s="425" t="e">
        <f>VLOOKUP(AA18,①ひな形!$B$34:$C$99,2,FALSE)</f>
        <v>#N/A</v>
      </c>
      <c r="AB19" s="425">
        <f>VLOOKUP(AB18,①ひな形!$C$4:$E$12,2,FALSE)</f>
        <v>0</v>
      </c>
      <c r="AC19" s="425" t="e">
        <f>VLOOKUP(AC18,①ひな形!$B$34:$C$99,2,FALSE)</f>
        <v>#N/A</v>
      </c>
      <c r="AD19" s="425">
        <f>VLOOKUP(AD18,①ひな形!$C$4:$E$12,2,FALSE)</f>
        <v>0</v>
      </c>
      <c r="AE19" s="425" t="e">
        <f>VLOOKUP(AE18,①ひな形!$B$34:$C$99,2,FALSE)</f>
        <v>#N/A</v>
      </c>
      <c r="AF19" s="425" t="e">
        <f>VLOOKUP(AF18,①ひな形!$C$4:$E$12,2,FALSE)</f>
        <v>#N/A</v>
      </c>
      <c r="AG19" s="425" t="e">
        <f>VLOOKUP(AG18,①ひな形!$B$34:$C$99,2,FALSE)</f>
        <v>#N/A</v>
      </c>
      <c r="AH19" s="425" t="e">
        <f>VLOOKUP(AH18,①ひな形!$C$4:$E$12,2,FALSE)</f>
        <v>#N/A</v>
      </c>
      <c r="AI19" s="425" t="e">
        <f>VLOOKUP(AI18,①ひな形!$B$34:$C$99,2,FALSE)</f>
        <v>#N/A</v>
      </c>
      <c r="AJ19" s="425" t="e">
        <f>VLOOKUP(AJ18,①ひな形!$C$4:$E$12,2,FALSE)</f>
        <v>#N/A</v>
      </c>
      <c r="AK19" s="425" t="e">
        <f>VLOOKUP(AK18,①ひな形!$B$34:$C$99,2,FALSE)</f>
        <v>#N/A</v>
      </c>
      <c r="AL19" s="425" t="e">
        <f>VLOOKUP(AL18,①ひな形!$C$4:$E$12,2,FALSE)</f>
        <v>#N/A</v>
      </c>
      <c r="AM19" s="425" t="e">
        <f>VLOOKUP(AM18,①ひな形!$B$34:$C$99,2,FALSE)</f>
        <v>#N/A</v>
      </c>
      <c r="AN19" s="425">
        <f>VLOOKUP(AN18,①ひな形!$C$4:$E$12,2,FALSE)</f>
        <v>0</v>
      </c>
      <c r="AO19" s="425" t="e">
        <f>VLOOKUP(AO18,①ひな形!$B$34:$C$99,2,FALSE)</f>
        <v>#N/A</v>
      </c>
      <c r="AP19" s="425">
        <f>VLOOKUP(AP18,①ひな形!$C$4:$E$12,2,FALSE)</f>
        <v>0</v>
      </c>
      <c r="AQ19" s="425" t="e">
        <f>VLOOKUP(AQ18,①ひな形!$B$34:$C$99,2,FALSE)</f>
        <v>#N/A</v>
      </c>
      <c r="AR19" s="425">
        <f>VLOOKUP(AR18,①ひな形!$C$4:$E$12,2,FALSE)</f>
        <v>0</v>
      </c>
      <c r="AS19" s="425" t="e">
        <f>VLOOKUP(AS18,①ひな形!$B$34:$C$99,2,FALSE)</f>
        <v>#N/A</v>
      </c>
      <c r="AT19" s="425" t="e">
        <f>VLOOKUP(AT18,①ひな形!$C$4:$E$12,2,FALSE)</f>
        <v>#N/A</v>
      </c>
      <c r="AU19" s="425" t="e">
        <f>VLOOKUP(AU18,①ひな形!$B$34:$C$99,2,FALSE)</f>
        <v>#N/A</v>
      </c>
      <c r="AV19" s="425" t="e">
        <f>VLOOKUP(AV18,①ひな形!$C$4:$E$12,2,FALSE)</f>
        <v>#N/A</v>
      </c>
      <c r="AW19" s="425" t="e">
        <f>VLOOKUP(AW18,①ひな形!$B$34:$C$99,2,FALSE)</f>
        <v>#N/A</v>
      </c>
      <c r="AX19" s="425" t="e">
        <f>VLOOKUP(AX18,①ひな形!$C$4:$E$12,2,FALSE)</f>
        <v>#N/A</v>
      </c>
      <c r="AY19" s="425" t="e">
        <f>VLOOKUP(AY18,①ひな形!$B$34:$C$99,2,FALSE)</f>
        <v>#N/A</v>
      </c>
      <c r="AZ19" s="425">
        <f>VLOOKUP(AZ18,①ひな形!$C$4:$E$12,2,FALSE)</f>
        <v>0</v>
      </c>
      <c r="BA19" s="425" t="e">
        <f>VLOOKUP(BA18,①ひな形!$B$34:$C$99,2,FALSE)</f>
        <v>#N/A</v>
      </c>
      <c r="BB19" s="425">
        <f>VLOOKUP(BB18,①ひな形!$C$4:$E$12,2,FALSE)</f>
        <v>0</v>
      </c>
      <c r="BC19" s="425" t="e">
        <f>VLOOKUP(BC18,①ひな形!$B$34:$C$99,2,FALSE)</f>
        <v>#N/A</v>
      </c>
      <c r="BD19" s="425">
        <f>VLOOKUP(BD18,①ひな形!$C$4:$E$12,2,FALSE)</f>
        <v>0</v>
      </c>
      <c r="BE19" s="425" t="e">
        <f>VLOOKUP(BE18,①ひな形!$B$34:$C$99,2,FALSE)</f>
        <v>#N/A</v>
      </c>
      <c r="BF19" s="425">
        <f>VLOOKUP(BF18,①ひな形!$C$4:$E$12,2,FALSE)</f>
        <v>0</v>
      </c>
      <c r="BG19" s="425" t="e">
        <f>VLOOKUP(BG18,①ひな形!$B$34:$C$99,2,FALSE)</f>
        <v>#N/A</v>
      </c>
      <c r="BH19" s="425" t="e">
        <f>VLOOKUP(BH18,①ひな形!$C$4:$E$12,2,FALSE)</f>
        <v>#N/A</v>
      </c>
      <c r="BI19" s="425" t="e">
        <f>VLOOKUP(BI18,①ひな形!$B$34:$C$99,2,FALSE)</f>
        <v>#N/A</v>
      </c>
      <c r="BJ19" s="425" t="e">
        <f>VLOOKUP(BJ18,①ひな形!$C$4:$E$12,2,FALSE)</f>
        <v>#N/A</v>
      </c>
      <c r="BK19" s="425" t="e">
        <f>VLOOKUP(BK18,①ひな形!$B$34:$C$99,2,FALSE)</f>
        <v>#N/A</v>
      </c>
      <c r="BL19" s="425" t="e">
        <f>VLOOKUP(BL18,①ひな形!$C$4:$E$12,2,FALSE)</f>
        <v>#N/A</v>
      </c>
    </row>
    <row r="20" spans="2:64">
      <c r="B20" s="767" t="s">
        <v>364</v>
      </c>
      <c r="C20" s="427" t="e">
        <f>VLOOKUP(①ひな形!G46,①ひな形!$A$34:$B$99,2,FALSE)</f>
        <v>#N/A</v>
      </c>
      <c r="D20" s="426">
        <f>①ひな形!G47</f>
        <v>0</v>
      </c>
      <c r="E20" s="427" t="e">
        <f>VLOOKUP(①ひな形!H46,①ひな形!$A$34:$B$99,2,FALSE)</f>
        <v>#N/A</v>
      </c>
      <c r="F20" s="426">
        <f>①ひな形!H47</f>
        <v>0</v>
      </c>
      <c r="G20" s="427" t="e">
        <f>VLOOKUP(①ひな形!I46,①ひな形!$A$34:$B$99,2,FALSE)</f>
        <v>#N/A</v>
      </c>
      <c r="H20" s="426">
        <f>①ひな形!I47</f>
        <v>0</v>
      </c>
      <c r="I20" s="427">
        <f>VLOOKUP(①ひな形!J46,①ひな形!$A$34:$B$99,2,FALSE)</f>
        <v>0</v>
      </c>
      <c r="J20" s="426" t="str">
        <f>①ひな形!J47</f>
        <v>Shiho.Y</v>
      </c>
      <c r="K20" s="415" t="e">
        <f>VLOOKUP(①ひな形!O46,①ひな形!$A$34:$B$99,2,FALSE)</f>
        <v>#N/A</v>
      </c>
      <c r="L20" s="416">
        <f>①ひな形!O47</f>
        <v>0</v>
      </c>
      <c r="M20" s="417">
        <f>VLOOKUP(①ひな形!L46,①ひな形!$A$34:$B$99,2,FALSE)</f>
        <v>0</v>
      </c>
      <c r="N20" s="418" t="str">
        <f>①ひな形!L47</f>
        <v>Rena.M</v>
      </c>
      <c r="O20" s="417">
        <f>VLOOKUP(①ひな形!M46,①ひな形!$A$34:$B$99,2,FALSE)</f>
        <v>0</v>
      </c>
      <c r="P20" s="416" t="str">
        <f>①ひな形!M47</f>
        <v>nanami</v>
      </c>
      <c r="Q20" s="417" t="e">
        <f>VLOOKUP(①ひな形!N46,①ひな形!$A$34:$B$99,2,FALSE)</f>
        <v>#N/A</v>
      </c>
      <c r="R20" s="416"/>
      <c r="S20" s="417" t="e">
        <f>VLOOKUP(①ひな形!O46,①ひな形!$A$34:$B$99,2,FALSE)</f>
        <v>#N/A</v>
      </c>
      <c r="T20" s="416">
        <f>①ひな形!O47</f>
        <v>0</v>
      </c>
      <c r="U20" s="417" t="e">
        <f>VLOOKUP(①ひな形!P46,①ひな形!$A$34:$B$99,2,FALSE)</f>
        <v>#N/A</v>
      </c>
      <c r="V20" s="416">
        <f>①ひな形!P47</f>
        <v>0</v>
      </c>
      <c r="W20" s="417" t="e">
        <f>VLOOKUP(①ひな形!Q46,①ひな形!$A$34:$B$99,2,FALSE)</f>
        <v>#N/A</v>
      </c>
      <c r="X20" s="416" t="str">
        <f>①ひな形!Q47</f>
        <v>nanami</v>
      </c>
      <c r="Y20" s="417">
        <f>VLOOKUP(①ひな形!R46,①ひな形!$A$34:$B$99,2,FALSE)</f>
        <v>0</v>
      </c>
      <c r="Z20" s="416" t="str">
        <f>①ひな形!R47</f>
        <v>nanami</v>
      </c>
      <c r="AA20" s="417" t="e">
        <f>VLOOKUP(①ひな形!S46,①ひな形!$A$34:$B$99,2,FALSE)</f>
        <v>#N/A</v>
      </c>
      <c r="AB20" s="416" t="str">
        <f>①ひな形!S47</f>
        <v>Nami.M</v>
      </c>
      <c r="AC20" s="417">
        <f>VLOOKUP(①ひな形!T46,①ひな形!$A$34:$B$99,2,FALSE)</f>
        <v>0</v>
      </c>
      <c r="AD20" s="418" t="str">
        <f>①ひな形!T47</f>
        <v>Rena.M</v>
      </c>
      <c r="AE20" s="417" t="e">
        <f>VLOOKUP(①ひな形!U46,①ひな形!$A$34:$B$99,2,FALSE)</f>
        <v>#N/A</v>
      </c>
      <c r="AF20" s="416">
        <f>①ひな形!U47</f>
        <v>0</v>
      </c>
      <c r="AG20" s="417" t="e">
        <f>VLOOKUP(①ひな形!V46,①ひな形!$A$34:$B$99,2,FALSE)</f>
        <v>#N/A</v>
      </c>
      <c r="AH20" s="416">
        <f>①ひな形!V47</f>
        <v>0</v>
      </c>
      <c r="AI20" s="417" t="e">
        <f>VLOOKUP(①ひな形!W46,①ひな形!$A$34:$B$99,2,FALSE)</f>
        <v>#N/A</v>
      </c>
      <c r="AJ20" s="416">
        <f>①ひな形!W47</f>
        <v>0</v>
      </c>
      <c r="AK20" s="417" t="e">
        <f>VLOOKUP(①ひな形!X46,①ひな形!$A$34:$B$99,2,FALSE)</f>
        <v>#N/A</v>
      </c>
      <c r="AL20" s="416">
        <f>①ひな形!X47</f>
        <v>0</v>
      </c>
      <c r="AM20" s="417">
        <f>VLOOKUP(①ひな形!Y46,①ひな形!$A$34:$B$99,2,FALSE)</f>
        <v>0</v>
      </c>
      <c r="AN20" s="416" t="str">
        <f>①ひな形!Y47</f>
        <v>Nami.M</v>
      </c>
      <c r="AO20" s="417" t="e">
        <f>VLOOKUP(①ひな形!Z46,①ひな形!$A$34:$B$99,2,FALSE)</f>
        <v>#N/A</v>
      </c>
      <c r="AP20" s="416" t="str">
        <f>①ひな形!Z47</f>
        <v>nanami</v>
      </c>
      <c r="AQ20" s="417">
        <f>VLOOKUP(①ひな形!AA46,①ひな形!$A$34:$B$99,2,FALSE)</f>
        <v>0</v>
      </c>
      <c r="AR20" s="418" t="str">
        <f>①ひな形!AA47</f>
        <v>Rena.M</v>
      </c>
      <c r="AS20" s="417" t="e">
        <f>VLOOKUP(①ひな形!AB46,①ひな形!$A$34:$B$99,2,FALSE)</f>
        <v>#N/A</v>
      </c>
      <c r="AT20" s="416">
        <f>①ひな形!AB47</f>
        <v>0</v>
      </c>
      <c r="AU20" s="417" t="e">
        <f>VLOOKUP(①ひな形!AC46,①ひな形!$A$34:$B$99,2,FALSE)</f>
        <v>#N/A</v>
      </c>
      <c r="AV20" s="416">
        <f>①ひな形!AC47</f>
        <v>0</v>
      </c>
      <c r="AW20" s="417" t="e">
        <f>VLOOKUP(①ひな形!AD46,①ひな形!$A$34:$B$99,2,FALSE)</f>
        <v>#N/A</v>
      </c>
      <c r="AX20" s="416">
        <f>①ひな形!AD47</f>
        <v>0</v>
      </c>
      <c r="AY20" s="417">
        <f>VLOOKUP(①ひな形!AE46,①ひな形!$A$34:$B$99,2,FALSE)</f>
        <v>0</v>
      </c>
      <c r="AZ20" s="416" t="str">
        <f>①ひな形!AE47</f>
        <v>Nami.M</v>
      </c>
      <c r="BA20" s="417" t="e">
        <f>VLOOKUP(①ひな形!AF46,①ひな形!$A$34:$B$99,2,FALSE)</f>
        <v>#N/A</v>
      </c>
      <c r="BB20" s="416" t="str">
        <f>①ひな形!AF47</f>
        <v>Shiho.Y</v>
      </c>
      <c r="BC20" s="417">
        <f>VLOOKUP(①ひな形!AG46,①ひな形!$A$34:$B$99,2,FALSE)</f>
        <v>0</v>
      </c>
      <c r="BD20" s="416" t="str">
        <f>①ひな形!AG47</f>
        <v>Shiho.Y</v>
      </c>
      <c r="BE20" s="417">
        <f>VLOOKUP(①ひな形!AH46,①ひな形!$A$34:$B$99,2,FALSE)</f>
        <v>0</v>
      </c>
      <c r="BF20" s="416" t="str">
        <f>①ひな形!AH47</f>
        <v>Shiho.Y</v>
      </c>
      <c r="BG20" s="417" t="e">
        <f>VLOOKUP(①ひな形!AI46,①ひな形!$A$34:$B$99,2,FALSE)</f>
        <v>#N/A</v>
      </c>
      <c r="BH20" s="416">
        <f>①ひな形!AI47</f>
        <v>0</v>
      </c>
      <c r="BI20" s="417" t="e">
        <f>VLOOKUP(①ひな形!AJ46,①ひな形!$A$34:$B$99,2,FALSE)</f>
        <v>#N/A</v>
      </c>
      <c r="BJ20" s="416">
        <f>①ひな形!AJ47</f>
        <v>0</v>
      </c>
      <c r="BK20" s="417" t="e">
        <f>VLOOKUP(①ひな形!AK46,①ひな形!$A$34:$B$99,2,FALSE)</f>
        <v>#N/A</v>
      </c>
      <c r="BL20" s="419">
        <f>①ひな形!AK47</f>
        <v>0</v>
      </c>
    </row>
    <row r="21" spans="2:64">
      <c r="B21" s="676"/>
      <c r="C21" s="429" t="e">
        <f>VLOOKUP(C20,①ひな形!$B$34:$C$99,2,FALSE)</f>
        <v>#N/A</v>
      </c>
      <c r="D21" s="430" t="e">
        <f>VLOOKUP(D20,①ひな形!$C$4:$E$12,2,FALSE)</f>
        <v>#N/A</v>
      </c>
      <c r="E21" s="429" t="e">
        <f>VLOOKUP(E20,①ひな形!$B$34:$C$99,2,FALSE)</f>
        <v>#N/A</v>
      </c>
      <c r="F21" s="430" t="e">
        <f>VLOOKUP(F20,①ひな形!$C$4:$E$12,2,FALSE)</f>
        <v>#N/A</v>
      </c>
      <c r="G21" s="429" t="e">
        <f>VLOOKUP(G20,①ひな形!$B$34:$C$99,2,FALSE)</f>
        <v>#N/A</v>
      </c>
      <c r="H21" s="430" t="e">
        <f>VLOOKUP(H20,①ひな形!$C$4:$E$12,2,FALSE)</f>
        <v>#N/A</v>
      </c>
      <c r="I21" s="429" t="e">
        <f>VLOOKUP(I20,①ひな形!$B$34:$C$99,2,FALSE)</f>
        <v>#N/A</v>
      </c>
      <c r="J21" s="430">
        <f>VLOOKUP(J20,①ひな形!$C$4:$E$12,2,FALSE)</f>
        <v>0</v>
      </c>
      <c r="K21" s="424" t="e">
        <f>VLOOKUP(K20,①ひな形!$B$34:$C$99,2,FALSE)</f>
        <v>#N/A</v>
      </c>
      <c r="L21" s="425" t="e">
        <f>VLOOKUP(L20,①ひな形!$C$4:$E$12,2,FALSE)</f>
        <v>#N/A</v>
      </c>
      <c r="M21" s="431" t="e">
        <f>VLOOKUP(M20,①ひな形!$B$34:$C$99,2,FALSE)</f>
        <v>#N/A</v>
      </c>
      <c r="N21" s="431">
        <f>VLOOKUP(N20,①ひな形!$C$4:$E$12,2,FALSE)</f>
        <v>0</v>
      </c>
      <c r="O21" s="431" t="e">
        <f>VLOOKUP(O20,①ひな形!$B$34:$C$99,2,FALSE)</f>
        <v>#N/A</v>
      </c>
      <c r="P21" s="431">
        <f>VLOOKUP(P20,①ひな形!$C$4:$E$12,2,FALSE)</f>
        <v>0</v>
      </c>
      <c r="Q21" s="431" t="e">
        <f>VLOOKUP(Q20,①ひな形!$B$34:$C$99,2,FALSE)</f>
        <v>#N/A</v>
      </c>
      <c r="R21" s="431" t="e">
        <f>VLOOKUP(R20,①ひな形!$C$4:$E$12,2,FALSE)</f>
        <v>#N/A</v>
      </c>
      <c r="S21" s="431" t="e">
        <f>VLOOKUP(S20,①ひな形!$B$34:$C$99,2,FALSE)</f>
        <v>#N/A</v>
      </c>
      <c r="T21" s="431" t="e">
        <f>VLOOKUP(T20,①ひな形!$C$4:$E$12,2,FALSE)</f>
        <v>#N/A</v>
      </c>
      <c r="U21" s="431" t="e">
        <f>VLOOKUP(U20,①ひな形!$B$34:$C$99,2,FALSE)</f>
        <v>#N/A</v>
      </c>
      <c r="V21" s="431" t="e">
        <f>VLOOKUP(V20,①ひな形!$C$4:$E$12,2,FALSE)</f>
        <v>#N/A</v>
      </c>
      <c r="W21" s="431" t="e">
        <f>VLOOKUP(W20,①ひな形!$B$34:$C$99,2,FALSE)</f>
        <v>#N/A</v>
      </c>
      <c r="X21" s="431">
        <f>VLOOKUP(X20,①ひな形!$C$4:$E$12,2,FALSE)</f>
        <v>0</v>
      </c>
      <c r="Y21" s="431" t="e">
        <f>VLOOKUP(Y20,①ひな形!$B$34:$C$99,2,FALSE)</f>
        <v>#N/A</v>
      </c>
      <c r="Z21" s="431">
        <f>VLOOKUP(Z20,①ひな形!$C$4:$E$12,2,FALSE)</f>
        <v>0</v>
      </c>
      <c r="AA21" s="431" t="e">
        <f>VLOOKUP(AA20,①ひな形!$B$34:$C$99,2,FALSE)</f>
        <v>#N/A</v>
      </c>
      <c r="AB21" s="431">
        <f>VLOOKUP(AB20,①ひな形!$C$4:$E$12,2,FALSE)</f>
        <v>0</v>
      </c>
      <c r="AC21" s="431" t="e">
        <f>VLOOKUP(AC20,①ひな形!$B$34:$C$99,2,FALSE)</f>
        <v>#N/A</v>
      </c>
      <c r="AD21" s="431">
        <f>VLOOKUP(AD20,①ひな形!$C$4:$E$12,2,FALSE)</f>
        <v>0</v>
      </c>
      <c r="AE21" s="431" t="e">
        <f>VLOOKUP(AE20,①ひな形!$B$34:$C$99,2,FALSE)</f>
        <v>#N/A</v>
      </c>
      <c r="AF21" s="431" t="e">
        <f>VLOOKUP(AF20,①ひな形!$C$4:$E$12,2,FALSE)</f>
        <v>#N/A</v>
      </c>
      <c r="AG21" s="431" t="e">
        <f>VLOOKUP(AG20,①ひな形!$B$34:$C$99,2,FALSE)</f>
        <v>#N/A</v>
      </c>
      <c r="AH21" s="431" t="e">
        <f>VLOOKUP(AH20,①ひな形!$C$4:$E$12,2,FALSE)</f>
        <v>#N/A</v>
      </c>
      <c r="AI21" s="431" t="e">
        <f>VLOOKUP(AI20,①ひな形!$B$34:$C$99,2,FALSE)</f>
        <v>#N/A</v>
      </c>
      <c r="AJ21" s="431" t="e">
        <f>VLOOKUP(AJ20,①ひな形!$C$4:$E$12,2,FALSE)</f>
        <v>#N/A</v>
      </c>
      <c r="AK21" s="431" t="e">
        <f>VLOOKUP(AK20,①ひな形!$B$34:$C$99,2,FALSE)</f>
        <v>#N/A</v>
      </c>
      <c r="AL21" s="431" t="e">
        <f>VLOOKUP(AL20,①ひな形!$C$4:$E$12,2,FALSE)</f>
        <v>#N/A</v>
      </c>
      <c r="AM21" s="431" t="e">
        <f>VLOOKUP(AM20,①ひな形!$B$34:$C$99,2,FALSE)</f>
        <v>#N/A</v>
      </c>
      <c r="AN21" s="431">
        <f>VLOOKUP(AN20,①ひな形!$C$4:$E$12,2,FALSE)</f>
        <v>0</v>
      </c>
      <c r="AO21" s="431" t="e">
        <f>VLOOKUP(AO20,①ひな形!$B$34:$C$99,2,FALSE)</f>
        <v>#N/A</v>
      </c>
      <c r="AP21" s="431">
        <f>VLOOKUP(AP20,①ひな形!$C$4:$E$12,2,FALSE)</f>
        <v>0</v>
      </c>
      <c r="AQ21" s="431" t="e">
        <f>VLOOKUP(AQ20,①ひな形!$B$34:$C$99,2,FALSE)</f>
        <v>#N/A</v>
      </c>
      <c r="AR21" s="431">
        <f>VLOOKUP(AR20,①ひな形!$C$4:$E$12,2,FALSE)</f>
        <v>0</v>
      </c>
      <c r="AS21" s="431" t="e">
        <f>VLOOKUP(AS20,①ひな形!$B$34:$C$99,2,FALSE)</f>
        <v>#N/A</v>
      </c>
      <c r="AT21" s="431" t="e">
        <f>VLOOKUP(AT20,①ひな形!$C$4:$E$12,2,FALSE)</f>
        <v>#N/A</v>
      </c>
      <c r="AU21" s="431" t="e">
        <f>VLOOKUP(AU20,①ひな形!$B$34:$C$99,2,FALSE)</f>
        <v>#N/A</v>
      </c>
      <c r="AV21" s="431" t="e">
        <f>VLOOKUP(AV20,①ひな形!$C$4:$E$12,2,FALSE)</f>
        <v>#N/A</v>
      </c>
      <c r="AW21" s="431" t="e">
        <f>VLOOKUP(AW20,①ひな形!$B$34:$C$99,2,FALSE)</f>
        <v>#N/A</v>
      </c>
      <c r="AX21" s="431" t="e">
        <f>VLOOKUP(AX20,①ひな形!$C$4:$E$12,2,FALSE)</f>
        <v>#N/A</v>
      </c>
      <c r="AY21" s="431" t="e">
        <f>VLOOKUP(AY20,①ひな形!$B$34:$C$99,2,FALSE)</f>
        <v>#N/A</v>
      </c>
      <c r="AZ21" s="431">
        <f>VLOOKUP(AZ20,①ひな形!$C$4:$E$12,2,FALSE)</f>
        <v>0</v>
      </c>
      <c r="BA21" s="431" t="e">
        <f>VLOOKUP(BA20,①ひな形!$B$34:$C$99,2,FALSE)</f>
        <v>#N/A</v>
      </c>
      <c r="BB21" s="431">
        <f>VLOOKUP(BB20,①ひな形!$C$4:$E$12,2,FALSE)</f>
        <v>0</v>
      </c>
      <c r="BC21" s="431" t="e">
        <f>VLOOKUP(BC20,①ひな形!$B$34:$C$99,2,FALSE)</f>
        <v>#N/A</v>
      </c>
      <c r="BD21" s="431">
        <f>VLOOKUP(BD20,①ひな形!$C$4:$E$12,2,FALSE)</f>
        <v>0</v>
      </c>
      <c r="BE21" s="431" t="e">
        <f>VLOOKUP(BE20,①ひな形!$B$34:$C$99,2,FALSE)</f>
        <v>#N/A</v>
      </c>
      <c r="BF21" s="431">
        <f>VLOOKUP(BF20,①ひな形!$C$4:$E$12,2,FALSE)</f>
        <v>0</v>
      </c>
      <c r="BG21" s="431" t="e">
        <f>VLOOKUP(BG20,①ひな形!$B$34:$C$99,2,FALSE)</f>
        <v>#N/A</v>
      </c>
      <c r="BH21" s="431" t="e">
        <f>VLOOKUP(BH20,①ひな形!$C$4:$E$12,2,FALSE)</f>
        <v>#N/A</v>
      </c>
      <c r="BI21" s="431" t="e">
        <f>VLOOKUP(BI20,①ひな形!$B$34:$C$99,2,FALSE)</f>
        <v>#N/A</v>
      </c>
      <c r="BJ21" s="431" t="e">
        <f>VLOOKUP(BJ20,①ひな形!$C$4:$E$12,2,FALSE)</f>
        <v>#N/A</v>
      </c>
      <c r="BK21" s="431" t="e">
        <f>VLOOKUP(BK20,①ひな形!$B$34:$C$99,2,FALSE)</f>
        <v>#N/A</v>
      </c>
      <c r="BL21" s="431" t="e">
        <f>VLOOKUP(BL20,①ひな形!$C$4:$E$12,2,FALSE)</f>
        <v>#N/A</v>
      </c>
    </row>
    <row r="22" spans="2:64">
      <c r="B22" s="432"/>
      <c r="M22" s="433"/>
      <c r="N22" s="434"/>
      <c r="O22" s="433"/>
      <c r="P22" s="434"/>
      <c r="Q22" s="433"/>
      <c r="R22" s="434"/>
      <c r="S22" s="433"/>
      <c r="T22" s="434"/>
      <c r="U22" s="433"/>
      <c r="V22" s="434"/>
      <c r="W22" s="433"/>
      <c r="X22" s="434"/>
      <c r="Y22" s="433"/>
      <c r="Z22" s="434"/>
      <c r="AA22" s="433"/>
      <c r="AB22" s="434"/>
      <c r="AC22" s="433"/>
      <c r="AD22" s="434"/>
      <c r="AE22" s="433"/>
      <c r="AF22" s="434"/>
      <c r="AG22" s="433"/>
      <c r="AH22" s="434"/>
      <c r="AI22" s="433"/>
      <c r="AJ22" s="434"/>
      <c r="AK22" s="433"/>
      <c r="AL22" s="434"/>
      <c r="AM22" s="433"/>
      <c r="AN22" s="434"/>
      <c r="AO22" s="433"/>
      <c r="AP22" s="434"/>
      <c r="AQ22" s="433"/>
      <c r="AR22" s="434"/>
      <c r="AS22" s="433"/>
      <c r="AT22" s="434"/>
      <c r="AU22" s="433"/>
      <c r="AV22" s="434"/>
      <c r="AW22" s="433"/>
      <c r="AX22" s="434"/>
      <c r="AY22" s="433"/>
      <c r="AZ22" s="434"/>
      <c r="BA22" s="433"/>
      <c r="BB22" s="434"/>
      <c r="BC22" s="433"/>
      <c r="BD22" s="434"/>
      <c r="BE22" s="433"/>
      <c r="BF22" s="434"/>
      <c r="BG22" s="433"/>
      <c r="BH22" s="434"/>
      <c r="BI22" s="433"/>
      <c r="BJ22" s="434"/>
      <c r="BK22" s="433"/>
      <c r="BL22" s="434"/>
    </row>
    <row r="23" spans="2:64">
      <c r="B23" s="435"/>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row>
  </sheetData>
  <mergeCells count="71">
    <mergeCell ref="BI3:BJ3"/>
    <mergeCell ref="BK3:BL3"/>
    <mergeCell ref="AS2:AT2"/>
    <mergeCell ref="AU2:AV2"/>
    <mergeCell ref="AW2:AX2"/>
    <mergeCell ref="AY2:AZ2"/>
    <mergeCell ref="BA2:BB2"/>
    <mergeCell ref="BC2:BD2"/>
    <mergeCell ref="BE2:BF2"/>
    <mergeCell ref="AY3:AZ3"/>
    <mergeCell ref="BA3:BB3"/>
    <mergeCell ref="BC3:BD3"/>
    <mergeCell ref="BE3:BF3"/>
    <mergeCell ref="BG3:BH3"/>
    <mergeCell ref="W3:X3"/>
    <mergeCell ref="Y3:Z3"/>
    <mergeCell ref="AA3:AB3"/>
    <mergeCell ref="AC3:AD3"/>
    <mergeCell ref="AW3:AX3"/>
    <mergeCell ref="M3:N3"/>
    <mergeCell ref="O3:P3"/>
    <mergeCell ref="Q3:R3"/>
    <mergeCell ref="S3:T3"/>
    <mergeCell ref="U3:V3"/>
    <mergeCell ref="C3:D3"/>
    <mergeCell ref="E3:F3"/>
    <mergeCell ref="G3:H3"/>
    <mergeCell ref="I3:J3"/>
    <mergeCell ref="K3:L3"/>
    <mergeCell ref="BI2:BJ2"/>
    <mergeCell ref="BK2:BL2"/>
    <mergeCell ref="C2:D2"/>
    <mergeCell ref="E2:F2"/>
    <mergeCell ref="G2:H2"/>
    <mergeCell ref="I2:J2"/>
    <mergeCell ref="K2:L2"/>
    <mergeCell ref="M2:N2"/>
    <mergeCell ref="O2:P2"/>
    <mergeCell ref="AK2:AL2"/>
    <mergeCell ref="AM2:AN2"/>
    <mergeCell ref="AO2:AP2"/>
    <mergeCell ref="AQ2:AR2"/>
    <mergeCell ref="BG2:BH2"/>
    <mergeCell ref="AA2:AB2"/>
    <mergeCell ref="AC2:AD2"/>
    <mergeCell ref="AE2:AF2"/>
    <mergeCell ref="AG2:AH2"/>
    <mergeCell ref="AI2:AJ2"/>
    <mergeCell ref="Q2:R2"/>
    <mergeCell ref="S2:T2"/>
    <mergeCell ref="U2:V2"/>
    <mergeCell ref="W2:X2"/>
    <mergeCell ref="Y2:Z2"/>
    <mergeCell ref="B18:B19"/>
    <mergeCell ref="B20:B21"/>
    <mergeCell ref="B4:B5"/>
    <mergeCell ref="B6:B7"/>
    <mergeCell ref="B8:B9"/>
    <mergeCell ref="B10:B11"/>
    <mergeCell ref="B12:B13"/>
    <mergeCell ref="B14:B15"/>
    <mergeCell ref="B16:B17"/>
    <mergeCell ref="AS3:AT3"/>
    <mergeCell ref="AU3:AV3"/>
    <mergeCell ref="AE3:AF3"/>
    <mergeCell ref="AG3:AH3"/>
    <mergeCell ref="AI3:AJ3"/>
    <mergeCell ref="AK3:AL3"/>
    <mergeCell ref="AM3:AN3"/>
    <mergeCell ref="AO3:AP3"/>
    <mergeCell ref="AQ3:AR3"/>
  </mergeCells>
  <phoneticPr fontId="145"/>
  <conditionalFormatting sqref="C4:BL21">
    <cfRule type="expression" dxfId="73" priority="1">
      <formula>ISERROR(C4)=TRUE</formula>
    </cfRule>
    <cfRule type="containsBlanks" dxfId="72" priority="2">
      <formula>LEN(TRIM(C4))=0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J1012"/>
  <sheetViews>
    <sheetView workbookViewId="0">
      <pane xSplit="4" ySplit="16" topLeftCell="E17" activePane="bottomRight" state="frozen"/>
      <selection pane="topRight" activeCell="E1" sqref="E1"/>
      <selection pane="bottomLeft" activeCell="A17" sqref="A17"/>
      <selection pane="bottomRight" activeCell="E17" sqref="E17"/>
    </sheetView>
  </sheetViews>
  <sheetFormatPr defaultColWidth="12.6640625" defaultRowHeight="15.75" customHeight="1"/>
  <cols>
    <col min="1" max="1" width="10.33203125" customWidth="1"/>
    <col min="2" max="2" width="23" hidden="1" customWidth="1"/>
    <col min="3" max="4" width="9.77734375" customWidth="1"/>
    <col min="5" max="5" width="4.33203125" customWidth="1"/>
  </cols>
  <sheetData>
    <row r="1" spans="1:36" ht="11.25" customHeight="1">
      <c r="A1" s="436"/>
      <c r="B1" s="436"/>
      <c r="C1" s="436"/>
      <c r="D1" s="437"/>
      <c r="E1" s="78"/>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row>
    <row r="2" spans="1:36" ht="11.25" customHeight="1">
      <c r="B2" s="770" t="s">
        <v>40</v>
      </c>
      <c r="C2" s="770" t="s">
        <v>365</v>
      </c>
      <c r="D2" s="770" t="s">
        <v>234</v>
      </c>
      <c r="E2" s="78"/>
      <c r="F2" s="303">
        <v>45505</v>
      </c>
      <c r="G2" s="304">
        <v>45506</v>
      </c>
      <c r="H2" s="304">
        <v>45507</v>
      </c>
      <c r="I2" s="304">
        <v>45508</v>
      </c>
      <c r="J2" s="304">
        <v>45509</v>
      </c>
      <c r="K2" s="304">
        <v>45510</v>
      </c>
      <c r="L2" s="304">
        <v>45511</v>
      </c>
      <c r="M2" s="304">
        <v>45512</v>
      </c>
      <c r="N2" s="304">
        <v>45513</v>
      </c>
      <c r="O2" s="304">
        <v>45514</v>
      </c>
      <c r="P2" s="304">
        <v>45515</v>
      </c>
      <c r="Q2" s="304">
        <v>45516</v>
      </c>
      <c r="R2" s="304">
        <v>45517</v>
      </c>
      <c r="S2" s="304">
        <v>45518</v>
      </c>
      <c r="T2" s="304">
        <v>45519</v>
      </c>
      <c r="U2" s="438">
        <v>45520</v>
      </c>
      <c r="V2" s="304">
        <v>45521</v>
      </c>
      <c r="W2" s="304">
        <v>45522</v>
      </c>
      <c r="X2" s="304">
        <v>45523</v>
      </c>
      <c r="Y2" s="304">
        <v>45524</v>
      </c>
      <c r="Z2" s="304">
        <v>45525</v>
      </c>
      <c r="AA2" s="304">
        <v>45526</v>
      </c>
      <c r="AB2" s="304">
        <v>45527</v>
      </c>
      <c r="AC2" s="304">
        <v>45528</v>
      </c>
      <c r="AD2" s="304">
        <v>45529</v>
      </c>
      <c r="AE2" s="304">
        <v>45530</v>
      </c>
      <c r="AF2" s="304">
        <v>45531</v>
      </c>
      <c r="AG2" s="304">
        <v>45532</v>
      </c>
      <c r="AH2" s="304">
        <v>45533</v>
      </c>
      <c r="AI2" s="304">
        <v>45534</v>
      </c>
      <c r="AJ2" s="304">
        <v>45535</v>
      </c>
    </row>
    <row r="3" spans="1:36" ht="11.25" customHeight="1">
      <c r="B3" s="685"/>
      <c r="C3" s="685"/>
      <c r="D3" s="685"/>
      <c r="E3" s="78"/>
      <c r="F3" s="359" t="s">
        <v>355</v>
      </c>
      <c r="G3" s="359" t="s">
        <v>356</v>
      </c>
      <c r="H3" s="359" t="s">
        <v>357</v>
      </c>
      <c r="I3" s="359" t="s">
        <v>358</v>
      </c>
      <c r="J3" s="359" t="s">
        <v>359</v>
      </c>
      <c r="K3" s="359" t="s">
        <v>360</v>
      </c>
      <c r="L3" s="359" t="s">
        <v>361</v>
      </c>
      <c r="M3" s="359" t="s">
        <v>355</v>
      </c>
      <c r="N3" s="359" t="s">
        <v>356</v>
      </c>
      <c r="O3" s="359" t="s">
        <v>357</v>
      </c>
      <c r="P3" s="359" t="s">
        <v>358</v>
      </c>
      <c r="Q3" s="359" t="s">
        <v>359</v>
      </c>
      <c r="R3" s="359" t="s">
        <v>360</v>
      </c>
      <c r="S3" s="359" t="s">
        <v>361</v>
      </c>
      <c r="T3" s="359" t="s">
        <v>355</v>
      </c>
      <c r="U3" s="359" t="s">
        <v>356</v>
      </c>
      <c r="V3" s="439" t="s">
        <v>357</v>
      </c>
      <c r="W3" s="439" t="s">
        <v>358</v>
      </c>
      <c r="X3" s="439" t="s">
        <v>359</v>
      </c>
      <c r="Y3" s="439" t="s">
        <v>360</v>
      </c>
      <c r="Z3" s="439" t="s">
        <v>361</v>
      </c>
      <c r="AA3" s="439" t="s">
        <v>355</v>
      </c>
      <c r="AB3" s="439" t="s">
        <v>356</v>
      </c>
      <c r="AC3" s="439" t="s">
        <v>357</v>
      </c>
      <c r="AD3" s="439" t="s">
        <v>358</v>
      </c>
      <c r="AE3" s="439" t="s">
        <v>359</v>
      </c>
      <c r="AF3" s="439" t="s">
        <v>360</v>
      </c>
      <c r="AG3" s="439" t="s">
        <v>361</v>
      </c>
      <c r="AH3" s="439" t="s">
        <v>355</v>
      </c>
      <c r="AI3" s="439" t="s">
        <v>356</v>
      </c>
      <c r="AJ3" s="439" t="s">
        <v>361</v>
      </c>
    </row>
    <row r="4" spans="1:36" ht="15.75" customHeight="1">
      <c r="B4" s="440" t="s">
        <v>366</v>
      </c>
      <c r="C4" s="441" t="s">
        <v>367</v>
      </c>
      <c r="D4" s="441">
        <v>101</v>
      </c>
      <c r="E4" s="78"/>
      <c r="F4" s="442" t="s">
        <v>46</v>
      </c>
      <c r="G4" s="443" t="s">
        <v>368</v>
      </c>
      <c r="H4" s="444" t="s">
        <v>368</v>
      </c>
      <c r="I4" s="444" t="s">
        <v>58</v>
      </c>
      <c r="J4" s="444" t="s">
        <v>52</v>
      </c>
      <c r="K4" s="444" t="s">
        <v>46</v>
      </c>
      <c r="L4" s="444" t="s">
        <v>46</v>
      </c>
      <c r="M4" s="444" t="s">
        <v>369</v>
      </c>
      <c r="N4" s="444" t="s">
        <v>52</v>
      </c>
      <c r="O4" s="444" t="s">
        <v>46</v>
      </c>
      <c r="P4" s="444" t="s">
        <v>370</v>
      </c>
      <c r="Q4" s="444" t="s">
        <v>371</v>
      </c>
      <c r="R4" s="444" t="s">
        <v>46</v>
      </c>
      <c r="S4" s="445" t="s">
        <v>369</v>
      </c>
      <c r="T4" s="444" t="s">
        <v>369</v>
      </c>
      <c r="U4" s="442" t="s">
        <v>46</v>
      </c>
      <c r="V4" s="445" t="s">
        <v>368</v>
      </c>
      <c r="W4" s="444" t="s">
        <v>46</v>
      </c>
      <c r="X4" s="444" t="s">
        <v>46</v>
      </c>
      <c r="Y4" s="444" t="s">
        <v>52</v>
      </c>
      <c r="Z4" s="444" t="s">
        <v>52</v>
      </c>
      <c r="AA4" s="444" t="s">
        <v>372</v>
      </c>
      <c r="AB4" s="444" t="s">
        <v>373</v>
      </c>
      <c r="AC4" s="445" t="s">
        <v>46</v>
      </c>
      <c r="AD4" s="444" t="s">
        <v>58</v>
      </c>
      <c r="AE4" s="444" t="s">
        <v>372</v>
      </c>
      <c r="AF4" s="444" t="s">
        <v>369</v>
      </c>
      <c r="AG4" s="444" t="s">
        <v>372</v>
      </c>
      <c r="AH4" s="444" t="s">
        <v>46</v>
      </c>
      <c r="AI4" s="444" t="s">
        <v>368</v>
      </c>
      <c r="AJ4" s="445" t="s">
        <v>372</v>
      </c>
    </row>
    <row r="5" spans="1:36" ht="15.75" customHeight="1">
      <c r="B5" s="440" t="s">
        <v>366</v>
      </c>
      <c r="C5" s="441" t="s">
        <v>374</v>
      </c>
      <c r="D5" s="441">
        <v>102</v>
      </c>
      <c r="E5" s="78"/>
      <c r="F5" s="442" t="s">
        <v>369</v>
      </c>
      <c r="G5" s="443" t="s">
        <v>375</v>
      </c>
      <c r="H5" s="444" t="s">
        <v>376</v>
      </c>
      <c r="I5" s="444" t="s">
        <v>377</v>
      </c>
      <c r="J5" s="444" t="s">
        <v>46</v>
      </c>
      <c r="K5" s="445" t="s">
        <v>368</v>
      </c>
      <c r="L5" s="444" t="s">
        <v>378</v>
      </c>
      <c r="M5" s="444" t="s">
        <v>369</v>
      </c>
      <c r="N5" s="444" t="s">
        <v>372</v>
      </c>
      <c r="O5" s="444" t="s">
        <v>376</v>
      </c>
      <c r="P5" s="444" t="s">
        <v>46</v>
      </c>
      <c r="Q5" s="444" t="s">
        <v>376</v>
      </c>
      <c r="R5" s="444" t="s">
        <v>372</v>
      </c>
      <c r="S5" s="444" t="s">
        <v>46</v>
      </c>
      <c r="T5" s="444" t="s">
        <v>46</v>
      </c>
      <c r="U5" s="446" t="s">
        <v>53</v>
      </c>
      <c r="V5" s="445" t="s">
        <v>53</v>
      </c>
      <c r="W5" s="444" t="s">
        <v>379</v>
      </c>
      <c r="X5" s="444" t="s">
        <v>46</v>
      </c>
      <c r="Y5" s="444" t="s">
        <v>372</v>
      </c>
      <c r="Z5" s="444" t="s">
        <v>380</v>
      </c>
      <c r="AA5" s="444" t="s">
        <v>46</v>
      </c>
      <c r="AB5" s="444" t="s">
        <v>381</v>
      </c>
      <c r="AC5" s="445" t="s">
        <v>382</v>
      </c>
      <c r="AD5" s="444" t="s">
        <v>46</v>
      </c>
      <c r="AE5" s="444" t="s">
        <v>383</v>
      </c>
      <c r="AF5" s="444" t="s">
        <v>368</v>
      </c>
      <c r="AG5" s="444" t="s">
        <v>46</v>
      </c>
      <c r="AH5" s="444" t="s">
        <v>369</v>
      </c>
      <c r="AI5" s="444" t="s">
        <v>369</v>
      </c>
      <c r="AJ5" s="444" t="s">
        <v>368</v>
      </c>
    </row>
    <row r="6" spans="1:36" ht="15.75" customHeight="1">
      <c r="B6" s="440" t="s">
        <v>366</v>
      </c>
      <c r="C6" s="441" t="s">
        <v>384</v>
      </c>
      <c r="D6" s="441">
        <v>103</v>
      </c>
      <c r="E6" s="78"/>
      <c r="F6" s="442" t="s">
        <v>369</v>
      </c>
      <c r="G6" s="443" t="s">
        <v>380</v>
      </c>
      <c r="H6" s="444" t="s">
        <v>376</v>
      </c>
      <c r="I6" s="444" t="s">
        <v>46</v>
      </c>
      <c r="J6" s="444" t="s">
        <v>46</v>
      </c>
      <c r="K6" s="445" t="s">
        <v>385</v>
      </c>
      <c r="L6" s="444" t="s">
        <v>368</v>
      </c>
      <c r="M6" s="444" t="s">
        <v>46</v>
      </c>
      <c r="N6" s="444" t="s">
        <v>368</v>
      </c>
      <c r="O6" s="444" t="s">
        <v>368</v>
      </c>
      <c r="P6" s="444" t="s">
        <v>58</v>
      </c>
      <c r="Q6" s="444" t="s">
        <v>46</v>
      </c>
      <c r="R6" s="444" t="s">
        <v>369</v>
      </c>
      <c r="S6" s="444" t="s">
        <v>369</v>
      </c>
      <c r="T6" s="444" t="s">
        <v>369</v>
      </c>
      <c r="U6" s="446" t="s">
        <v>368</v>
      </c>
      <c r="V6" s="445" t="s">
        <v>382</v>
      </c>
      <c r="W6" s="445" t="s">
        <v>58</v>
      </c>
      <c r="X6" s="444" t="s">
        <v>46</v>
      </c>
      <c r="Y6" s="444" t="s">
        <v>52</v>
      </c>
      <c r="Z6" s="445" t="s">
        <v>368</v>
      </c>
      <c r="AA6" s="444" t="s">
        <v>372</v>
      </c>
      <c r="AB6" s="444" t="s">
        <v>46</v>
      </c>
      <c r="AC6" s="445" t="s">
        <v>46</v>
      </c>
      <c r="AD6" s="444" t="s">
        <v>58</v>
      </c>
      <c r="AE6" s="444" t="s">
        <v>369</v>
      </c>
      <c r="AF6" s="444" t="s">
        <v>369</v>
      </c>
      <c r="AG6" s="444" t="s">
        <v>369</v>
      </c>
      <c r="AH6" s="444" t="s">
        <v>46</v>
      </c>
      <c r="AI6" s="444" t="s">
        <v>375</v>
      </c>
      <c r="AJ6" s="445" t="s">
        <v>373</v>
      </c>
    </row>
    <row r="7" spans="1:36" ht="15.75" customHeight="1">
      <c r="B7" s="440" t="s">
        <v>366</v>
      </c>
      <c r="C7" s="441" t="s">
        <v>386</v>
      </c>
      <c r="D7" s="441">
        <v>104</v>
      </c>
      <c r="E7" s="78"/>
      <c r="F7" s="442" t="s">
        <v>46</v>
      </c>
      <c r="G7" s="443" t="s">
        <v>58</v>
      </c>
      <c r="H7" s="444" t="s">
        <v>382</v>
      </c>
      <c r="I7" s="444" t="s">
        <v>58</v>
      </c>
      <c r="J7" s="444" t="s">
        <v>46</v>
      </c>
      <c r="K7" s="444" t="s">
        <v>372</v>
      </c>
      <c r="L7" s="444" t="s">
        <v>376</v>
      </c>
      <c r="M7" s="444" t="s">
        <v>46</v>
      </c>
      <c r="N7" s="444" t="s">
        <v>375</v>
      </c>
      <c r="O7" s="444" t="s">
        <v>382</v>
      </c>
      <c r="P7" s="444" t="s">
        <v>58</v>
      </c>
      <c r="Q7" s="444" t="s">
        <v>387</v>
      </c>
      <c r="R7" s="445" t="s">
        <v>46</v>
      </c>
      <c r="S7" s="445" t="s">
        <v>46</v>
      </c>
      <c r="T7" s="444" t="s">
        <v>373</v>
      </c>
      <c r="U7" s="442" t="s">
        <v>369</v>
      </c>
      <c r="V7" s="445" t="s">
        <v>376</v>
      </c>
      <c r="W7" s="444" t="s">
        <v>58</v>
      </c>
      <c r="X7" s="444" t="s">
        <v>46</v>
      </c>
      <c r="Y7" s="444" t="s">
        <v>372</v>
      </c>
      <c r="Z7" s="444" t="s">
        <v>380</v>
      </c>
      <c r="AA7" s="444" t="s">
        <v>46</v>
      </c>
      <c r="AB7" s="444" t="s">
        <v>372</v>
      </c>
      <c r="AC7" s="445" t="s">
        <v>376</v>
      </c>
      <c r="AD7" s="447" t="s">
        <v>46</v>
      </c>
      <c r="AE7" s="444" t="s">
        <v>58</v>
      </c>
      <c r="AF7" s="444" t="s">
        <v>58</v>
      </c>
      <c r="AG7" s="444" t="s">
        <v>388</v>
      </c>
      <c r="AH7" s="444" t="s">
        <v>369</v>
      </c>
      <c r="AI7" s="444" t="s">
        <v>46</v>
      </c>
      <c r="AJ7" s="445" t="s">
        <v>372</v>
      </c>
    </row>
    <row r="8" spans="1:36" ht="15.75" customHeight="1">
      <c r="B8" s="440" t="s">
        <v>366</v>
      </c>
      <c r="C8" s="448" t="s">
        <v>389</v>
      </c>
      <c r="D8" s="441">
        <v>105</v>
      </c>
      <c r="E8" s="78"/>
      <c r="F8" s="442" t="s">
        <v>369</v>
      </c>
      <c r="G8" s="443" t="s">
        <v>372</v>
      </c>
      <c r="H8" s="444" t="s">
        <v>46</v>
      </c>
      <c r="I8" s="444" t="s">
        <v>46</v>
      </c>
      <c r="J8" s="444" t="s">
        <v>46</v>
      </c>
      <c r="K8" s="444" t="s">
        <v>372</v>
      </c>
      <c r="L8" s="444" t="s">
        <v>372</v>
      </c>
      <c r="M8" s="444" t="s">
        <v>369</v>
      </c>
      <c r="N8" s="444" t="s">
        <v>372</v>
      </c>
      <c r="O8" s="444" t="s">
        <v>376</v>
      </c>
      <c r="P8" s="444" t="s">
        <v>46</v>
      </c>
      <c r="Q8" s="444" t="s">
        <v>58</v>
      </c>
      <c r="R8" s="444" t="s">
        <v>375</v>
      </c>
      <c r="S8" s="444" t="s">
        <v>368</v>
      </c>
      <c r="T8" s="444" t="s">
        <v>368</v>
      </c>
      <c r="U8" s="449"/>
      <c r="V8" s="450"/>
      <c r="W8" s="451"/>
      <c r="X8" s="451"/>
      <c r="Y8" s="451"/>
      <c r="Z8" s="451"/>
      <c r="AA8" s="444"/>
      <c r="AB8" s="451"/>
      <c r="AC8" s="452"/>
      <c r="AD8" s="453"/>
      <c r="AE8" s="451"/>
      <c r="AF8" s="451"/>
      <c r="AG8" s="451"/>
      <c r="AH8" s="451"/>
      <c r="AI8" s="451"/>
      <c r="AJ8" s="451"/>
    </row>
    <row r="9" spans="1:36" ht="15.75" customHeight="1">
      <c r="B9" s="454"/>
      <c r="C9" s="455"/>
      <c r="D9" s="456">
        <v>106</v>
      </c>
      <c r="E9" s="78"/>
      <c r="F9" s="449"/>
      <c r="G9" s="457"/>
      <c r="H9" s="451"/>
      <c r="I9" s="451"/>
      <c r="J9" s="451"/>
      <c r="K9" s="451"/>
      <c r="L9" s="451"/>
      <c r="M9" s="451"/>
      <c r="N9" s="451"/>
      <c r="O9" s="451"/>
      <c r="P9" s="451"/>
      <c r="Q9" s="451"/>
      <c r="R9" s="451"/>
      <c r="S9" s="451"/>
      <c r="T9" s="451"/>
      <c r="U9" s="449" t="s">
        <v>390</v>
      </c>
      <c r="V9" s="450" t="s">
        <v>46</v>
      </c>
      <c r="W9" s="451" t="s">
        <v>390</v>
      </c>
      <c r="X9" s="451" t="s">
        <v>390</v>
      </c>
      <c r="Y9" s="451" t="s">
        <v>46</v>
      </c>
      <c r="Z9" s="451" t="s">
        <v>52</v>
      </c>
      <c r="AA9" s="444" t="s">
        <v>372</v>
      </c>
      <c r="AB9" s="451" t="s">
        <v>391</v>
      </c>
      <c r="AC9" s="452" t="s">
        <v>392</v>
      </c>
      <c r="AD9" s="451" t="s">
        <v>46</v>
      </c>
      <c r="AE9" s="451" t="s">
        <v>58</v>
      </c>
      <c r="AF9" s="451" t="s">
        <v>58</v>
      </c>
      <c r="AG9" s="451" t="s">
        <v>388</v>
      </c>
      <c r="AH9" s="451" t="s">
        <v>369</v>
      </c>
      <c r="AI9" s="451" t="s">
        <v>372</v>
      </c>
      <c r="AJ9" s="451" t="s">
        <v>52</v>
      </c>
    </row>
    <row r="10" spans="1:36" ht="15.75" customHeight="1">
      <c r="B10" s="454"/>
      <c r="C10" s="456" t="s">
        <v>393</v>
      </c>
      <c r="D10" s="456">
        <v>107</v>
      </c>
      <c r="E10" s="78"/>
      <c r="F10" s="449" t="s">
        <v>46</v>
      </c>
      <c r="G10" s="458" t="s">
        <v>46</v>
      </c>
      <c r="H10" s="451" t="s">
        <v>46</v>
      </c>
      <c r="I10" s="451" t="s">
        <v>46</v>
      </c>
      <c r="J10" s="451" t="s">
        <v>46</v>
      </c>
      <c r="K10" s="451" t="s">
        <v>368</v>
      </c>
      <c r="L10" s="451" t="s">
        <v>368</v>
      </c>
      <c r="M10" s="451" t="s">
        <v>46</v>
      </c>
      <c r="N10" s="451" t="s">
        <v>46</v>
      </c>
      <c r="O10" s="451" t="s">
        <v>46</v>
      </c>
      <c r="P10" s="451" t="s">
        <v>46</v>
      </c>
      <c r="Q10" s="451" t="s">
        <v>46</v>
      </c>
      <c r="R10" s="451" t="s">
        <v>368</v>
      </c>
      <c r="S10" s="451" t="s">
        <v>368</v>
      </c>
      <c r="T10" s="451" t="s">
        <v>46</v>
      </c>
      <c r="U10" s="449" t="s">
        <v>46</v>
      </c>
      <c r="V10" s="451" t="s">
        <v>46</v>
      </c>
      <c r="W10" s="451" t="s">
        <v>46</v>
      </c>
      <c r="X10" s="451" t="s">
        <v>46</v>
      </c>
      <c r="Y10" s="451" t="s">
        <v>368</v>
      </c>
      <c r="Z10" s="451" t="s">
        <v>368</v>
      </c>
      <c r="AA10" s="459" t="s">
        <v>46</v>
      </c>
      <c r="AB10" s="451" t="s">
        <v>46</v>
      </c>
      <c r="AC10" s="451" t="s">
        <v>46</v>
      </c>
      <c r="AD10" s="451" t="s">
        <v>46</v>
      </c>
      <c r="AE10" s="451" t="s">
        <v>46</v>
      </c>
      <c r="AF10" s="444" t="s">
        <v>368</v>
      </c>
      <c r="AG10" s="444" t="s">
        <v>368</v>
      </c>
      <c r="AH10" s="447" t="s">
        <v>46</v>
      </c>
      <c r="AI10" s="451" t="s">
        <v>46</v>
      </c>
      <c r="AJ10" s="451" t="s">
        <v>368</v>
      </c>
    </row>
    <row r="11" spans="1:36" ht="15.75" customHeight="1">
      <c r="B11" s="436"/>
      <c r="C11" s="456" t="s">
        <v>394</v>
      </c>
      <c r="D11" s="456">
        <v>108</v>
      </c>
      <c r="E11" s="78"/>
      <c r="F11" s="449" t="s">
        <v>46</v>
      </c>
      <c r="G11" s="458" t="s">
        <v>46</v>
      </c>
      <c r="H11" s="451" t="s">
        <v>46</v>
      </c>
      <c r="I11" s="451" t="s">
        <v>46</v>
      </c>
      <c r="J11" s="451" t="s">
        <v>46</v>
      </c>
      <c r="K11" s="451" t="s">
        <v>46</v>
      </c>
      <c r="L11" s="451" t="s">
        <v>395</v>
      </c>
      <c r="M11" s="451" t="s">
        <v>46</v>
      </c>
      <c r="N11" s="451" t="s">
        <v>396</v>
      </c>
      <c r="O11" s="451" t="s">
        <v>46</v>
      </c>
      <c r="P11" s="451" t="s">
        <v>46</v>
      </c>
      <c r="Q11" s="451" t="s">
        <v>46</v>
      </c>
      <c r="R11" s="451" t="s">
        <v>395</v>
      </c>
      <c r="S11" s="451" t="s">
        <v>46</v>
      </c>
      <c r="T11" s="451" t="s">
        <v>46</v>
      </c>
      <c r="U11" s="449" t="s">
        <v>46</v>
      </c>
      <c r="V11" s="451" t="s">
        <v>46</v>
      </c>
      <c r="W11" s="451" t="s">
        <v>46</v>
      </c>
      <c r="X11" s="451" t="s">
        <v>46</v>
      </c>
      <c r="Y11" s="451" t="s">
        <v>397</v>
      </c>
      <c r="Z11" s="451" t="s">
        <v>46</v>
      </c>
      <c r="AA11" s="451" t="s">
        <v>46</v>
      </c>
      <c r="AB11" s="451" t="s">
        <v>396</v>
      </c>
      <c r="AC11" s="451" t="s">
        <v>46</v>
      </c>
      <c r="AD11" s="451" t="s">
        <v>46</v>
      </c>
      <c r="AE11" s="451" t="s">
        <v>46</v>
      </c>
      <c r="AF11" s="451" t="s">
        <v>46</v>
      </c>
      <c r="AG11" s="451" t="s">
        <v>395</v>
      </c>
      <c r="AH11" s="451" t="s">
        <v>46</v>
      </c>
      <c r="AI11" s="451" t="s">
        <v>396</v>
      </c>
      <c r="AJ11" s="451" t="s">
        <v>46</v>
      </c>
    </row>
    <row r="12" spans="1:36" ht="15.75" hidden="1" customHeight="1">
      <c r="B12" s="436"/>
      <c r="C12" s="456" t="s">
        <v>398</v>
      </c>
      <c r="D12" s="456">
        <v>109</v>
      </c>
      <c r="E12" s="78"/>
      <c r="F12" s="449"/>
      <c r="G12" s="457"/>
      <c r="H12" s="451"/>
      <c r="I12" s="451"/>
      <c r="J12" s="451"/>
      <c r="K12" s="451"/>
      <c r="L12" s="451"/>
      <c r="M12" s="451"/>
      <c r="N12" s="451"/>
      <c r="O12" s="451"/>
      <c r="P12" s="451"/>
      <c r="Q12" s="451"/>
      <c r="R12" s="451"/>
      <c r="S12" s="451"/>
      <c r="T12" s="451"/>
      <c r="U12" s="449"/>
      <c r="V12" s="451"/>
      <c r="W12" s="451"/>
      <c r="X12" s="451"/>
      <c r="Y12" s="451"/>
      <c r="Z12" s="451"/>
      <c r="AA12" s="451"/>
      <c r="AB12" s="451"/>
      <c r="AC12" s="451"/>
      <c r="AD12" s="451"/>
      <c r="AE12" s="451"/>
      <c r="AF12" s="451"/>
      <c r="AG12" s="451"/>
      <c r="AH12" s="451"/>
      <c r="AI12" s="451"/>
      <c r="AJ12" s="451"/>
    </row>
    <row r="13" spans="1:36" ht="15.75" hidden="1" customHeight="1">
      <c r="B13" s="436"/>
      <c r="C13" s="456" t="s">
        <v>399</v>
      </c>
      <c r="D13" s="456">
        <v>110</v>
      </c>
      <c r="E13" s="78"/>
      <c r="F13" s="449"/>
      <c r="G13" s="457"/>
      <c r="H13" s="451"/>
      <c r="I13" s="451"/>
      <c r="J13" s="451"/>
      <c r="K13" s="451"/>
      <c r="L13" s="451"/>
      <c r="M13" s="451"/>
      <c r="N13" s="451"/>
      <c r="O13" s="451"/>
      <c r="P13" s="451"/>
      <c r="Q13" s="451"/>
      <c r="R13" s="451"/>
      <c r="S13" s="451"/>
      <c r="T13" s="451"/>
      <c r="U13" s="449"/>
      <c r="V13" s="451"/>
      <c r="W13" s="451"/>
      <c r="X13" s="451"/>
      <c r="Y13" s="451"/>
      <c r="Z13" s="451"/>
      <c r="AA13" s="451"/>
      <c r="AB13" s="451"/>
      <c r="AC13" s="451"/>
      <c r="AD13" s="451"/>
      <c r="AE13" s="451"/>
      <c r="AF13" s="451"/>
      <c r="AG13" s="451"/>
      <c r="AH13" s="451"/>
      <c r="AI13" s="451"/>
      <c r="AJ13" s="451"/>
    </row>
    <row r="14" spans="1:36" ht="15.75" hidden="1" customHeight="1">
      <c r="B14" s="436"/>
      <c r="C14" s="456" t="s">
        <v>400</v>
      </c>
      <c r="D14" s="460"/>
      <c r="E14" s="78"/>
      <c r="F14" s="461"/>
      <c r="G14" s="460"/>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row>
    <row r="15" spans="1:36" ht="15.75" hidden="1" customHeight="1">
      <c r="B15" s="436"/>
      <c r="C15" s="462"/>
      <c r="D15" s="462"/>
      <c r="E15" s="78"/>
      <c r="F15" s="463"/>
      <c r="G15" s="462"/>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row>
    <row r="16" spans="1:36" ht="16.2">
      <c r="B16" s="436"/>
      <c r="C16" s="464"/>
      <c r="D16" s="464"/>
      <c r="E16" s="78"/>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row>
    <row r="17" spans="1:36" ht="16.2">
      <c r="A17" s="465"/>
      <c r="B17" s="436"/>
      <c r="C17" s="465"/>
      <c r="D17" s="465"/>
      <c r="E17" s="78"/>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row>
    <row r="18" spans="1:36" ht="16.2">
      <c r="A18" s="771" t="s">
        <v>401</v>
      </c>
      <c r="B18" s="771" t="s">
        <v>402</v>
      </c>
      <c r="C18" s="771" t="s">
        <v>403</v>
      </c>
      <c r="D18" s="771" t="s">
        <v>404</v>
      </c>
      <c r="E18" s="192"/>
      <c r="F18" s="390">
        <v>45505</v>
      </c>
      <c r="G18" s="390">
        <v>45506</v>
      </c>
      <c r="H18" s="390">
        <v>45507</v>
      </c>
      <c r="I18" s="390">
        <v>45508</v>
      </c>
      <c r="J18" s="390">
        <v>45509</v>
      </c>
      <c r="K18" s="390">
        <v>45510</v>
      </c>
      <c r="L18" s="390">
        <v>45511</v>
      </c>
      <c r="M18" s="390">
        <v>45512</v>
      </c>
      <c r="N18" s="390">
        <v>45513</v>
      </c>
      <c r="O18" s="390">
        <v>45514</v>
      </c>
      <c r="P18" s="390">
        <v>45515</v>
      </c>
      <c r="Q18" s="390">
        <v>45516</v>
      </c>
      <c r="R18" s="390">
        <v>45517</v>
      </c>
      <c r="S18" s="390">
        <v>45518</v>
      </c>
      <c r="T18" s="390">
        <v>45519</v>
      </c>
      <c r="U18" s="390">
        <v>45520</v>
      </c>
      <c r="V18" s="390">
        <v>45521</v>
      </c>
      <c r="W18" s="390">
        <v>45522</v>
      </c>
      <c r="X18" s="390">
        <v>45523</v>
      </c>
      <c r="Y18" s="390">
        <v>45524</v>
      </c>
      <c r="Z18" s="390">
        <v>45525</v>
      </c>
      <c r="AA18" s="390">
        <v>45526</v>
      </c>
      <c r="AB18" s="390">
        <v>45527</v>
      </c>
      <c r="AC18" s="390">
        <v>45528</v>
      </c>
      <c r="AD18" s="390">
        <v>45529</v>
      </c>
      <c r="AE18" s="390">
        <v>45530</v>
      </c>
      <c r="AF18" s="390">
        <v>45531</v>
      </c>
      <c r="AG18" s="390">
        <v>45532</v>
      </c>
      <c r="AH18" s="390">
        <v>45533</v>
      </c>
      <c r="AI18" s="390">
        <v>45534</v>
      </c>
      <c r="AJ18" s="390">
        <v>45535</v>
      </c>
    </row>
    <row r="19" spans="1:36" ht="16.2">
      <c r="A19" s="734"/>
      <c r="B19" s="734"/>
      <c r="C19" s="734"/>
      <c r="D19" s="734"/>
      <c r="E19" s="192"/>
      <c r="F19" s="466" t="s">
        <v>355</v>
      </c>
      <c r="G19" s="466" t="s">
        <v>356</v>
      </c>
      <c r="H19" s="466" t="s">
        <v>357</v>
      </c>
      <c r="I19" s="466" t="s">
        <v>358</v>
      </c>
      <c r="J19" s="466" t="s">
        <v>359</v>
      </c>
      <c r="K19" s="466" t="s">
        <v>360</v>
      </c>
      <c r="L19" s="466" t="s">
        <v>361</v>
      </c>
      <c r="M19" s="466" t="s">
        <v>355</v>
      </c>
      <c r="N19" s="466" t="s">
        <v>356</v>
      </c>
      <c r="O19" s="466" t="s">
        <v>357</v>
      </c>
      <c r="P19" s="466" t="s">
        <v>358</v>
      </c>
      <c r="Q19" s="466" t="s">
        <v>359</v>
      </c>
      <c r="R19" s="466" t="s">
        <v>360</v>
      </c>
      <c r="S19" s="466" t="s">
        <v>361</v>
      </c>
      <c r="T19" s="466" t="s">
        <v>355</v>
      </c>
      <c r="U19" s="466" t="s">
        <v>356</v>
      </c>
      <c r="V19" s="466" t="s">
        <v>357</v>
      </c>
      <c r="W19" s="466" t="s">
        <v>358</v>
      </c>
      <c r="X19" s="466" t="s">
        <v>359</v>
      </c>
      <c r="Y19" s="466" t="s">
        <v>360</v>
      </c>
      <c r="Z19" s="466" t="s">
        <v>361</v>
      </c>
      <c r="AA19" s="466" t="s">
        <v>355</v>
      </c>
      <c r="AB19" s="466" t="s">
        <v>356</v>
      </c>
      <c r="AC19" s="466" t="s">
        <v>357</v>
      </c>
      <c r="AD19" s="466" t="s">
        <v>358</v>
      </c>
      <c r="AE19" s="466" t="s">
        <v>359</v>
      </c>
      <c r="AF19" s="466" t="s">
        <v>360</v>
      </c>
      <c r="AG19" s="466" t="s">
        <v>361</v>
      </c>
      <c r="AH19" s="466" t="s">
        <v>355</v>
      </c>
      <c r="AI19" s="466" t="s">
        <v>356</v>
      </c>
      <c r="AJ19" s="466" t="s">
        <v>357</v>
      </c>
    </row>
    <row r="20" spans="1:36" ht="17.399999999999999">
      <c r="A20" s="467"/>
      <c r="B20" s="468" t="s">
        <v>405</v>
      </c>
      <c r="C20" s="467"/>
      <c r="D20" s="469"/>
      <c r="E20" s="772" t="s">
        <v>230</v>
      </c>
      <c r="F20" s="470"/>
      <c r="G20" s="471" t="s">
        <v>406</v>
      </c>
      <c r="H20" s="470">
        <v>60</v>
      </c>
      <c r="I20" s="471" t="s">
        <v>407</v>
      </c>
      <c r="J20" s="471"/>
      <c r="K20" s="471" t="s">
        <v>408</v>
      </c>
      <c r="L20" s="470" t="s">
        <v>409</v>
      </c>
      <c r="M20" s="471"/>
      <c r="N20" s="472" t="s">
        <v>410</v>
      </c>
      <c r="O20" s="472" t="s">
        <v>411</v>
      </c>
      <c r="P20" s="472" t="s">
        <v>412</v>
      </c>
      <c r="Q20" s="472" t="s">
        <v>413</v>
      </c>
      <c r="R20" s="472" t="s">
        <v>414</v>
      </c>
      <c r="S20" s="472" t="s">
        <v>415</v>
      </c>
      <c r="T20" s="472"/>
      <c r="U20" s="472" t="s">
        <v>412</v>
      </c>
      <c r="V20" s="472" t="s">
        <v>416</v>
      </c>
      <c r="W20" s="472" t="s">
        <v>413</v>
      </c>
      <c r="X20" s="472"/>
      <c r="Y20" s="472" t="s">
        <v>417</v>
      </c>
      <c r="Z20" s="472" t="s">
        <v>410</v>
      </c>
      <c r="AA20" s="401"/>
      <c r="AB20" s="472">
        <v>60</v>
      </c>
      <c r="AC20" s="472" t="s">
        <v>408</v>
      </c>
      <c r="AD20" s="401" t="s">
        <v>410</v>
      </c>
      <c r="AE20" s="472" t="s">
        <v>415</v>
      </c>
      <c r="AF20" s="472" t="s">
        <v>418</v>
      </c>
      <c r="AG20" s="472">
        <v>60</v>
      </c>
      <c r="AH20" s="472"/>
      <c r="AI20" s="472" t="s">
        <v>416</v>
      </c>
      <c r="AJ20" s="472" t="s">
        <v>413</v>
      </c>
    </row>
    <row r="21" spans="1:36" ht="17.399999999999999">
      <c r="A21" s="473">
        <v>60</v>
      </c>
      <c r="B21" s="474" t="s">
        <v>419</v>
      </c>
      <c r="C21" s="461">
        <v>201</v>
      </c>
      <c r="D21" s="475"/>
      <c r="E21" s="734"/>
      <c r="F21" s="471"/>
      <c r="G21" s="471" t="s">
        <v>420</v>
      </c>
      <c r="H21" s="471" t="s">
        <v>420</v>
      </c>
      <c r="I21" s="471" t="s">
        <v>421</v>
      </c>
      <c r="J21" s="471"/>
      <c r="K21" s="471" t="s">
        <v>422</v>
      </c>
      <c r="L21" s="471" t="s">
        <v>399</v>
      </c>
      <c r="M21" s="471"/>
      <c r="N21" s="472" t="s">
        <v>423</v>
      </c>
      <c r="O21" s="472" t="s">
        <v>423</v>
      </c>
      <c r="P21" s="472" t="s">
        <v>421</v>
      </c>
      <c r="Q21" s="472" t="s">
        <v>420</v>
      </c>
      <c r="R21" s="472" t="s">
        <v>424</v>
      </c>
      <c r="S21" s="472" t="s">
        <v>425</v>
      </c>
      <c r="T21" s="472"/>
      <c r="U21" s="472" t="s">
        <v>426</v>
      </c>
      <c r="V21" s="472" t="s">
        <v>421</v>
      </c>
      <c r="W21" s="472" t="s">
        <v>420</v>
      </c>
      <c r="X21" s="472"/>
      <c r="Y21" s="472" t="s">
        <v>399</v>
      </c>
      <c r="Z21" s="472" t="s">
        <v>398</v>
      </c>
      <c r="AA21" s="401"/>
      <c r="AB21" s="472" t="s">
        <v>422</v>
      </c>
      <c r="AC21" s="472" t="s">
        <v>422</v>
      </c>
      <c r="AD21" s="401" t="s">
        <v>423</v>
      </c>
      <c r="AE21" s="472" t="s">
        <v>398</v>
      </c>
      <c r="AF21" s="472" t="s">
        <v>425</v>
      </c>
      <c r="AG21" s="472" t="s">
        <v>420</v>
      </c>
      <c r="AH21" s="472"/>
      <c r="AI21" s="472" t="s">
        <v>421</v>
      </c>
      <c r="AJ21" s="472" t="s">
        <v>421</v>
      </c>
    </row>
    <row r="22" spans="1:36" ht="17.399999999999999">
      <c r="A22" s="473" t="s">
        <v>417</v>
      </c>
      <c r="B22" s="476" t="s">
        <v>427</v>
      </c>
      <c r="C22" s="461">
        <v>202</v>
      </c>
      <c r="D22" s="475"/>
      <c r="E22" s="772" t="s">
        <v>235</v>
      </c>
      <c r="F22" s="471"/>
      <c r="G22" s="471" t="s">
        <v>416</v>
      </c>
      <c r="H22" s="470" t="s">
        <v>428</v>
      </c>
      <c r="I22" s="471" t="s">
        <v>429</v>
      </c>
      <c r="J22" s="471"/>
      <c r="K22" s="471" t="s">
        <v>430</v>
      </c>
      <c r="L22" s="471" t="s">
        <v>418</v>
      </c>
      <c r="M22" s="471"/>
      <c r="N22" s="472" t="s">
        <v>431</v>
      </c>
      <c r="O22" s="472" t="s">
        <v>432</v>
      </c>
      <c r="P22" s="472" t="s">
        <v>410</v>
      </c>
      <c r="Q22" s="472" t="s">
        <v>407</v>
      </c>
      <c r="R22" s="472" t="s">
        <v>418</v>
      </c>
      <c r="S22" s="472" t="s">
        <v>433</v>
      </c>
      <c r="T22" s="472"/>
      <c r="U22" s="472">
        <v>60</v>
      </c>
      <c r="V22" s="472" t="s">
        <v>413</v>
      </c>
      <c r="W22" s="472" t="s">
        <v>433</v>
      </c>
      <c r="X22" s="472"/>
      <c r="Y22" s="472" t="s">
        <v>410</v>
      </c>
      <c r="Z22" s="472" t="s">
        <v>434</v>
      </c>
      <c r="AA22" s="401"/>
      <c r="AB22" s="472" t="s">
        <v>429</v>
      </c>
      <c r="AC22" s="472" t="s">
        <v>432</v>
      </c>
      <c r="AD22" s="401" t="s">
        <v>435</v>
      </c>
      <c r="AE22" s="472" t="s">
        <v>413</v>
      </c>
      <c r="AF22" s="472" t="s">
        <v>432</v>
      </c>
      <c r="AG22" s="472" t="s">
        <v>429</v>
      </c>
      <c r="AH22" s="472"/>
      <c r="AI22" s="472" t="s">
        <v>430</v>
      </c>
      <c r="AJ22" s="472" t="s">
        <v>410</v>
      </c>
    </row>
    <row r="23" spans="1:36" ht="17.399999999999999">
      <c r="A23" s="473" t="s">
        <v>436</v>
      </c>
      <c r="B23" s="476" t="s">
        <v>437</v>
      </c>
      <c r="C23" s="461">
        <v>203</v>
      </c>
      <c r="D23" s="475"/>
      <c r="E23" s="734"/>
      <c r="F23" s="471"/>
      <c r="G23" s="471" t="s">
        <v>421</v>
      </c>
      <c r="H23" s="471" t="s">
        <v>422</v>
      </c>
      <c r="I23" s="471" t="s">
        <v>420</v>
      </c>
      <c r="J23" s="471"/>
      <c r="K23" s="471" t="s">
        <v>425</v>
      </c>
      <c r="L23" s="471" t="s">
        <v>425</v>
      </c>
      <c r="M23" s="471"/>
      <c r="N23" s="472" t="s">
        <v>421</v>
      </c>
      <c r="O23" s="472" t="s">
        <v>420</v>
      </c>
      <c r="P23" s="472" t="s">
        <v>400</v>
      </c>
      <c r="Q23" s="472" t="s">
        <v>438</v>
      </c>
      <c r="R23" s="472" t="s">
        <v>425</v>
      </c>
      <c r="S23" s="472" t="s">
        <v>438</v>
      </c>
      <c r="T23" s="472"/>
      <c r="U23" s="472" t="s">
        <v>423</v>
      </c>
      <c r="V23" s="472" t="s">
        <v>420</v>
      </c>
      <c r="W23" s="472" t="s">
        <v>423</v>
      </c>
      <c r="X23" s="472"/>
      <c r="Y23" s="472" t="s">
        <v>398</v>
      </c>
      <c r="Z23" s="472" t="s">
        <v>423</v>
      </c>
      <c r="AA23" s="401"/>
      <c r="AB23" s="472" t="s">
        <v>422</v>
      </c>
      <c r="AC23" s="472" t="s">
        <v>420</v>
      </c>
      <c r="AD23" s="401" t="s">
        <v>421</v>
      </c>
      <c r="AE23" s="472" t="s">
        <v>420</v>
      </c>
      <c r="AF23" s="472" t="s">
        <v>420</v>
      </c>
      <c r="AG23" s="472" t="s">
        <v>420</v>
      </c>
      <c r="AH23" s="472"/>
      <c r="AI23" s="472" t="s">
        <v>398</v>
      </c>
      <c r="AJ23" s="472" t="s">
        <v>423</v>
      </c>
    </row>
    <row r="24" spans="1:36" ht="17.399999999999999">
      <c r="A24" s="473" t="s">
        <v>415</v>
      </c>
      <c r="B24" s="476" t="s">
        <v>439</v>
      </c>
      <c r="C24" s="461">
        <v>204</v>
      </c>
      <c r="D24" s="475"/>
      <c r="E24" s="772" t="s">
        <v>236</v>
      </c>
      <c r="F24" s="471"/>
      <c r="G24" s="471" t="s">
        <v>435</v>
      </c>
      <c r="H24" s="471" t="s">
        <v>412</v>
      </c>
      <c r="I24" s="471" t="s">
        <v>408</v>
      </c>
      <c r="J24" s="470"/>
      <c r="K24" s="471" t="s">
        <v>414</v>
      </c>
      <c r="L24" s="471"/>
      <c r="M24" s="471"/>
      <c r="N24" s="472" t="s">
        <v>440</v>
      </c>
      <c r="O24" s="472">
        <v>60</v>
      </c>
      <c r="P24" s="472" t="s">
        <v>435</v>
      </c>
      <c r="Q24" s="472" t="s">
        <v>429</v>
      </c>
      <c r="R24" s="472">
        <v>60</v>
      </c>
      <c r="S24" s="472" t="s">
        <v>418</v>
      </c>
      <c r="T24" s="472"/>
      <c r="U24" s="472" t="s">
        <v>410</v>
      </c>
      <c r="V24" s="472" t="s">
        <v>434</v>
      </c>
      <c r="W24" s="472">
        <v>60</v>
      </c>
      <c r="X24" s="472"/>
      <c r="Y24" s="472" t="s">
        <v>414</v>
      </c>
      <c r="Z24" s="472"/>
      <c r="AA24" s="401"/>
      <c r="AB24" s="472" t="s">
        <v>413</v>
      </c>
      <c r="AC24" s="472" t="s">
        <v>429</v>
      </c>
      <c r="AD24" s="401" t="s">
        <v>411</v>
      </c>
      <c r="AE24" s="472" t="s">
        <v>432</v>
      </c>
      <c r="AF24" s="472" t="s">
        <v>414</v>
      </c>
      <c r="AG24" s="472" t="s">
        <v>418</v>
      </c>
      <c r="AH24" s="472"/>
      <c r="AI24" s="472" t="s">
        <v>410</v>
      </c>
      <c r="AJ24" s="472" t="s">
        <v>441</v>
      </c>
    </row>
    <row r="25" spans="1:36" ht="17.399999999999999">
      <c r="A25" s="477" t="s">
        <v>434</v>
      </c>
      <c r="B25" s="474" t="s">
        <v>442</v>
      </c>
      <c r="C25" s="461">
        <v>205</v>
      </c>
      <c r="D25" s="475"/>
      <c r="E25" s="734"/>
      <c r="F25" s="471"/>
      <c r="G25" s="471" t="s">
        <v>422</v>
      </c>
      <c r="H25" s="471" t="s">
        <v>421</v>
      </c>
      <c r="I25" s="471" t="s">
        <v>422</v>
      </c>
      <c r="J25" s="471"/>
      <c r="K25" s="471" t="s">
        <v>422</v>
      </c>
      <c r="L25" s="471"/>
      <c r="M25" s="471"/>
      <c r="N25" s="472" t="s">
        <v>421</v>
      </c>
      <c r="O25" s="472" t="s">
        <v>423</v>
      </c>
      <c r="P25" s="472" t="s">
        <v>421</v>
      </c>
      <c r="Q25" s="472" t="s">
        <v>422</v>
      </c>
      <c r="R25" s="472" t="s">
        <v>438</v>
      </c>
      <c r="S25" s="472" t="s">
        <v>425</v>
      </c>
      <c r="T25" s="472"/>
      <c r="U25" s="472" t="s">
        <v>423</v>
      </c>
      <c r="V25" s="472" t="s">
        <v>423</v>
      </c>
      <c r="W25" s="472" t="s">
        <v>423</v>
      </c>
      <c r="X25" s="472"/>
      <c r="Y25" s="472" t="s">
        <v>425</v>
      </c>
      <c r="Z25" s="472"/>
      <c r="AA25" s="401"/>
      <c r="AB25" s="472" t="s">
        <v>420</v>
      </c>
      <c r="AC25" s="472" t="s">
        <v>422</v>
      </c>
      <c r="AD25" s="401" t="s">
        <v>423</v>
      </c>
      <c r="AE25" s="472" t="s">
        <v>420</v>
      </c>
      <c r="AF25" s="472" t="s">
        <v>424</v>
      </c>
      <c r="AG25" s="472" t="s">
        <v>424</v>
      </c>
      <c r="AH25" s="472"/>
      <c r="AI25" s="472" t="s">
        <v>423</v>
      </c>
      <c r="AJ25" s="472" t="s">
        <v>421</v>
      </c>
    </row>
    <row r="26" spans="1:36" ht="17.399999999999999">
      <c r="A26" s="470" t="s">
        <v>443</v>
      </c>
      <c r="B26" s="474" t="s">
        <v>444</v>
      </c>
      <c r="C26" s="461">
        <v>206</v>
      </c>
      <c r="D26" s="475"/>
      <c r="E26" s="772" t="s">
        <v>238</v>
      </c>
      <c r="F26" s="471"/>
      <c r="G26" s="471"/>
      <c r="H26" s="471" t="s">
        <v>434</v>
      </c>
      <c r="I26" s="471" t="s">
        <v>445</v>
      </c>
      <c r="J26" s="471"/>
      <c r="K26" s="471"/>
      <c r="L26" s="471"/>
      <c r="M26" s="471"/>
      <c r="N26" s="472"/>
      <c r="O26" s="472" t="s">
        <v>429</v>
      </c>
      <c r="P26" s="472" t="s">
        <v>413</v>
      </c>
      <c r="Q26" s="472" t="s">
        <v>445</v>
      </c>
      <c r="R26" s="472"/>
      <c r="S26" s="472"/>
      <c r="T26" s="472"/>
      <c r="U26" s="472"/>
      <c r="V26" s="472" t="s">
        <v>432</v>
      </c>
      <c r="W26" s="472" t="s">
        <v>429</v>
      </c>
      <c r="X26" s="472"/>
      <c r="Y26" s="472"/>
      <c r="Z26" s="472"/>
      <c r="AA26" s="401"/>
      <c r="AB26" s="472"/>
      <c r="AC26" s="472" t="s">
        <v>413</v>
      </c>
      <c r="AD26" s="401" t="s">
        <v>440</v>
      </c>
      <c r="AE26" s="472"/>
      <c r="AF26" s="472"/>
      <c r="AG26" s="472"/>
      <c r="AH26" s="472"/>
      <c r="AI26" s="472"/>
      <c r="AJ26" s="472" t="s">
        <v>433</v>
      </c>
    </row>
    <row r="27" spans="1:36" ht="17.399999999999999">
      <c r="A27" s="470" t="s">
        <v>435</v>
      </c>
      <c r="B27" s="474" t="s">
        <v>446</v>
      </c>
      <c r="C27" s="461">
        <v>207</v>
      </c>
      <c r="D27" s="475"/>
      <c r="E27" s="734"/>
      <c r="F27" s="471"/>
      <c r="G27" s="471"/>
      <c r="H27" s="471" t="s">
        <v>423</v>
      </c>
      <c r="I27" s="471" t="s">
        <v>421</v>
      </c>
      <c r="J27" s="471"/>
      <c r="K27" s="471"/>
      <c r="L27" s="471"/>
      <c r="M27" s="471"/>
      <c r="N27" s="472"/>
      <c r="O27" s="472" t="s">
        <v>422</v>
      </c>
      <c r="P27" s="472" t="s">
        <v>420</v>
      </c>
      <c r="Q27" s="472" t="s">
        <v>421</v>
      </c>
      <c r="R27" s="472"/>
      <c r="S27" s="472"/>
      <c r="T27" s="472"/>
      <c r="U27" s="472"/>
      <c r="V27" s="472" t="s">
        <v>420</v>
      </c>
      <c r="W27" s="472" t="s">
        <v>420</v>
      </c>
      <c r="X27" s="472"/>
      <c r="Y27" s="472"/>
      <c r="Z27" s="472"/>
      <c r="AA27" s="401"/>
      <c r="AB27" s="472"/>
      <c r="AC27" s="472" t="s">
        <v>420</v>
      </c>
      <c r="AD27" s="401" t="s">
        <v>421</v>
      </c>
      <c r="AE27" s="472"/>
      <c r="AF27" s="472"/>
      <c r="AG27" s="472"/>
      <c r="AH27" s="472"/>
      <c r="AI27" s="472"/>
      <c r="AJ27" s="472" t="s">
        <v>423</v>
      </c>
    </row>
    <row r="28" spans="1:36" ht="17.399999999999999">
      <c r="A28" s="470"/>
      <c r="B28" s="474"/>
      <c r="C28" s="461"/>
      <c r="D28" s="475"/>
      <c r="E28" s="772" t="s">
        <v>364</v>
      </c>
      <c r="F28" s="471"/>
      <c r="G28" s="471"/>
      <c r="H28" s="471" t="s">
        <v>433</v>
      </c>
      <c r="I28" s="471"/>
      <c r="J28" s="471"/>
      <c r="K28" s="471"/>
      <c r="L28" s="471"/>
      <c r="M28" s="471"/>
      <c r="N28" s="472"/>
      <c r="O28" s="472" t="s">
        <v>430</v>
      </c>
      <c r="P28" s="472" t="s">
        <v>447</v>
      </c>
      <c r="Q28" s="472" t="s">
        <v>435</v>
      </c>
      <c r="R28" s="472"/>
      <c r="S28" s="472"/>
      <c r="T28" s="472"/>
      <c r="U28" s="472"/>
      <c r="V28" s="472">
        <v>60</v>
      </c>
      <c r="W28" s="472"/>
      <c r="X28" s="472"/>
      <c r="Y28" s="472"/>
      <c r="Z28" s="472"/>
      <c r="AA28" s="401"/>
      <c r="AB28" s="472"/>
      <c r="AC28" s="472">
        <v>60</v>
      </c>
      <c r="AD28" s="401"/>
      <c r="AE28" s="472"/>
      <c r="AF28" s="472"/>
      <c r="AG28" s="472"/>
      <c r="AH28" s="472"/>
      <c r="AI28" s="472"/>
      <c r="AJ28" s="472" t="s">
        <v>435</v>
      </c>
    </row>
    <row r="29" spans="1:36" ht="17.399999999999999">
      <c r="A29" s="470"/>
      <c r="B29" s="474"/>
      <c r="C29" s="461"/>
      <c r="D29" s="475"/>
      <c r="E29" s="734"/>
      <c r="F29" s="471"/>
      <c r="G29" s="471"/>
      <c r="H29" s="471" t="s">
        <v>423</v>
      </c>
      <c r="I29" s="471"/>
      <c r="J29" s="471"/>
      <c r="K29" s="471"/>
      <c r="L29" s="471"/>
      <c r="M29" s="471"/>
      <c r="N29" s="472"/>
      <c r="O29" s="472" t="s">
        <v>438</v>
      </c>
      <c r="P29" s="472" t="s">
        <v>400</v>
      </c>
      <c r="Q29" s="472" t="s">
        <v>421</v>
      </c>
      <c r="R29" s="472"/>
      <c r="S29" s="472"/>
      <c r="T29" s="472"/>
      <c r="U29" s="472"/>
      <c r="V29" s="472" t="s">
        <v>423</v>
      </c>
      <c r="W29" s="472"/>
      <c r="X29" s="472"/>
      <c r="Y29" s="472"/>
      <c r="Z29" s="472"/>
      <c r="AA29" s="401"/>
      <c r="AB29" s="472"/>
      <c r="AC29" s="472" t="s">
        <v>420</v>
      </c>
      <c r="AD29" s="401"/>
      <c r="AE29" s="472"/>
      <c r="AF29" s="472"/>
      <c r="AG29" s="472"/>
      <c r="AH29" s="472"/>
      <c r="AI29" s="472"/>
      <c r="AJ29" s="472" t="s">
        <v>422</v>
      </c>
    </row>
    <row r="30" spans="1:36" ht="17.399999999999999">
      <c r="A30" s="470"/>
      <c r="B30" s="474"/>
      <c r="C30" s="461"/>
      <c r="D30" s="475"/>
      <c r="E30" s="772" t="s">
        <v>239</v>
      </c>
      <c r="F30" s="471"/>
      <c r="G30" s="471"/>
      <c r="H30" s="471"/>
      <c r="I30" s="471"/>
      <c r="J30" s="471"/>
      <c r="K30" s="471"/>
      <c r="L30" s="471"/>
      <c r="M30" s="471"/>
      <c r="N30" s="472"/>
      <c r="O30" s="472"/>
      <c r="P30" s="472"/>
      <c r="Q30" s="472"/>
      <c r="R30" s="472"/>
      <c r="S30" s="472"/>
      <c r="T30" s="472"/>
      <c r="U30" s="472"/>
      <c r="V30" s="472"/>
      <c r="W30" s="472"/>
      <c r="X30" s="472"/>
      <c r="Y30" s="472"/>
      <c r="Z30" s="472"/>
      <c r="AA30" s="401"/>
      <c r="AB30" s="472"/>
      <c r="AC30" s="472"/>
      <c r="AD30" s="401"/>
      <c r="AE30" s="472"/>
      <c r="AF30" s="472"/>
      <c r="AG30" s="472"/>
      <c r="AH30" s="472"/>
      <c r="AI30" s="472"/>
      <c r="AJ30" s="472"/>
    </row>
    <row r="31" spans="1:36" ht="17.399999999999999">
      <c r="A31" s="470"/>
      <c r="B31" s="474"/>
      <c r="C31" s="461"/>
      <c r="D31" s="475"/>
      <c r="E31" s="734"/>
      <c r="F31" s="471"/>
      <c r="G31" s="471"/>
      <c r="H31" s="471"/>
      <c r="I31" s="471"/>
      <c r="J31" s="471"/>
      <c r="K31" s="471"/>
      <c r="L31" s="471"/>
      <c r="M31" s="471"/>
      <c r="N31" s="472"/>
      <c r="O31" s="472"/>
      <c r="P31" s="472"/>
      <c r="Q31" s="472"/>
      <c r="R31" s="472"/>
      <c r="S31" s="472"/>
      <c r="T31" s="472"/>
      <c r="U31" s="472"/>
      <c r="V31" s="472"/>
      <c r="W31" s="472"/>
      <c r="X31" s="472"/>
      <c r="Y31" s="472"/>
      <c r="Z31" s="472"/>
      <c r="AA31" s="401"/>
      <c r="AB31" s="472"/>
      <c r="AC31" s="472"/>
      <c r="AD31" s="401"/>
      <c r="AE31" s="472"/>
      <c r="AF31" s="472"/>
      <c r="AG31" s="472"/>
      <c r="AH31" s="472"/>
      <c r="AI31" s="472"/>
      <c r="AJ31" s="472"/>
    </row>
    <row r="32" spans="1:36" ht="17.399999999999999">
      <c r="A32" s="467"/>
      <c r="B32" s="468" t="s">
        <v>448</v>
      </c>
      <c r="C32" s="467"/>
      <c r="D32" s="469"/>
      <c r="E32" s="772" t="s">
        <v>240</v>
      </c>
      <c r="F32" s="471" t="s">
        <v>410</v>
      </c>
      <c r="G32" s="470" t="s">
        <v>411</v>
      </c>
      <c r="H32" s="471"/>
      <c r="I32" s="471"/>
      <c r="J32" s="471"/>
      <c r="K32" s="470" t="s">
        <v>410</v>
      </c>
      <c r="L32" s="471" t="s">
        <v>415</v>
      </c>
      <c r="M32" s="471" t="s">
        <v>408</v>
      </c>
      <c r="N32" s="472">
        <v>60</v>
      </c>
      <c r="O32" s="472"/>
      <c r="P32" s="472"/>
      <c r="Q32" s="472"/>
      <c r="R32" s="472" t="s">
        <v>410</v>
      </c>
      <c r="S32" s="472"/>
      <c r="T32" s="472" t="s">
        <v>449</v>
      </c>
      <c r="U32" s="472" t="s">
        <v>406</v>
      </c>
      <c r="V32" s="472"/>
      <c r="W32" s="472"/>
      <c r="X32" s="472"/>
      <c r="Y32" s="472" t="s">
        <v>435</v>
      </c>
      <c r="Z32" s="472" t="s">
        <v>429</v>
      </c>
      <c r="AA32" s="401"/>
      <c r="AB32" s="472" t="s">
        <v>445</v>
      </c>
      <c r="AC32" s="472"/>
      <c r="AD32" s="472"/>
      <c r="AE32" s="472" t="s">
        <v>408</v>
      </c>
      <c r="AF32" s="472" t="s">
        <v>450</v>
      </c>
      <c r="AG32" s="472"/>
      <c r="AH32" s="472" t="s">
        <v>432</v>
      </c>
      <c r="AI32" s="472" t="s">
        <v>411</v>
      </c>
      <c r="AJ32" s="472"/>
    </row>
    <row r="33" spans="1:36" ht="17.399999999999999">
      <c r="A33" s="470">
        <v>90</v>
      </c>
      <c r="B33" s="474" t="s">
        <v>451</v>
      </c>
      <c r="C33" s="461">
        <v>301</v>
      </c>
      <c r="D33" s="475"/>
      <c r="E33" s="734"/>
      <c r="F33" s="471" t="s">
        <v>423</v>
      </c>
      <c r="G33" s="471" t="s">
        <v>438</v>
      </c>
      <c r="H33" s="471"/>
      <c r="I33" s="471"/>
      <c r="J33" s="471"/>
      <c r="K33" s="471" t="s">
        <v>398</v>
      </c>
      <c r="L33" s="471" t="s">
        <v>398</v>
      </c>
      <c r="M33" s="471" t="s">
        <v>422</v>
      </c>
      <c r="N33" s="472" t="s">
        <v>420</v>
      </c>
      <c r="O33" s="472"/>
      <c r="P33" s="472"/>
      <c r="Q33" s="472"/>
      <c r="R33" s="472" t="s">
        <v>398</v>
      </c>
      <c r="S33" s="472"/>
      <c r="T33" s="472" t="s">
        <v>421</v>
      </c>
      <c r="U33" s="472" t="s">
        <v>400</v>
      </c>
      <c r="V33" s="472"/>
      <c r="W33" s="472"/>
      <c r="X33" s="472"/>
      <c r="Y33" s="472" t="s">
        <v>422</v>
      </c>
      <c r="Z33" s="472" t="s">
        <v>422</v>
      </c>
      <c r="AA33" s="401"/>
      <c r="AB33" s="472" t="s">
        <v>421</v>
      </c>
      <c r="AC33" s="472"/>
      <c r="AD33" s="472"/>
      <c r="AE33" s="472" t="s">
        <v>421</v>
      </c>
      <c r="AF33" s="472" t="s">
        <v>399</v>
      </c>
      <c r="AG33" s="472"/>
      <c r="AH33" s="472" t="s">
        <v>420</v>
      </c>
      <c r="AI33" s="472" t="s">
        <v>423</v>
      </c>
      <c r="AJ33" s="472"/>
    </row>
    <row r="34" spans="1:36" ht="17.399999999999999">
      <c r="A34" s="470" t="s">
        <v>410</v>
      </c>
      <c r="B34" s="474" t="s">
        <v>452</v>
      </c>
      <c r="C34" s="461">
        <v>302</v>
      </c>
      <c r="D34" s="475"/>
      <c r="E34" s="772" t="s">
        <v>241</v>
      </c>
      <c r="F34" s="471" t="s">
        <v>408</v>
      </c>
      <c r="G34" s="471">
        <v>90</v>
      </c>
      <c r="H34" s="471"/>
      <c r="I34" s="471"/>
      <c r="J34" s="471"/>
      <c r="K34" s="471" t="s">
        <v>433</v>
      </c>
      <c r="L34" s="471" t="s">
        <v>428</v>
      </c>
      <c r="M34" s="471" t="s">
        <v>410</v>
      </c>
      <c r="N34" s="472" t="s">
        <v>433</v>
      </c>
      <c r="O34" s="472"/>
      <c r="P34" s="472"/>
      <c r="Q34" s="472"/>
      <c r="R34" s="472" t="s">
        <v>434</v>
      </c>
      <c r="S34" s="472" t="s">
        <v>416</v>
      </c>
      <c r="T34" s="472" t="s">
        <v>406</v>
      </c>
      <c r="U34" s="472">
        <v>60</v>
      </c>
      <c r="V34" s="472"/>
      <c r="W34" s="472"/>
      <c r="X34" s="472"/>
      <c r="Y34" s="472" t="s">
        <v>432</v>
      </c>
      <c r="Z34" s="472" t="s">
        <v>413</v>
      </c>
      <c r="AA34" s="401"/>
      <c r="AB34" s="472" t="s">
        <v>431</v>
      </c>
      <c r="AC34" s="472"/>
      <c r="AD34" s="472"/>
      <c r="AE34" s="472" t="s">
        <v>410</v>
      </c>
      <c r="AF34" s="472" t="s">
        <v>411</v>
      </c>
      <c r="AG34" s="472" t="s">
        <v>412</v>
      </c>
      <c r="AH34" s="472" t="s">
        <v>435</v>
      </c>
      <c r="AI34" s="472" t="s">
        <v>429</v>
      </c>
      <c r="AJ34" s="472"/>
    </row>
    <row r="35" spans="1:36" ht="17.399999999999999">
      <c r="A35" s="470" t="s">
        <v>453</v>
      </c>
      <c r="B35" s="474" t="s">
        <v>454</v>
      </c>
      <c r="C35" s="461">
        <v>303</v>
      </c>
      <c r="D35" s="475"/>
      <c r="E35" s="734"/>
      <c r="F35" s="471" t="s">
        <v>422</v>
      </c>
      <c r="G35" s="471" t="s">
        <v>398</v>
      </c>
      <c r="H35" s="471"/>
      <c r="I35" s="471"/>
      <c r="J35" s="471"/>
      <c r="K35" s="471" t="s">
        <v>438</v>
      </c>
      <c r="L35" s="471" t="s">
        <v>422</v>
      </c>
      <c r="M35" s="471" t="s">
        <v>398</v>
      </c>
      <c r="N35" s="472" t="s">
        <v>438</v>
      </c>
      <c r="O35" s="472"/>
      <c r="P35" s="472"/>
      <c r="Q35" s="472"/>
      <c r="R35" s="472" t="s">
        <v>422</v>
      </c>
      <c r="S35" s="472" t="s">
        <v>421</v>
      </c>
      <c r="T35" s="472" t="s">
        <v>399</v>
      </c>
      <c r="U35" s="472" t="s">
        <v>420</v>
      </c>
      <c r="V35" s="472"/>
      <c r="W35" s="472"/>
      <c r="X35" s="472"/>
      <c r="Y35" s="472" t="s">
        <v>420</v>
      </c>
      <c r="Z35" s="472" t="s">
        <v>420</v>
      </c>
      <c r="AA35" s="401"/>
      <c r="AB35" s="472" t="s">
        <v>421</v>
      </c>
      <c r="AC35" s="472"/>
      <c r="AD35" s="472"/>
      <c r="AE35" s="472" t="s">
        <v>423</v>
      </c>
      <c r="AF35" s="472" t="s">
        <v>423</v>
      </c>
      <c r="AG35" s="472" t="s">
        <v>421</v>
      </c>
      <c r="AH35" s="472" t="s">
        <v>422</v>
      </c>
      <c r="AI35" s="472" t="s">
        <v>455</v>
      </c>
      <c r="AJ35" s="472"/>
    </row>
    <row r="36" spans="1:36" ht="17.399999999999999">
      <c r="A36" s="470" t="s">
        <v>449</v>
      </c>
      <c r="B36" s="474" t="s">
        <v>456</v>
      </c>
      <c r="C36" s="461">
        <v>304</v>
      </c>
      <c r="D36" s="475"/>
      <c r="E36" s="772" t="s">
        <v>364</v>
      </c>
      <c r="F36" s="471" t="s">
        <v>415</v>
      </c>
      <c r="G36" s="470" t="s">
        <v>433</v>
      </c>
      <c r="H36" s="471"/>
      <c r="I36" s="470"/>
      <c r="J36" s="471"/>
      <c r="K36" s="471" t="s">
        <v>413</v>
      </c>
      <c r="L36" s="471">
        <v>60</v>
      </c>
      <c r="M36" s="471" t="s">
        <v>412</v>
      </c>
      <c r="N36" s="472" t="s">
        <v>428</v>
      </c>
      <c r="O36" s="472"/>
      <c r="P36" s="472"/>
      <c r="Q36" s="472"/>
      <c r="R36" s="472" t="s">
        <v>433</v>
      </c>
      <c r="S36" s="472" t="s">
        <v>411</v>
      </c>
      <c r="T36" s="472" t="s">
        <v>434</v>
      </c>
      <c r="U36" s="472" t="s">
        <v>440</v>
      </c>
      <c r="V36" s="472"/>
      <c r="W36" s="472"/>
      <c r="X36" s="472"/>
      <c r="Y36" s="472" t="s">
        <v>408</v>
      </c>
      <c r="Z36" s="472" t="s">
        <v>435</v>
      </c>
      <c r="AA36" s="401"/>
      <c r="AB36" s="472">
        <v>60</v>
      </c>
      <c r="AC36" s="472"/>
      <c r="AD36" s="472"/>
      <c r="AE36" s="472" t="s">
        <v>407</v>
      </c>
      <c r="AF36" s="472" t="s">
        <v>445</v>
      </c>
      <c r="AG36" s="472" t="s">
        <v>434</v>
      </c>
      <c r="AH36" s="472" t="s">
        <v>413</v>
      </c>
      <c r="AI36" s="472">
        <v>60</v>
      </c>
      <c r="AJ36" s="472"/>
    </row>
    <row r="37" spans="1:36" ht="17.399999999999999">
      <c r="A37" s="477"/>
      <c r="B37" s="461"/>
      <c r="C37" s="461"/>
      <c r="D37" s="475"/>
      <c r="E37" s="734"/>
      <c r="F37" s="478" t="s">
        <v>438</v>
      </c>
      <c r="G37" s="478" t="s">
        <v>438</v>
      </c>
      <c r="H37" s="478"/>
      <c r="I37" s="478"/>
      <c r="J37" s="478"/>
      <c r="K37" s="478" t="s">
        <v>420</v>
      </c>
      <c r="L37" s="478" t="s">
        <v>420</v>
      </c>
      <c r="M37" s="478" t="s">
        <v>421</v>
      </c>
      <c r="N37" s="479" t="s">
        <v>422</v>
      </c>
      <c r="O37" s="479"/>
      <c r="P37" s="479"/>
      <c r="Q37" s="479"/>
      <c r="R37" s="479" t="s">
        <v>423</v>
      </c>
      <c r="S37" s="479" t="s">
        <v>423</v>
      </c>
      <c r="T37" s="479" t="s">
        <v>423</v>
      </c>
      <c r="U37" s="479" t="s">
        <v>400</v>
      </c>
      <c r="V37" s="479"/>
      <c r="W37" s="479"/>
      <c r="X37" s="479"/>
      <c r="Y37" s="479" t="s">
        <v>422</v>
      </c>
      <c r="Z37" s="479" t="s">
        <v>422</v>
      </c>
      <c r="AA37" s="401"/>
      <c r="AB37" s="479" t="s">
        <v>420</v>
      </c>
      <c r="AC37" s="479"/>
      <c r="AD37" s="479"/>
      <c r="AE37" s="479" t="s">
        <v>421</v>
      </c>
      <c r="AF37" s="479" t="s">
        <v>421</v>
      </c>
      <c r="AG37" s="479" t="s">
        <v>423</v>
      </c>
      <c r="AH37" s="479" t="s">
        <v>420</v>
      </c>
      <c r="AI37" s="479" t="s">
        <v>422</v>
      </c>
      <c r="AJ37" s="479"/>
    </row>
    <row r="38" spans="1:36" ht="17.399999999999999">
      <c r="A38" s="477"/>
      <c r="B38" s="461"/>
      <c r="C38" s="461"/>
      <c r="D38" s="480"/>
      <c r="E38" s="481"/>
      <c r="F38" s="464"/>
      <c r="G38" s="464"/>
      <c r="H38" s="464"/>
      <c r="I38" s="464"/>
      <c r="J38" s="464"/>
      <c r="K38" s="464"/>
      <c r="L38" s="464"/>
      <c r="M38" s="482"/>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row>
    <row r="39" spans="1:36" ht="17.399999999999999">
      <c r="A39" s="477"/>
      <c r="B39" s="461"/>
      <c r="C39" s="461"/>
      <c r="D39" s="480"/>
      <c r="E39" s="192"/>
      <c r="F39" s="437"/>
      <c r="G39" s="437"/>
      <c r="H39" s="437"/>
      <c r="I39" s="437"/>
      <c r="J39" s="437"/>
      <c r="K39" s="437"/>
      <c r="L39" s="437"/>
      <c r="M39" s="401"/>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row>
    <row r="40" spans="1:36" ht="16.2">
      <c r="A40" s="467"/>
      <c r="B40" s="468" t="s">
        <v>457</v>
      </c>
      <c r="C40" s="467"/>
      <c r="D40" s="467"/>
      <c r="E40" s="78"/>
      <c r="P40" s="437"/>
      <c r="Q40" s="437"/>
      <c r="R40" s="437"/>
      <c r="S40" s="437"/>
      <c r="T40" s="437"/>
      <c r="U40" s="437"/>
      <c r="V40" s="437"/>
      <c r="W40" s="437"/>
      <c r="X40" s="437"/>
      <c r="Y40" s="437"/>
      <c r="Z40" s="437"/>
      <c r="AA40" s="437"/>
      <c r="AB40" s="437"/>
      <c r="AC40" s="437"/>
      <c r="AD40" s="437"/>
      <c r="AE40" s="437"/>
      <c r="AF40" s="437"/>
      <c r="AG40" s="437"/>
      <c r="AH40" s="437"/>
      <c r="AI40" s="437"/>
      <c r="AJ40" s="437"/>
    </row>
    <row r="41" spans="1:36" ht="17.399999999999999">
      <c r="A41" s="477" t="s">
        <v>433</v>
      </c>
      <c r="B41" s="474" t="s">
        <v>458</v>
      </c>
      <c r="C41" s="461">
        <v>401</v>
      </c>
      <c r="D41" s="475"/>
      <c r="E41" s="192"/>
      <c r="P41" s="437"/>
      <c r="Q41" s="437"/>
      <c r="R41" s="437"/>
      <c r="S41" s="437"/>
      <c r="T41" s="437"/>
      <c r="U41" s="437"/>
      <c r="V41" s="437"/>
      <c r="W41" s="437"/>
      <c r="X41" s="437"/>
      <c r="Y41" s="437"/>
      <c r="Z41" s="437"/>
      <c r="AA41" s="437"/>
      <c r="AB41" s="437"/>
      <c r="AC41" s="437"/>
      <c r="AD41" s="437"/>
      <c r="AE41" s="437"/>
      <c r="AF41" s="437"/>
      <c r="AG41" s="437"/>
      <c r="AH41" s="437"/>
      <c r="AI41" s="437"/>
      <c r="AJ41" s="437"/>
    </row>
    <row r="42" spans="1:36" ht="17.399999999999999">
      <c r="A42" s="477" t="s">
        <v>432</v>
      </c>
      <c r="B42" s="474" t="s">
        <v>459</v>
      </c>
      <c r="C42" s="461">
        <v>402</v>
      </c>
      <c r="D42" s="475"/>
      <c r="E42" s="192"/>
      <c r="F42" s="773" t="s">
        <v>460</v>
      </c>
      <c r="G42" s="483">
        <v>60</v>
      </c>
      <c r="H42" s="484">
        <f t="shared" ref="H42:H63" si="0">COUNTIF($F$20:$AJ$37,G42)</f>
        <v>14</v>
      </c>
      <c r="I42" s="774" t="s">
        <v>445</v>
      </c>
      <c r="J42" s="485" t="s">
        <v>433</v>
      </c>
      <c r="K42" s="486">
        <f t="shared" ref="K42:K61" si="1">COUNTIF($F$20:$AJ$37,J42)</f>
        <v>8</v>
      </c>
      <c r="M42" s="364" t="s">
        <v>421</v>
      </c>
      <c r="N42" s="364">
        <f t="shared" ref="N42:N47" si="2">COUNTIF($F$20:$AJ$37,M42)</f>
        <v>25</v>
      </c>
      <c r="P42" s="437"/>
      <c r="Q42" s="437"/>
      <c r="R42" s="437"/>
      <c r="S42" s="437"/>
      <c r="T42" s="437"/>
      <c r="U42" s="437"/>
      <c r="V42" s="437"/>
      <c r="W42" s="437"/>
      <c r="X42" s="437"/>
      <c r="Y42" s="437"/>
      <c r="Z42" s="437"/>
      <c r="AA42" s="437"/>
      <c r="AB42" s="437"/>
      <c r="AC42" s="437"/>
      <c r="AD42" s="437"/>
      <c r="AE42" s="437"/>
      <c r="AF42" s="437"/>
      <c r="AG42" s="437"/>
      <c r="AH42" s="437"/>
      <c r="AI42" s="437"/>
      <c r="AJ42" s="437"/>
    </row>
    <row r="43" spans="1:36" ht="17.399999999999999">
      <c r="A43" s="477" t="s">
        <v>445</v>
      </c>
      <c r="B43" s="474" t="s">
        <v>461</v>
      </c>
      <c r="C43" s="461">
        <v>403</v>
      </c>
      <c r="D43" s="475"/>
      <c r="E43" s="192"/>
      <c r="F43" s="733"/>
      <c r="G43" s="487" t="s">
        <v>417</v>
      </c>
      <c r="H43" s="487">
        <f t="shared" si="0"/>
        <v>1</v>
      </c>
      <c r="I43" s="733"/>
      <c r="J43" s="488" t="s">
        <v>432</v>
      </c>
      <c r="K43" s="489">
        <f t="shared" si="1"/>
        <v>7</v>
      </c>
      <c r="M43" s="364" t="s">
        <v>420</v>
      </c>
      <c r="N43" s="364">
        <f t="shared" si="2"/>
        <v>28</v>
      </c>
      <c r="P43" s="437"/>
      <c r="Q43" s="437"/>
      <c r="R43" s="437"/>
      <c r="S43" s="437"/>
      <c r="T43" s="437"/>
      <c r="U43" s="437"/>
      <c r="V43" s="437"/>
      <c r="W43" s="437"/>
      <c r="X43" s="437"/>
      <c r="Y43" s="437"/>
      <c r="Z43" s="437"/>
      <c r="AA43" s="437"/>
      <c r="AB43" s="437"/>
      <c r="AC43" s="437"/>
      <c r="AD43" s="437"/>
      <c r="AE43" s="437"/>
      <c r="AF43" s="437"/>
      <c r="AG43" s="437"/>
      <c r="AH43" s="437"/>
      <c r="AI43" s="437"/>
      <c r="AJ43" s="437"/>
    </row>
    <row r="44" spans="1:36" ht="17.399999999999999">
      <c r="A44" s="477" t="s">
        <v>462</v>
      </c>
      <c r="B44" s="474" t="s">
        <v>463</v>
      </c>
      <c r="C44" s="461">
        <v>404</v>
      </c>
      <c r="D44" s="475"/>
      <c r="E44" s="192"/>
      <c r="F44" s="733"/>
      <c r="G44" s="487" t="s">
        <v>407</v>
      </c>
      <c r="H44" s="487">
        <f t="shared" si="0"/>
        <v>3</v>
      </c>
      <c r="I44" s="733"/>
      <c r="J44" s="488" t="s">
        <v>445</v>
      </c>
      <c r="K44" s="489">
        <f t="shared" si="1"/>
        <v>4</v>
      </c>
      <c r="M44" s="364" t="s">
        <v>464</v>
      </c>
      <c r="N44" s="364">
        <f t="shared" si="2"/>
        <v>0</v>
      </c>
      <c r="P44" s="437"/>
      <c r="Q44" s="437"/>
      <c r="R44" s="437"/>
      <c r="S44" s="437"/>
      <c r="T44" s="437"/>
      <c r="U44" s="437"/>
      <c r="V44" s="437"/>
      <c r="W44" s="437"/>
      <c r="X44" s="437"/>
      <c r="Y44" s="437"/>
      <c r="Z44" s="437"/>
      <c r="AA44" s="437"/>
      <c r="AB44" s="437"/>
      <c r="AC44" s="437"/>
      <c r="AD44" s="437"/>
      <c r="AE44" s="437"/>
      <c r="AF44" s="437"/>
      <c r="AG44" s="437"/>
      <c r="AH44" s="437"/>
      <c r="AI44" s="437"/>
      <c r="AJ44" s="437"/>
    </row>
    <row r="45" spans="1:36" ht="17.399999999999999">
      <c r="A45" s="477" t="s">
        <v>465</v>
      </c>
      <c r="B45" s="474" t="s">
        <v>466</v>
      </c>
      <c r="C45" s="461">
        <v>405</v>
      </c>
      <c r="D45" s="475"/>
      <c r="E45" s="192"/>
      <c r="F45" s="733"/>
      <c r="G45" s="487" t="s">
        <v>415</v>
      </c>
      <c r="H45" s="487">
        <f t="shared" si="0"/>
        <v>4</v>
      </c>
      <c r="I45" s="733"/>
      <c r="J45" s="488" t="s">
        <v>462</v>
      </c>
      <c r="K45" s="489">
        <f t="shared" si="1"/>
        <v>0</v>
      </c>
      <c r="M45" s="364" t="s">
        <v>438</v>
      </c>
      <c r="N45" s="364">
        <f t="shared" si="2"/>
        <v>9</v>
      </c>
      <c r="P45" s="437"/>
      <c r="Q45" s="437"/>
      <c r="R45" s="437"/>
      <c r="S45" s="437"/>
      <c r="T45" s="437"/>
      <c r="U45" s="437"/>
      <c r="V45" s="437"/>
      <c r="W45" s="437"/>
      <c r="X45" s="437"/>
      <c r="Y45" s="437"/>
      <c r="Z45" s="437"/>
      <c r="AA45" s="437"/>
      <c r="AB45" s="437"/>
      <c r="AC45" s="437"/>
      <c r="AD45" s="437"/>
      <c r="AE45" s="437"/>
      <c r="AF45" s="437"/>
      <c r="AG45" s="437"/>
      <c r="AH45" s="437"/>
      <c r="AI45" s="437"/>
      <c r="AJ45" s="437"/>
    </row>
    <row r="46" spans="1:36" ht="17.399999999999999">
      <c r="A46" s="473" t="s">
        <v>414</v>
      </c>
      <c r="B46" s="474" t="s">
        <v>467</v>
      </c>
      <c r="C46" s="461">
        <v>406</v>
      </c>
      <c r="D46" s="475"/>
      <c r="E46" s="192"/>
      <c r="F46" s="733"/>
      <c r="G46" s="487" t="s">
        <v>434</v>
      </c>
      <c r="H46" s="487">
        <f t="shared" si="0"/>
        <v>6</v>
      </c>
      <c r="I46" s="733"/>
      <c r="J46" s="488" t="s">
        <v>465</v>
      </c>
      <c r="K46" s="489">
        <f t="shared" si="1"/>
        <v>0</v>
      </c>
      <c r="M46" s="364" t="s">
        <v>398</v>
      </c>
      <c r="N46" s="364">
        <f t="shared" si="2"/>
        <v>9</v>
      </c>
      <c r="P46" s="437"/>
      <c r="Q46" s="437"/>
      <c r="R46" s="437"/>
      <c r="S46" s="437"/>
      <c r="T46" s="437"/>
      <c r="U46" s="437"/>
      <c r="V46" s="437"/>
      <c r="W46" s="437"/>
      <c r="X46" s="437"/>
      <c r="Y46" s="437"/>
      <c r="Z46" s="437"/>
      <c r="AA46" s="437"/>
      <c r="AB46" s="437"/>
      <c r="AC46" s="437"/>
      <c r="AD46" s="437"/>
      <c r="AE46" s="437"/>
      <c r="AF46" s="437"/>
      <c r="AG46" s="437"/>
      <c r="AH46" s="437"/>
      <c r="AI46" s="437"/>
      <c r="AJ46" s="437"/>
    </row>
    <row r="47" spans="1:36" ht="17.399999999999999">
      <c r="A47" s="477" t="s">
        <v>416</v>
      </c>
      <c r="B47" s="474" t="s">
        <v>468</v>
      </c>
      <c r="C47" s="461">
        <v>407</v>
      </c>
      <c r="D47" s="475"/>
      <c r="E47" s="192"/>
      <c r="F47" s="733"/>
      <c r="G47" s="487" t="s">
        <v>469</v>
      </c>
      <c r="H47" s="487">
        <f t="shared" si="0"/>
        <v>0</v>
      </c>
      <c r="I47" s="733"/>
      <c r="J47" s="488" t="s">
        <v>414</v>
      </c>
      <c r="K47" s="489">
        <f t="shared" si="1"/>
        <v>4</v>
      </c>
      <c r="M47" s="364" t="s">
        <v>399</v>
      </c>
      <c r="N47" s="364">
        <f t="shared" si="2"/>
        <v>4</v>
      </c>
      <c r="P47" s="437"/>
      <c r="Q47" s="437"/>
      <c r="R47" s="437"/>
      <c r="S47" s="437"/>
      <c r="T47" s="437"/>
      <c r="U47" s="437"/>
      <c r="V47" s="437"/>
      <c r="W47" s="437"/>
      <c r="X47" s="437"/>
      <c r="Y47" s="437"/>
      <c r="Z47" s="437"/>
      <c r="AA47" s="437"/>
      <c r="AB47" s="437"/>
      <c r="AC47" s="437"/>
      <c r="AD47" s="437"/>
      <c r="AE47" s="437"/>
      <c r="AF47" s="437"/>
      <c r="AG47" s="437"/>
      <c r="AH47" s="437"/>
      <c r="AI47" s="437"/>
      <c r="AJ47" s="437"/>
    </row>
    <row r="48" spans="1:36" ht="17.399999999999999">
      <c r="A48" s="473" t="s">
        <v>429</v>
      </c>
      <c r="B48" s="474" t="s">
        <v>470</v>
      </c>
      <c r="C48" s="461">
        <v>408</v>
      </c>
      <c r="D48" s="475"/>
      <c r="E48" s="192"/>
      <c r="F48" s="734"/>
      <c r="G48" s="490" t="s">
        <v>471</v>
      </c>
      <c r="H48" s="491">
        <f t="shared" si="0"/>
        <v>0</v>
      </c>
      <c r="I48" s="734"/>
      <c r="J48" s="492" t="s">
        <v>416</v>
      </c>
      <c r="K48" s="493">
        <f t="shared" si="1"/>
        <v>4</v>
      </c>
      <c r="P48" s="437"/>
      <c r="Q48" s="437"/>
      <c r="R48" s="437"/>
      <c r="S48" s="437"/>
      <c r="T48" s="437"/>
      <c r="U48" s="437"/>
      <c r="V48" s="437"/>
      <c r="W48" s="437"/>
      <c r="X48" s="437"/>
      <c r="Y48" s="437"/>
      <c r="Z48" s="437"/>
      <c r="AA48" s="437"/>
      <c r="AB48" s="437"/>
      <c r="AC48" s="437"/>
      <c r="AD48" s="437"/>
      <c r="AE48" s="437"/>
      <c r="AF48" s="437"/>
      <c r="AG48" s="437"/>
      <c r="AH48" s="437"/>
      <c r="AI48" s="437"/>
      <c r="AJ48" s="437"/>
    </row>
    <row r="49" spans="1:36" ht="17.399999999999999">
      <c r="A49" s="477" t="s">
        <v>472</v>
      </c>
      <c r="B49" s="474" t="s">
        <v>473</v>
      </c>
      <c r="C49" s="461">
        <v>409</v>
      </c>
      <c r="D49" s="475"/>
      <c r="E49" s="192"/>
      <c r="F49" s="775" t="s">
        <v>448</v>
      </c>
      <c r="G49" s="484" t="s">
        <v>474</v>
      </c>
      <c r="H49" s="484">
        <f t="shared" si="0"/>
        <v>0</v>
      </c>
      <c r="I49" s="776" t="s">
        <v>475</v>
      </c>
      <c r="J49" s="485" t="s">
        <v>429</v>
      </c>
      <c r="K49" s="486">
        <f t="shared" si="1"/>
        <v>9</v>
      </c>
      <c r="P49" s="437"/>
      <c r="Q49" s="437"/>
      <c r="R49" s="437"/>
      <c r="S49" s="437"/>
      <c r="T49" s="437"/>
      <c r="U49" s="437"/>
      <c r="V49" s="437"/>
      <c r="W49" s="437"/>
      <c r="X49" s="437"/>
      <c r="Y49" s="437"/>
      <c r="Z49" s="437"/>
      <c r="AA49" s="437"/>
      <c r="AB49" s="437"/>
      <c r="AC49" s="437"/>
      <c r="AD49" s="437"/>
      <c r="AE49" s="437"/>
      <c r="AF49" s="437"/>
      <c r="AG49" s="437"/>
      <c r="AH49" s="437"/>
      <c r="AI49" s="437"/>
      <c r="AJ49" s="437"/>
    </row>
    <row r="50" spans="1:36" ht="17.399999999999999">
      <c r="A50" s="477" t="s">
        <v>440</v>
      </c>
      <c r="B50" s="474" t="s">
        <v>476</v>
      </c>
      <c r="C50" s="461">
        <v>410</v>
      </c>
      <c r="D50" s="475"/>
      <c r="E50" s="192"/>
      <c r="F50" s="733"/>
      <c r="G50" s="487" t="s">
        <v>453</v>
      </c>
      <c r="H50" s="487">
        <f t="shared" si="0"/>
        <v>0</v>
      </c>
      <c r="I50" s="733"/>
      <c r="J50" s="488" t="s">
        <v>472</v>
      </c>
      <c r="K50" s="489">
        <f t="shared" si="1"/>
        <v>0</v>
      </c>
      <c r="P50" s="437"/>
      <c r="Q50" s="437"/>
      <c r="R50" s="437"/>
      <c r="S50" s="437"/>
      <c r="T50" s="437"/>
      <c r="U50" s="437"/>
      <c r="V50" s="437"/>
      <c r="W50" s="437"/>
      <c r="X50" s="437"/>
      <c r="Y50" s="437"/>
      <c r="Z50" s="437"/>
      <c r="AA50" s="437"/>
      <c r="AB50" s="437"/>
      <c r="AC50" s="437"/>
      <c r="AD50" s="437"/>
      <c r="AE50" s="437"/>
      <c r="AF50" s="437"/>
      <c r="AG50" s="437"/>
      <c r="AH50" s="437"/>
      <c r="AI50" s="437"/>
      <c r="AJ50" s="437"/>
    </row>
    <row r="51" spans="1:36" ht="17.399999999999999">
      <c r="A51" s="477" t="s">
        <v>477</v>
      </c>
      <c r="B51" s="474" t="s">
        <v>478</v>
      </c>
      <c r="C51" s="461">
        <v>411</v>
      </c>
      <c r="D51" s="475"/>
      <c r="E51" s="192"/>
      <c r="F51" s="733"/>
      <c r="G51" s="494">
        <v>90</v>
      </c>
      <c r="H51" s="487">
        <f t="shared" si="0"/>
        <v>1</v>
      </c>
      <c r="I51" s="733"/>
      <c r="J51" s="488" t="s">
        <v>440</v>
      </c>
      <c r="K51" s="489">
        <f t="shared" si="1"/>
        <v>3</v>
      </c>
      <c r="P51" s="437"/>
      <c r="Q51" s="437"/>
      <c r="R51" s="437"/>
      <c r="S51" s="437"/>
      <c r="T51" s="437"/>
      <c r="U51" s="437"/>
      <c r="V51" s="437"/>
      <c r="W51" s="437"/>
      <c r="X51" s="437"/>
      <c r="Y51" s="437"/>
      <c r="Z51" s="437"/>
      <c r="AA51" s="437"/>
      <c r="AB51" s="437"/>
      <c r="AC51" s="437"/>
      <c r="AD51" s="437"/>
      <c r="AE51" s="437"/>
      <c r="AF51" s="437"/>
      <c r="AG51" s="437"/>
      <c r="AH51" s="437"/>
      <c r="AI51" s="437"/>
      <c r="AJ51" s="437"/>
    </row>
    <row r="52" spans="1:36" ht="17.399999999999999">
      <c r="A52" s="477" t="s">
        <v>479</v>
      </c>
      <c r="B52" s="474" t="s">
        <v>480</v>
      </c>
      <c r="C52" s="461">
        <v>412</v>
      </c>
      <c r="D52" s="475"/>
      <c r="E52" s="192"/>
      <c r="F52" s="734"/>
      <c r="G52" s="490" t="s">
        <v>449</v>
      </c>
      <c r="H52" s="490">
        <f t="shared" si="0"/>
        <v>1</v>
      </c>
      <c r="I52" s="733"/>
      <c r="J52" s="488" t="s">
        <v>477</v>
      </c>
      <c r="K52" s="489">
        <f t="shared" si="1"/>
        <v>0</v>
      </c>
      <c r="P52" s="437"/>
      <c r="Q52" s="437"/>
      <c r="R52" s="437"/>
      <c r="S52" s="437"/>
      <c r="T52" s="437"/>
      <c r="U52" s="437"/>
      <c r="V52" s="437"/>
      <c r="W52" s="437"/>
      <c r="X52" s="437"/>
      <c r="Y52" s="437"/>
      <c r="Z52" s="437"/>
      <c r="AA52" s="437"/>
      <c r="AB52" s="437"/>
      <c r="AC52" s="437"/>
      <c r="AD52" s="437"/>
      <c r="AE52" s="437"/>
      <c r="AF52" s="437"/>
      <c r="AG52" s="437"/>
      <c r="AH52" s="437"/>
      <c r="AI52" s="437"/>
      <c r="AJ52" s="437"/>
    </row>
    <row r="53" spans="1:36" ht="17.399999999999999">
      <c r="A53" s="477" t="s">
        <v>481</v>
      </c>
      <c r="B53" s="474" t="s">
        <v>482</v>
      </c>
      <c r="C53" s="461">
        <v>413</v>
      </c>
      <c r="D53" s="475"/>
      <c r="E53" s="192"/>
      <c r="F53" s="777" t="s">
        <v>483</v>
      </c>
      <c r="G53" s="484" t="s">
        <v>408</v>
      </c>
      <c r="H53" s="484">
        <f t="shared" si="0"/>
        <v>7</v>
      </c>
      <c r="I53" s="733"/>
      <c r="J53" s="488" t="s">
        <v>479</v>
      </c>
      <c r="K53" s="489">
        <f t="shared" si="1"/>
        <v>0</v>
      </c>
      <c r="P53" s="437"/>
      <c r="Q53" s="437"/>
      <c r="R53" s="437"/>
      <c r="S53" s="437"/>
      <c r="T53" s="437"/>
      <c r="U53" s="437"/>
      <c r="V53" s="437"/>
      <c r="W53" s="437"/>
      <c r="X53" s="437"/>
      <c r="Y53" s="437"/>
      <c r="Z53" s="437"/>
      <c r="AA53" s="437"/>
      <c r="AB53" s="437"/>
      <c r="AC53" s="437"/>
      <c r="AD53" s="437"/>
      <c r="AE53" s="437"/>
      <c r="AF53" s="437"/>
      <c r="AG53" s="437"/>
      <c r="AH53" s="437"/>
      <c r="AI53" s="437"/>
      <c r="AJ53" s="437"/>
    </row>
    <row r="54" spans="1:36" ht="17.399999999999999">
      <c r="A54" s="473" t="s">
        <v>412</v>
      </c>
      <c r="B54" s="461" t="s">
        <v>484</v>
      </c>
      <c r="C54" s="461">
        <v>414</v>
      </c>
      <c r="D54" s="475"/>
      <c r="E54" s="192"/>
      <c r="F54" s="733"/>
      <c r="G54" s="487" t="s">
        <v>418</v>
      </c>
      <c r="H54" s="487">
        <f t="shared" si="0"/>
        <v>5</v>
      </c>
      <c r="I54" s="733"/>
      <c r="J54" s="488" t="s">
        <v>481</v>
      </c>
      <c r="K54" s="489">
        <f t="shared" si="1"/>
        <v>0</v>
      </c>
      <c r="P54" s="437"/>
      <c r="Q54" s="437"/>
      <c r="R54" s="437"/>
      <c r="S54" s="437"/>
      <c r="T54" s="437"/>
      <c r="U54" s="437"/>
      <c r="V54" s="437"/>
      <c r="W54" s="437"/>
      <c r="X54" s="437"/>
      <c r="Y54" s="437"/>
      <c r="Z54" s="437"/>
      <c r="AA54" s="437"/>
      <c r="AB54" s="437"/>
      <c r="AC54" s="437"/>
      <c r="AD54" s="437"/>
      <c r="AE54" s="437"/>
      <c r="AF54" s="437"/>
      <c r="AG54" s="437"/>
      <c r="AH54" s="437"/>
      <c r="AI54" s="437"/>
      <c r="AJ54" s="437"/>
    </row>
    <row r="55" spans="1:36" ht="17.399999999999999">
      <c r="A55" s="477"/>
      <c r="B55" s="461"/>
      <c r="C55" s="461"/>
      <c r="D55" s="475"/>
      <c r="E55" s="192"/>
      <c r="F55" s="733"/>
      <c r="G55" s="487" t="s">
        <v>406</v>
      </c>
      <c r="H55" s="487">
        <f t="shared" si="0"/>
        <v>3</v>
      </c>
      <c r="I55" s="734"/>
      <c r="J55" s="495" t="s">
        <v>485</v>
      </c>
      <c r="K55" s="493">
        <f t="shared" si="1"/>
        <v>0</v>
      </c>
      <c r="P55" s="437"/>
      <c r="Q55" s="437"/>
      <c r="R55" s="437"/>
      <c r="S55" s="437"/>
      <c r="T55" s="437"/>
      <c r="U55" s="437"/>
      <c r="V55" s="437"/>
      <c r="W55" s="437"/>
      <c r="X55" s="437"/>
      <c r="Y55" s="437"/>
      <c r="Z55" s="437"/>
      <c r="AA55" s="437"/>
      <c r="AB55" s="437"/>
      <c r="AC55" s="437"/>
      <c r="AD55" s="437"/>
      <c r="AE55" s="437"/>
      <c r="AF55" s="437"/>
      <c r="AG55" s="437"/>
      <c r="AH55" s="437"/>
      <c r="AI55" s="437"/>
      <c r="AJ55" s="437"/>
    </row>
    <row r="56" spans="1:36" ht="17.399999999999999">
      <c r="A56" s="477"/>
      <c r="B56" s="461"/>
      <c r="C56" s="461"/>
      <c r="D56" s="475"/>
      <c r="E56" s="192"/>
      <c r="F56" s="733"/>
      <c r="G56" s="487" t="s">
        <v>428</v>
      </c>
      <c r="H56" s="487">
        <f t="shared" si="0"/>
        <v>3</v>
      </c>
      <c r="I56" s="778" t="s">
        <v>486</v>
      </c>
      <c r="J56" s="485" t="s">
        <v>487</v>
      </c>
      <c r="K56" s="496">
        <f t="shared" si="1"/>
        <v>0</v>
      </c>
      <c r="P56" s="437"/>
      <c r="Q56" s="437"/>
      <c r="R56" s="437"/>
      <c r="S56" s="437"/>
      <c r="T56" s="437"/>
      <c r="U56" s="437"/>
      <c r="V56" s="437"/>
      <c r="W56" s="437"/>
      <c r="X56" s="437"/>
      <c r="Y56" s="437"/>
      <c r="Z56" s="437"/>
      <c r="AA56" s="437"/>
      <c r="AB56" s="437"/>
      <c r="AC56" s="437"/>
      <c r="AD56" s="437"/>
      <c r="AE56" s="437"/>
      <c r="AF56" s="437"/>
      <c r="AG56" s="437"/>
      <c r="AH56" s="437"/>
      <c r="AI56" s="437"/>
      <c r="AJ56" s="437"/>
    </row>
    <row r="57" spans="1:36" ht="17.399999999999999">
      <c r="A57" s="477"/>
      <c r="B57" s="461"/>
      <c r="C57" s="461"/>
      <c r="D57" s="475"/>
      <c r="E57" s="192"/>
      <c r="F57" s="733"/>
      <c r="G57" s="487" t="s">
        <v>411</v>
      </c>
      <c r="H57" s="487">
        <f t="shared" si="0"/>
        <v>6</v>
      </c>
      <c r="I57" s="733"/>
      <c r="J57" s="488" t="s">
        <v>488</v>
      </c>
      <c r="K57" s="489">
        <f t="shared" si="1"/>
        <v>0</v>
      </c>
      <c r="P57" s="437"/>
      <c r="Q57" s="437"/>
      <c r="R57" s="437"/>
      <c r="S57" s="437"/>
      <c r="T57" s="437"/>
      <c r="U57" s="437"/>
      <c r="V57" s="437"/>
      <c r="W57" s="437"/>
      <c r="X57" s="437"/>
      <c r="Y57" s="437"/>
      <c r="Z57" s="437"/>
      <c r="AA57" s="437"/>
      <c r="AB57" s="437"/>
      <c r="AC57" s="437"/>
      <c r="AD57" s="437"/>
      <c r="AE57" s="437"/>
      <c r="AF57" s="437"/>
      <c r="AG57" s="437"/>
      <c r="AH57" s="437"/>
      <c r="AI57" s="437"/>
      <c r="AJ57" s="437"/>
    </row>
    <row r="58" spans="1:36" ht="16.2">
      <c r="A58" s="467"/>
      <c r="B58" s="468" t="s">
        <v>489</v>
      </c>
      <c r="C58" s="467"/>
      <c r="D58" s="469"/>
      <c r="E58" s="78"/>
      <c r="F58" s="733"/>
      <c r="G58" s="487" t="s">
        <v>490</v>
      </c>
      <c r="H58" s="487">
        <f t="shared" si="0"/>
        <v>0</v>
      </c>
      <c r="I58" s="733"/>
      <c r="J58" s="488" t="s">
        <v>491</v>
      </c>
      <c r="K58" s="489">
        <f t="shared" si="1"/>
        <v>0</v>
      </c>
      <c r="P58" s="437"/>
      <c r="Q58" s="437"/>
      <c r="R58" s="437"/>
      <c r="S58" s="437"/>
      <c r="T58" s="437"/>
      <c r="U58" s="437"/>
      <c r="V58" s="437"/>
      <c r="W58" s="437"/>
      <c r="X58" s="437"/>
      <c r="Y58" s="437"/>
      <c r="Z58" s="437"/>
      <c r="AA58" s="437"/>
      <c r="AB58" s="437"/>
      <c r="AC58" s="437"/>
      <c r="AD58" s="437"/>
      <c r="AE58" s="437"/>
      <c r="AF58" s="437"/>
      <c r="AG58" s="437"/>
      <c r="AH58" s="437"/>
      <c r="AI58" s="437"/>
      <c r="AJ58" s="437"/>
    </row>
    <row r="59" spans="1:36" ht="17.399999999999999">
      <c r="A59" s="477" t="s">
        <v>408</v>
      </c>
      <c r="B59" s="474" t="s">
        <v>492</v>
      </c>
      <c r="C59" s="461">
        <v>501</v>
      </c>
      <c r="D59" s="475"/>
      <c r="E59" s="192"/>
      <c r="F59" s="733"/>
      <c r="G59" s="487" t="s">
        <v>413</v>
      </c>
      <c r="H59" s="487">
        <f t="shared" si="0"/>
        <v>11</v>
      </c>
      <c r="I59" s="733"/>
      <c r="J59" s="488" t="s">
        <v>450</v>
      </c>
      <c r="K59" s="489">
        <f t="shared" si="1"/>
        <v>1</v>
      </c>
      <c r="P59" s="437"/>
      <c r="Q59" s="437"/>
      <c r="R59" s="437"/>
      <c r="S59" s="437"/>
      <c r="T59" s="437"/>
      <c r="U59" s="437"/>
      <c r="V59" s="437"/>
      <c r="W59" s="437"/>
      <c r="X59" s="437"/>
      <c r="Y59" s="437"/>
      <c r="Z59" s="437"/>
      <c r="AA59" s="437"/>
      <c r="AB59" s="437"/>
      <c r="AC59" s="437"/>
      <c r="AD59" s="437"/>
      <c r="AE59" s="437"/>
      <c r="AF59" s="437"/>
      <c r="AG59" s="437"/>
      <c r="AH59" s="437"/>
      <c r="AI59" s="437"/>
      <c r="AJ59" s="437"/>
    </row>
    <row r="60" spans="1:36" ht="17.399999999999999">
      <c r="A60" s="477" t="s">
        <v>418</v>
      </c>
      <c r="B60" s="474" t="s">
        <v>493</v>
      </c>
      <c r="C60" s="461">
        <v>502</v>
      </c>
      <c r="D60" s="475"/>
      <c r="E60" s="192"/>
      <c r="F60" s="733"/>
      <c r="G60" s="487" t="s">
        <v>494</v>
      </c>
      <c r="H60" s="487">
        <f t="shared" si="0"/>
        <v>0</v>
      </c>
      <c r="I60" s="733"/>
      <c r="J60" s="488" t="s">
        <v>409</v>
      </c>
      <c r="K60" s="489">
        <f t="shared" si="1"/>
        <v>1</v>
      </c>
      <c r="P60" s="437"/>
      <c r="Q60" s="437"/>
      <c r="R60" s="437"/>
      <c r="S60" s="437"/>
      <c r="T60" s="437"/>
      <c r="U60" s="437"/>
      <c r="V60" s="437"/>
      <c r="W60" s="437"/>
      <c r="X60" s="437"/>
      <c r="Y60" s="437"/>
      <c r="Z60" s="437"/>
      <c r="AA60" s="437"/>
      <c r="AB60" s="437"/>
      <c r="AC60" s="437"/>
      <c r="AD60" s="437"/>
      <c r="AE60" s="437"/>
      <c r="AF60" s="437"/>
      <c r="AG60" s="437"/>
      <c r="AH60" s="437"/>
      <c r="AI60" s="437"/>
      <c r="AJ60" s="437"/>
    </row>
    <row r="61" spans="1:36" ht="17.399999999999999">
      <c r="A61" s="477" t="s">
        <v>406</v>
      </c>
      <c r="B61" s="474" t="s">
        <v>495</v>
      </c>
      <c r="C61" s="461">
        <v>503</v>
      </c>
      <c r="D61" s="475"/>
      <c r="E61" s="192"/>
      <c r="F61" s="733"/>
      <c r="G61" s="487" t="s">
        <v>496</v>
      </c>
      <c r="H61" s="487">
        <f t="shared" si="0"/>
        <v>0</v>
      </c>
      <c r="I61" s="734"/>
      <c r="J61" s="492" t="s">
        <v>497</v>
      </c>
      <c r="K61" s="493">
        <f t="shared" si="1"/>
        <v>0</v>
      </c>
      <c r="P61" s="437"/>
      <c r="Q61" s="437"/>
      <c r="R61" s="437"/>
      <c r="S61" s="437"/>
      <c r="T61" s="437"/>
      <c r="U61" s="437"/>
      <c r="V61" s="437"/>
      <c r="W61" s="437"/>
      <c r="X61" s="437"/>
      <c r="Y61" s="437"/>
      <c r="Z61" s="437"/>
      <c r="AA61" s="437"/>
      <c r="AB61" s="437"/>
      <c r="AC61" s="437"/>
      <c r="AD61" s="437"/>
      <c r="AE61" s="437"/>
      <c r="AF61" s="437"/>
      <c r="AG61" s="437"/>
      <c r="AH61" s="437"/>
      <c r="AI61" s="437"/>
      <c r="AJ61" s="437"/>
    </row>
    <row r="62" spans="1:36" ht="17.399999999999999">
      <c r="A62" s="477" t="s">
        <v>428</v>
      </c>
      <c r="B62" s="474" t="s">
        <v>498</v>
      </c>
      <c r="C62" s="461">
        <v>504</v>
      </c>
      <c r="D62" s="475"/>
      <c r="E62" s="192"/>
      <c r="F62" s="733"/>
      <c r="G62" s="487" t="s">
        <v>499</v>
      </c>
      <c r="H62" s="487">
        <f t="shared" si="0"/>
        <v>0</v>
      </c>
      <c r="K62" s="497"/>
      <c r="P62" s="437"/>
      <c r="Q62" s="437"/>
      <c r="R62" s="437"/>
      <c r="S62" s="437"/>
      <c r="T62" s="437"/>
      <c r="U62" s="437"/>
      <c r="V62" s="437"/>
      <c r="W62" s="437"/>
      <c r="X62" s="437"/>
      <c r="Y62" s="437"/>
      <c r="Z62" s="437"/>
      <c r="AA62" s="437"/>
      <c r="AB62" s="437"/>
      <c r="AC62" s="437"/>
      <c r="AD62" s="437"/>
      <c r="AE62" s="437"/>
      <c r="AF62" s="437"/>
      <c r="AG62" s="437"/>
      <c r="AH62" s="437"/>
      <c r="AI62" s="437"/>
      <c r="AJ62" s="437"/>
    </row>
    <row r="63" spans="1:36" ht="17.399999999999999">
      <c r="A63" s="477" t="s">
        <v>411</v>
      </c>
      <c r="B63" s="474" t="s">
        <v>500</v>
      </c>
      <c r="C63" s="461">
        <v>505</v>
      </c>
      <c r="D63" s="475"/>
      <c r="E63" s="192"/>
      <c r="F63" s="734"/>
      <c r="G63" s="490" t="s">
        <v>431</v>
      </c>
      <c r="H63" s="490">
        <f t="shared" si="0"/>
        <v>2</v>
      </c>
      <c r="K63" s="497"/>
      <c r="P63" s="437"/>
      <c r="Q63" s="437"/>
      <c r="R63" s="437"/>
      <c r="S63" s="437"/>
      <c r="T63" s="437"/>
      <c r="U63" s="437"/>
      <c r="V63" s="437"/>
      <c r="W63" s="437"/>
      <c r="X63" s="437"/>
      <c r="Y63" s="437"/>
      <c r="Z63" s="437"/>
      <c r="AA63" s="437"/>
      <c r="AB63" s="437"/>
      <c r="AC63" s="437"/>
      <c r="AD63" s="437"/>
      <c r="AE63" s="437"/>
      <c r="AF63" s="437"/>
      <c r="AG63" s="437"/>
      <c r="AH63" s="437"/>
      <c r="AI63" s="437"/>
      <c r="AJ63" s="437"/>
    </row>
    <row r="64" spans="1:36" ht="17.399999999999999">
      <c r="A64" s="477" t="s">
        <v>490</v>
      </c>
      <c r="B64" s="474" t="s">
        <v>501</v>
      </c>
      <c r="C64" s="461">
        <v>506</v>
      </c>
      <c r="D64" s="475"/>
      <c r="E64" s="192"/>
      <c r="K64" s="497"/>
      <c r="P64" s="437"/>
      <c r="Q64" s="437"/>
      <c r="R64" s="437"/>
      <c r="S64" s="437"/>
      <c r="T64" s="437"/>
      <c r="U64" s="437"/>
      <c r="V64" s="437"/>
      <c r="W64" s="437"/>
      <c r="X64" s="437"/>
      <c r="Y64" s="437"/>
      <c r="Z64" s="437"/>
      <c r="AA64" s="437"/>
      <c r="AB64" s="437"/>
      <c r="AC64" s="437"/>
      <c r="AD64" s="437"/>
      <c r="AE64" s="437"/>
      <c r="AF64" s="437"/>
      <c r="AG64" s="437"/>
      <c r="AH64" s="437"/>
      <c r="AI64" s="437"/>
      <c r="AJ64" s="437"/>
    </row>
    <row r="65" spans="1:5" ht="17.399999999999999">
      <c r="A65" s="477" t="s">
        <v>413</v>
      </c>
      <c r="B65" s="474" t="s">
        <v>502</v>
      </c>
      <c r="C65" s="461">
        <v>507</v>
      </c>
      <c r="D65" s="475"/>
      <c r="E65" s="192"/>
    </row>
    <row r="66" spans="1:5" ht="17.399999999999999">
      <c r="A66" s="473" t="s">
        <v>494</v>
      </c>
      <c r="B66" s="498" t="s">
        <v>503</v>
      </c>
      <c r="C66" s="461">
        <v>508</v>
      </c>
      <c r="D66" s="475"/>
      <c r="E66" s="192"/>
    </row>
    <row r="67" spans="1:5" ht="17.399999999999999">
      <c r="A67" s="470" t="s">
        <v>496</v>
      </c>
      <c r="B67" s="498" t="s">
        <v>504</v>
      </c>
      <c r="C67" s="461">
        <v>509</v>
      </c>
      <c r="D67" s="475"/>
      <c r="E67" s="192"/>
    </row>
    <row r="68" spans="1:5" ht="17.399999999999999">
      <c r="A68" s="470" t="s">
        <v>499</v>
      </c>
      <c r="B68" s="498" t="s">
        <v>505</v>
      </c>
      <c r="C68" s="461">
        <v>510</v>
      </c>
      <c r="D68" s="475"/>
      <c r="E68" s="779" t="s">
        <v>230</v>
      </c>
    </row>
    <row r="69" spans="1:5" ht="17.399999999999999">
      <c r="A69" s="470" t="s">
        <v>431</v>
      </c>
      <c r="B69" s="498" t="s">
        <v>506</v>
      </c>
      <c r="C69" s="461">
        <v>511</v>
      </c>
      <c r="D69" s="475"/>
      <c r="E69" s="674"/>
    </row>
    <row r="70" spans="1:5" ht="17.399999999999999">
      <c r="A70" s="477"/>
      <c r="B70" s="474"/>
      <c r="C70" s="461"/>
      <c r="D70" s="475"/>
      <c r="E70" s="674"/>
    </row>
    <row r="71" spans="1:5" ht="17.399999999999999">
      <c r="A71" s="477"/>
      <c r="B71" s="404"/>
      <c r="C71" s="461"/>
      <c r="D71" s="475"/>
      <c r="E71" s="674"/>
    </row>
    <row r="72" spans="1:5" ht="17.399999999999999">
      <c r="A72" s="477"/>
      <c r="B72" s="474"/>
      <c r="C72" s="461"/>
      <c r="D72" s="475"/>
      <c r="E72" s="499"/>
    </row>
    <row r="73" spans="1:5" ht="17.399999999999999">
      <c r="A73" s="477"/>
      <c r="B73" s="474"/>
      <c r="C73" s="461"/>
      <c r="D73" s="475"/>
      <c r="E73" s="499"/>
    </row>
    <row r="74" spans="1:5" ht="16.2">
      <c r="A74" s="467"/>
      <c r="B74" s="468" t="s">
        <v>486</v>
      </c>
      <c r="C74" s="467"/>
      <c r="D74" s="469"/>
      <c r="E74" s="499"/>
    </row>
    <row r="75" spans="1:5" ht="17.399999999999999">
      <c r="A75" s="477" t="s">
        <v>450</v>
      </c>
      <c r="B75" s="461" t="s">
        <v>507</v>
      </c>
      <c r="C75" s="461">
        <v>601</v>
      </c>
      <c r="D75" s="475"/>
      <c r="E75" s="499"/>
    </row>
    <row r="76" spans="1:5" ht="17.399999999999999">
      <c r="A76" s="477" t="s">
        <v>409</v>
      </c>
      <c r="B76" s="461" t="s">
        <v>508</v>
      </c>
      <c r="C76" s="461">
        <v>602</v>
      </c>
      <c r="D76" s="475"/>
      <c r="E76" s="499"/>
    </row>
    <row r="77" spans="1:5" ht="17.399999999999999">
      <c r="A77" s="477" t="s">
        <v>497</v>
      </c>
      <c r="B77" s="461" t="s">
        <v>509</v>
      </c>
      <c r="C77" s="461">
        <v>603</v>
      </c>
      <c r="D77" s="475"/>
      <c r="E77" s="499"/>
    </row>
    <row r="78" spans="1:5" ht="17.399999999999999">
      <c r="A78" s="477"/>
      <c r="B78" s="461"/>
      <c r="C78" s="461"/>
      <c r="D78" s="475"/>
      <c r="E78" s="499"/>
    </row>
    <row r="79" spans="1:5" ht="17.399999999999999">
      <c r="A79" s="500"/>
      <c r="B79" s="501" t="s">
        <v>510</v>
      </c>
      <c r="C79" s="502"/>
      <c r="D79" s="503"/>
      <c r="E79" s="499"/>
    </row>
    <row r="80" spans="1:5" ht="17.399999999999999">
      <c r="A80" s="477" t="s">
        <v>447</v>
      </c>
      <c r="B80" s="461" t="s">
        <v>511</v>
      </c>
      <c r="C80" s="461"/>
      <c r="D80" s="475"/>
      <c r="E80" s="499"/>
    </row>
    <row r="81" spans="1:5" ht="16.2">
      <c r="A81" s="437"/>
      <c r="B81" s="437"/>
      <c r="C81" s="437"/>
      <c r="D81" s="189"/>
      <c r="E81" s="499"/>
    </row>
    <row r="82" spans="1:5" ht="16.2">
      <c r="A82" s="437"/>
      <c r="B82" s="437"/>
      <c r="C82" s="437"/>
      <c r="D82" s="189"/>
      <c r="E82" s="499"/>
    </row>
    <row r="83" spans="1:5" ht="16.2">
      <c r="A83" s="437"/>
      <c r="B83" s="437"/>
      <c r="C83" s="437"/>
      <c r="D83" s="189"/>
      <c r="E83" s="499"/>
    </row>
    <row r="84" spans="1:5" ht="16.2">
      <c r="A84" s="437"/>
      <c r="B84" s="437"/>
      <c r="C84" s="437"/>
      <c r="D84" s="189"/>
      <c r="E84" s="499"/>
    </row>
    <row r="85" spans="1:5" ht="16.2">
      <c r="A85" s="437"/>
      <c r="B85" s="437"/>
      <c r="C85" s="437"/>
      <c r="D85" s="189"/>
      <c r="E85" s="504"/>
    </row>
    <row r="86" spans="1:5" ht="16.2">
      <c r="A86" s="437"/>
      <c r="B86" s="437"/>
      <c r="C86" s="437"/>
      <c r="D86" s="189"/>
      <c r="E86" s="192"/>
    </row>
    <row r="87" spans="1:5" ht="16.2">
      <c r="A87" s="437"/>
      <c r="B87" s="437"/>
      <c r="C87" s="437"/>
      <c r="D87" s="189"/>
      <c r="E87" s="192"/>
    </row>
    <row r="88" spans="1:5" ht="16.2">
      <c r="A88" s="437"/>
      <c r="B88" s="437"/>
      <c r="C88" s="437"/>
      <c r="D88" s="189"/>
      <c r="E88" s="192"/>
    </row>
    <row r="89" spans="1:5" ht="16.2">
      <c r="A89" s="437"/>
      <c r="B89" s="437"/>
      <c r="C89" s="437"/>
      <c r="D89" s="437"/>
      <c r="E89" s="78"/>
    </row>
    <row r="90" spans="1:5" ht="16.2">
      <c r="A90" s="437"/>
      <c r="B90" s="437"/>
      <c r="C90" s="437"/>
      <c r="D90" s="437"/>
      <c r="E90" s="78"/>
    </row>
    <row r="91" spans="1:5" ht="16.2">
      <c r="A91" s="437"/>
      <c r="B91" s="437"/>
      <c r="C91" s="437"/>
      <c r="D91" s="437"/>
      <c r="E91" s="78"/>
    </row>
    <row r="92" spans="1:5" ht="16.2">
      <c r="A92" s="437"/>
      <c r="B92" s="437"/>
      <c r="C92" s="437"/>
      <c r="D92" s="437"/>
      <c r="E92" s="78"/>
    </row>
    <row r="93" spans="1:5" ht="16.2">
      <c r="A93" s="437"/>
      <c r="B93" s="437"/>
      <c r="C93" s="437"/>
      <c r="D93" s="437"/>
      <c r="E93" s="78"/>
    </row>
    <row r="94" spans="1:5" ht="16.2">
      <c r="A94" s="437"/>
      <c r="B94" s="437"/>
      <c r="C94" s="437"/>
      <c r="D94" s="437"/>
      <c r="E94" s="78"/>
    </row>
    <row r="95" spans="1:5" ht="16.2">
      <c r="A95" s="437"/>
      <c r="B95" s="437"/>
      <c r="C95" s="437"/>
      <c r="D95" s="437"/>
      <c r="E95" s="78"/>
    </row>
    <row r="96" spans="1:5" ht="16.2">
      <c r="A96" s="437"/>
      <c r="B96" s="437"/>
      <c r="C96" s="437"/>
      <c r="D96" s="437"/>
      <c r="E96" s="78"/>
    </row>
    <row r="97" spans="1:5" ht="16.2">
      <c r="A97" s="437"/>
      <c r="B97" s="437"/>
      <c r="C97" s="437"/>
      <c r="D97" s="437"/>
      <c r="E97" s="78"/>
    </row>
    <row r="98" spans="1:5" ht="16.2">
      <c r="A98" s="437"/>
      <c r="B98" s="437"/>
      <c r="C98" s="437"/>
      <c r="D98" s="437"/>
      <c r="E98" s="78"/>
    </row>
    <row r="99" spans="1:5" ht="16.2">
      <c r="A99" s="437"/>
      <c r="B99" s="437"/>
      <c r="C99" s="437"/>
      <c r="D99" s="437"/>
      <c r="E99" s="78"/>
    </row>
    <row r="100" spans="1:5" ht="16.2">
      <c r="A100" s="437"/>
      <c r="B100" s="437"/>
      <c r="C100" s="437"/>
      <c r="D100" s="437"/>
      <c r="E100" s="78"/>
    </row>
    <row r="101" spans="1:5" ht="16.2">
      <c r="A101" s="437"/>
      <c r="B101" s="437"/>
      <c r="C101" s="437"/>
      <c r="D101" s="437"/>
      <c r="E101" s="78"/>
    </row>
    <row r="102" spans="1:5" ht="16.2">
      <c r="A102" s="437"/>
      <c r="B102" s="437"/>
      <c r="C102" s="437"/>
      <c r="D102" s="437"/>
      <c r="E102" s="78"/>
    </row>
    <row r="103" spans="1:5" ht="16.2">
      <c r="A103" s="437"/>
      <c r="B103" s="437"/>
      <c r="C103" s="437"/>
      <c r="D103" s="437"/>
      <c r="E103" s="78"/>
    </row>
    <row r="104" spans="1:5" ht="16.2">
      <c r="A104" s="437"/>
      <c r="B104" s="437"/>
      <c r="C104" s="437"/>
      <c r="D104" s="437"/>
      <c r="E104" s="78"/>
    </row>
    <row r="105" spans="1:5" ht="16.2">
      <c r="A105" s="437"/>
      <c r="B105" s="437"/>
      <c r="C105" s="437"/>
      <c r="D105" s="437"/>
      <c r="E105" s="78"/>
    </row>
    <row r="106" spans="1:5" ht="16.2">
      <c r="A106" s="437"/>
      <c r="B106" s="437"/>
      <c r="C106" s="437"/>
      <c r="D106" s="437"/>
      <c r="E106" s="78"/>
    </row>
    <row r="107" spans="1:5" ht="16.2">
      <c r="A107" s="437"/>
      <c r="B107" s="437"/>
      <c r="C107" s="437"/>
      <c r="D107" s="437"/>
      <c r="E107" s="78"/>
    </row>
    <row r="108" spans="1:5" ht="16.2">
      <c r="A108" s="437"/>
      <c r="B108" s="437"/>
      <c r="C108" s="437"/>
      <c r="D108" s="437"/>
      <c r="E108" s="78"/>
    </row>
    <row r="109" spans="1:5" ht="16.2">
      <c r="A109" s="437"/>
      <c r="B109" s="437"/>
      <c r="C109" s="437"/>
      <c r="D109" s="437"/>
      <c r="E109" s="78"/>
    </row>
    <row r="110" spans="1:5" ht="16.2">
      <c r="A110" s="437"/>
      <c r="B110" s="437"/>
      <c r="C110" s="437"/>
      <c r="D110" s="437"/>
      <c r="E110" s="78"/>
    </row>
    <row r="111" spans="1:5" ht="16.2">
      <c r="A111" s="437"/>
      <c r="B111" s="437"/>
      <c r="C111" s="437"/>
      <c r="D111" s="437"/>
      <c r="E111" s="78"/>
    </row>
    <row r="112" spans="1:5" ht="16.2">
      <c r="A112" s="437"/>
      <c r="B112" s="437"/>
      <c r="C112" s="437"/>
      <c r="D112" s="437"/>
      <c r="E112" s="78"/>
    </row>
    <row r="113" spans="1:36" ht="16.2">
      <c r="A113" s="437"/>
      <c r="B113" s="437"/>
      <c r="C113" s="437"/>
      <c r="D113" s="437"/>
      <c r="E113" s="78"/>
    </row>
    <row r="114" spans="1:36" ht="16.2">
      <c r="A114" s="437"/>
      <c r="B114" s="437"/>
      <c r="C114" s="437"/>
      <c r="D114" s="437"/>
      <c r="E114" s="78"/>
    </row>
    <row r="115" spans="1:36" ht="16.2">
      <c r="A115" s="437"/>
      <c r="B115" s="437"/>
      <c r="C115" s="437"/>
      <c r="D115" s="437"/>
      <c r="E115" s="78"/>
    </row>
    <row r="116" spans="1:36" ht="16.2">
      <c r="A116" s="437"/>
      <c r="B116" s="437"/>
      <c r="C116" s="437"/>
      <c r="D116" s="437"/>
      <c r="E116" s="78"/>
    </row>
    <row r="117" spans="1:36" ht="16.2">
      <c r="A117" s="437"/>
      <c r="B117" s="437"/>
      <c r="C117" s="437"/>
      <c r="D117" s="437"/>
      <c r="E117" s="78"/>
    </row>
    <row r="118" spans="1:36" ht="16.2">
      <c r="A118" s="437"/>
      <c r="B118" s="437"/>
      <c r="C118" s="437"/>
      <c r="D118" s="437"/>
      <c r="E118" s="78"/>
    </row>
    <row r="119" spans="1:36" ht="16.2">
      <c r="A119" s="437"/>
      <c r="B119" s="437"/>
      <c r="C119" s="437"/>
      <c r="D119" s="437"/>
      <c r="E119" s="78"/>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row>
    <row r="120" spans="1:36" ht="16.2">
      <c r="A120" s="437"/>
      <c r="B120" s="437"/>
      <c r="C120" s="437"/>
      <c r="D120" s="437"/>
      <c r="E120" s="78"/>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437"/>
      <c r="AF120" s="437"/>
      <c r="AG120" s="437"/>
      <c r="AH120" s="437"/>
      <c r="AI120" s="437"/>
      <c r="AJ120" s="437"/>
    </row>
    <row r="121" spans="1:36" ht="16.2">
      <c r="A121" s="437"/>
      <c r="B121" s="437"/>
      <c r="C121" s="437"/>
      <c r="D121" s="437"/>
      <c r="E121" s="78"/>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row>
    <row r="122" spans="1:36" ht="16.2">
      <c r="A122" s="437"/>
      <c r="B122" s="437"/>
      <c r="C122" s="437"/>
      <c r="D122" s="437"/>
      <c r="E122" s="78"/>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c r="AF122" s="437"/>
      <c r="AG122" s="437"/>
      <c r="AH122" s="437"/>
      <c r="AI122" s="437"/>
      <c r="AJ122" s="437"/>
    </row>
    <row r="123" spans="1:36" ht="16.2">
      <c r="A123" s="437"/>
      <c r="B123" s="437"/>
      <c r="C123" s="437"/>
      <c r="D123" s="437"/>
      <c r="E123" s="78"/>
      <c r="F123" s="437"/>
      <c r="G123" s="437"/>
      <c r="H123" s="437"/>
      <c r="I123" s="437"/>
      <c r="J123" s="437"/>
      <c r="K123" s="437"/>
      <c r="L123" s="437"/>
      <c r="M123" s="437"/>
      <c r="N123" s="437"/>
      <c r="O123" s="437"/>
      <c r="P123" s="437"/>
      <c r="Q123" s="437"/>
      <c r="R123" s="437"/>
      <c r="S123" s="437"/>
      <c r="T123" s="437"/>
      <c r="U123" s="437"/>
      <c r="V123" s="437"/>
      <c r="W123" s="437"/>
      <c r="X123" s="437"/>
      <c r="Y123" s="437"/>
      <c r="Z123" s="437"/>
      <c r="AA123" s="437"/>
      <c r="AB123" s="437"/>
      <c r="AC123" s="437"/>
      <c r="AD123" s="437"/>
      <c r="AE123" s="437"/>
      <c r="AF123" s="437"/>
      <c r="AG123" s="437"/>
      <c r="AH123" s="437"/>
      <c r="AI123" s="437"/>
      <c r="AJ123" s="437"/>
    </row>
    <row r="124" spans="1:36" ht="16.2">
      <c r="A124" s="437"/>
      <c r="B124" s="437"/>
      <c r="C124" s="437"/>
      <c r="D124" s="437"/>
      <c r="E124" s="78"/>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7"/>
      <c r="AI124" s="437"/>
      <c r="AJ124" s="437"/>
    </row>
    <row r="125" spans="1:36" ht="16.2">
      <c r="A125" s="437"/>
      <c r="B125" s="437"/>
      <c r="C125" s="437"/>
      <c r="D125" s="437"/>
      <c r="E125" s="78"/>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7"/>
      <c r="AI125" s="437"/>
      <c r="AJ125" s="437"/>
    </row>
    <row r="126" spans="1:36" ht="16.2">
      <c r="A126" s="437"/>
      <c r="B126" s="437"/>
      <c r="C126" s="437"/>
      <c r="D126" s="437"/>
      <c r="E126" s="78"/>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row>
    <row r="127" spans="1:36" ht="16.2">
      <c r="A127" s="437"/>
      <c r="B127" s="437"/>
      <c r="C127" s="437"/>
      <c r="D127" s="437"/>
      <c r="E127" s="78"/>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row>
    <row r="128" spans="1:36" ht="16.2">
      <c r="A128" s="437"/>
      <c r="B128" s="437"/>
      <c r="C128" s="437"/>
      <c r="D128" s="437"/>
      <c r="E128" s="78"/>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row>
    <row r="129" spans="1:36" ht="16.2">
      <c r="A129" s="437"/>
      <c r="B129" s="437"/>
      <c r="C129" s="437"/>
      <c r="D129" s="437"/>
      <c r="E129" s="78"/>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row>
    <row r="130" spans="1:36" ht="16.2">
      <c r="A130" s="437"/>
      <c r="B130" s="437"/>
      <c r="C130" s="437"/>
      <c r="D130" s="437"/>
      <c r="E130" s="78"/>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row>
    <row r="131" spans="1:36" ht="16.2">
      <c r="A131" s="437"/>
      <c r="B131" s="437"/>
      <c r="C131" s="437"/>
      <c r="D131" s="437"/>
      <c r="E131" s="78"/>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row>
    <row r="132" spans="1:36" ht="16.2">
      <c r="A132" s="437"/>
      <c r="B132" s="437"/>
      <c r="C132" s="437"/>
      <c r="D132" s="437"/>
      <c r="E132" s="78"/>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row>
    <row r="133" spans="1:36" ht="16.2">
      <c r="A133" s="437"/>
      <c r="B133" s="437"/>
      <c r="C133" s="437"/>
      <c r="D133" s="437"/>
      <c r="E133" s="78"/>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row>
    <row r="134" spans="1:36" ht="16.2">
      <c r="A134" s="437"/>
      <c r="B134" s="437"/>
      <c r="C134" s="437"/>
      <c r="D134" s="437"/>
      <c r="E134" s="78"/>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row>
    <row r="135" spans="1:36" ht="16.2">
      <c r="A135" s="437"/>
      <c r="B135" s="437"/>
      <c r="C135" s="437"/>
      <c r="D135" s="437"/>
      <c r="E135" s="78"/>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row>
    <row r="136" spans="1:36" ht="16.2">
      <c r="A136" s="437"/>
      <c r="B136" s="437"/>
      <c r="C136" s="437"/>
      <c r="D136" s="437"/>
      <c r="E136" s="78"/>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row>
    <row r="137" spans="1:36" ht="16.2">
      <c r="A137" s="437"/>
      <c r="B137" s="437"/>
      <c r="C137" s="437"/>
      <c r="D137" s="437"/>
      <c r="E137" s="78"/>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row>
    <row r="138" spans="1:36" ht="16.2">
      <c r="A138" s="437"/>
      <c r="B138" s="437"/>
      <c r="C138" s="437"/>
      <c r="D138" s="437"/>
      <c r="E138" s="78"/>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row>
    <row r="139" spans="1:36" ht="16.2">
      <c r="A139" s="437"/>
      <c r="B139" s="437"/>
      <c r="C139" s="437"/>
      <c r="D139" s="437"/>
      <c r="E139" s="78"/>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row>
    <row r="140" spans="1:36" ht="16.2">
      <c r="A140" s="437"/>
      <c r="B140" s="437"/>
      <c r="C140" s="437"/>
      <c r="D140" s="437"/>
      <c r="E140" s="78"/>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c r="AJ140" s="437"/>
    </row>
    <row r="141" spans="1:36" ht="16.2">
      <c r="A141" s="437"/>
      <c r="B141" s="437"/>
      <c r="C141" s="437"/>
      <c r="D141" s="437"/>
      <c r="E141" s="78"/>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c r="AF141" s="437"/>
      <c r="AG141" s="437"/>
      <c r="AH141" s="437"/>
      <c r="AI141" s="437"/>
      <c r="AJ141" s="437"/>
    </row>
    <row r="142" spans="1:36" ht="16.2">
      <c r="A142" s="437"/>
      <c r="B142" s="437"/>
      <c r="C142" s="437"/>
      <c r="D142" s="437"/>
      <c r="E142" s="78"/>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row>
    <row r="143" spans="1:36" ht="16.2">
      <c r="A143" s="437"/>
      <c r="B143" s="437"/>
      <c r="C143" s="437"/>
      <c r="D143" s="437"/>
      <c r="E143" s="78"/>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row>
    <row r="144" spans="1:36" ht="16.2">
      <c r="A144" s="437"/>
      <c r="B144" s="437"/>
      <c r="C144" s="437"/>
      <c r="D144" s="437"/>
      <c r="E144" s="78"/>
      <c r="F144" s="437"/>
      <c r="G144" s="437"/>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row>
    <row r="145" spans="1:36" ht="16.2">
      <c r="A145" s="437"/>
      <c r="B145" s="437"/>
      <c r="C145" s="437"/>
      <c r="D145" s="437"/>
      <c r="E145" s="78"/>
      <c r="F145" s="437"/>
      <c r="G145" s="437"/>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row>
    <row r="146" spans="1:36" ht="16.2">
      <c r="A146" s="437"/>
      <c r="B146" s="437"/>
      <c r="C146" s="437"/>
      <c r="D146" s="437"/>
      <c r="E146" s="78"/>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row>
    <row r="147" spans="1:36" ht="16.2">
      <c r="A147" s="437"/>
      <c r="B147" s="437"/>
      <c r="C147" s="437"/>
      <c r="D147" s="437"/>
      <c r="E147" s="78"/>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row>
    <row r="148" spans="1:36" ht="16.2">
      <c r="A148" s="437"/>
      <c r="B148" s="437"/>
      <c r="C148" s="437"/>
      <c r="D148" s="437"/>
      <c r="E148" s="78"/>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row>
    <row r="149" spans="1:36" ht="16.2">
      <c r="A149" s="437"/>
      <c r="B149" s="437"/>
      <c r="C149" s="437"/>
      <c r="D149" s="437"/>
      <c r="E149" s="78"/>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7"/>
    </row>
    <row r="150" spans="1:36" ht="16.2">
      <c r="A150" s="437"/>
      <c r="B150" s="437"/>
      <c r="C150" s="437"/>
      <c r="D150" s="437"/>
      <c r="E150" s="78"/>
      <c r="F150" s="437"/>
      <c r="G150" s="437"/>
      <c r="H150" s="437"/>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437"/>
      <c r="AJ150" s="437"/>
    </row>
    <row r="151" spans="1:36" ht="16.2">
      <c r="A151" s="437"/>
      <c r="B151" s="437"/>
      <c r="C151" s="437"/>
      <c r="D151" s="437"/>
      <c r="E151" s="78"/>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7"/>
    </row>
    <row r="152" spans="1:36" ht="16.2">
      <c r="A152" s="437"/>
      <c r="B152" s="437"/>
      <c r="C152" s="437"/>
      <c r="D152" s="437"/>
      <c r="E152" s="78"/>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7"/>
    </row>
    <row r="153" spans="1:36" ht="16.2">
      <c r="A153" s="437"/>
      <c r="B153" s="437"/>
      <c r="C153" s="437"/>
      <c r="D153" s="437"/>
      <c r="E153" s="78"/>
      <c r="F153" s="437"/>
      <c r="G153" s="437"/>
      <c r="H153" s="437"/>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437"/>
      <c r="AJ153" s="437"/>
    </row>
    <row r="154" spans="1:36" ht="16.2">
      <c r="A154" s="437"/>
      <c r="B154" s="437"/>
      <c r="C154" s="437"/>
      <c r="D154" s="437"/>
      <c r="E154" s="78"/>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row>
    <row r="155" spans="1:36" ht="16.2">
      <c r="A155" s="437"/>
      <c r="B155" s="437"/>
      <c r="C155" s="437"/>
      <c r="D155" s="437"/>
      <c r="E155" s="78"/>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row>
    <row r="156" spans="1:36" ht="16.2">
      <c r="A156" s="437"/>
      <c r="B156" s="437"/>
      <c r="C156" s="437"/>
      <c r="D156" s="437"/>
      <c r="E156" s="78"/>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row>
    <row r="157" spans="1:36" ht="16.2">
      <c r="A157" s="437"/>
      <c r="B157" s="437"/>
      <c r="C157" s="437"/>
      <c r="D157" s="437"/>
      <c r="E157" s="78"/>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7"/>
      <c r="AG157" s="437"/>
      <c r="AH157" s="437"/>
      <c r="AI157" s="437"/>
      <c r="AJ157" s="437"/>
    </row>
    <row r="158" spans="1:36" ht="16.2">
      <c r="A158" s="437"/>
      <c r="B158" s="437"/>
      <c r="C158" s="437"/>
      <c r="D158" s="437"/>
      <c r="E158" s="78"/>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7"/>
    </row>
    <row r="159" spans="1:36" ht="16.2">
      <c r="A159" s="437"/>
      <c r="B159" s="437"/>
      <c r="C159" s="437"/>
      <c r="D159" s="437"/>
      <c r="E159" s="78"/>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7"/>
    </row>
    <row r="160" spans="1:36" ht="16.2">
      <c r="A160" s="437"/>
      <c r="B160" s="437"/>
      <c r="C160" s="437"/>
      <c r="D160" s="437"/>
      <c r="E160" s="78"/>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row>
    <row r="161" spans="1:36" ht="16.2">
      <c r="A161" s="437"/>
      <c r="B161" s="437"/>
      <c r="C161" s="437"/>
      <c r="D161" s="437"/>
      <c r="E161" s="78"/>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row>
    <row r="162" spans="1:36" ht="16.2">
      <c r="A162" s="437"/>
      <c r="B162" s="437"/>
      <c r="C162" s="437"/>
      <c r="D162" s="437"/>
      <c r="E162" s="78"/>
      <c r="F162" s="437"/>
      <c r="G162" s="437"/>
      <c r="H162" s="437"/>
      <c r="I162" s="437"/>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437"/>
      <c r="AJ162" s="437"/>
    </row>
    <row r="163" spans="1:36" ht="16.2">
      <c r="A163" s="437"/>
      <c r="B163" s="437"/>
      <c r="C163" s="437"/>
      <c r="D163" s="437"/>
      <c r="E163" s="78"/>
      <c r="F163" s="437"/>
      <c r="G163" s="437"/>
      <c r="H163" s="437"/>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437"/>
    </row>
    <row r="164" spans="1:36" ht="16.2">
      <c r="A164" s="437"/>
      <c r="B164" s="437"/>
      <c r="C164" s="437"/>
      <c r="D164" s="437"/>
      <c r="E164" s="78"/>
      <c r="F164" s="437"/>
      <c r="G164" s="437"/>
      <c r="H164" s="437"/>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437"/>
    </row>
    <row r="165" spans="1:36" ht="16.2">
      <c r="A165" s="437"/>
      <c r="B165" s="437"/>
      <c r="C165" s="437"/>
      <c r="D165" s="437"/>
      <c r="E165" s="78"/>
      <c r="F165" s="437"/>
      <c r="G165" s="437"/>
      <c r="H165" s="437"/>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437"/>
    </row>
    <row r="166" spans="1:36" ht="16.2">
      <c r="A166" s="437"/>
      <c r="B166" s="437"/>
      <c r="C166" s="437"/>
      <c r="D166" s="437"/>
      <c r="E166" s="78"/>
      <c r="F166" s="437"/>
      <c r="G166" s="437"/>
      <c r="H166" s="437"/>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7"/>
      <c r="AJ166" s="437"/>
    </row>
    <row r="167" spans="1:36" ht="16.2">
      <c r="A167" s="437"/>
      <c r="B167" s="437"/>
      <c r="C167" s="437"/>
      <c r="D167" s="437"/>
      <c r="E167" s="78"/>
      <c r="F167" s="437"/>
      <c r="G167" s="437"/>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row>
    <row r="168" spans="1:36" ht="16.2">
      <c r="A168" s="437"/>
      <c r="B168" s="437"/>
      <c r="C168" s="437"/>
      <c r="D168" s="437"/>
      <c r="E168" s="78"/>
      <c r="F168" s="437"/>
      <c r="G168" s="437"/>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row>
    <row r="169" spans="1:36" ht="16.2">
      <c r="A169" s="437"/>
      <c r="B169" s="437"/>
      <c r="C169" s="437"/>
      <c r="D169" s="437"/>
      <c r="E169" s="78"/>
      <c r="F169" s="437"/>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row>
    <row r="170" spans="1:36" ht="16.2">
      <c r="A170" s="437"/>
      <c r="B170" s="437"/>
      <c r="C170" s="437"/>
      <c r="D170" s="437"/>
      <c r="E170" s="78"/>
      <c r="F170" s="437"/>
      <c r="G170" s="437"/>
      <c r="H170" s="437"/>
      <c r="I170" s="437"/>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row>
    <row r="171" spans="1:36" ht="16.2">
      <c r="A171" s="437"/>
      <c r="B171" s="437"/>
      <c r="C171" s="437"/>
      <c r="D171" s="437"/>
      <c r="E171" s="78"/>
      <c r="F171" s="437"/>
      <c r="G171" s="437"/>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row>
    <row r="172" spans="1:36" ht="16.2">
      <c r="A172" s="437"/>
      <c r="B172" s="437"/>
      <c r="C172" s="437"/>
      <c r="D172" s="437"/>
      <c r="E172" s="78"/>
      <c r="F172" s="437"/>
      <c r="G172" s="437"/>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row>
    <row r="173" spans="1:36" ht="16.2">
      <c r="A173" s="437"/>
      <c r="B173" s="437"/>
      <c r="C173" s="437"/>
      <c r="D173" s="437"/>
      <c r="E173" s="78"/>
      <c r="F173" s="437"/>
      <c r="G173" s="437"/>
      <c r="H173" s="437"/>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row>
    <row r="174" spans="1:36" ht="16.2">
      <c r="A174" s="437"/>
      <c r="B174" s="437"/>
      <c r="C174" s="437"/>
      <c r="D174" s="437"/>
      <c r="E174" s="78"/>
      <c r="F174" s="437"/>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row>
    <row r="175" spans="1:36" ht="16.2">
      <c r="A175" s="437"/>
      <c r="B175" s="437"/>
      <c r="C175" s="437"/>
      <c r="D175" s="437"/>
      <c r="E175" s="78"/>
      <c r="F175" s="437"/>
      <c r="G175" s="437"/>
      <c r="H175" s="437"/>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row>
    <row r="176" spans="1:36" ht="16.2">
      <c r="A176" s="437"/>
      <c r="B176" s="437"/>
      <c r="C176" s="437"/>
      <c r="D176" s="437"/>
      <c r="E176" s="78"/>
      <c r="F176" s="437"/>
      <c r="G176" s="437"/>
      <c r="H176" s="437"/>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row>
    <row r="177" spans="1:36" ht="16.2">
      <c r="A177" s="437"/>
      <c r="B177" s="437"/>
      <c r="C177" s="437"/>
      <c r="D177" s="437"/>
      <c r="E177" s="78"/>
      <c r="F177" s="437"/>
      <c r="G177" s="437"/>
      <c r="H177" s="437"/>
      <c r="I177" s="437"/>
      <c r="J177" s="437"/>
      <c r="K177" s="437"/>
      <c r="L177" s="437"/>
      <c r="M177" s="437"/>
      <c r="N177" s="437"/>
      <c r="O177" s="437"/>
      <c r="P177" s="437"/>
      <c r="Q177" s="437"/>
      <c r="R177" s="437"/>
      <c r="S177" s="437"/>
      <c r="T177" s="437"/>
      <c r="U177" s="437"/>
      <c r="V177" s="437"/>
      <c r="W177" s="437"/>
      <c r="X177" s="437"/>
      <c r="Y177" s="437"/>
      <c r="Z177" s="437"/>
      <c r="AA177" s="437"/>
      <c r="AB177" s="437"/>
      <c r="AC177" s="437"/>
      <c r="AD177" s="437"/>
      <c r="AE177" s="437"/>
      <c r="AF177" s="437"/>
      <c r="AG177" s="437"/>
      <c r="AH177" s="437"/>
      <c r="AI177" s="437"/>
      <c r="AJ177" s="437"/>
    </row>
    <row r="178" spans="1:36" ht="16.2">
      <c r="A178" s="437"/>
      <c r="B178" s="437"/>
      <c r="C178" s="437"/>
      <c r="D178" s="437"/>
      <c r="E178" s="78"/>
      <c r="F178" s="437"/>
      <c r="G178" s="437"/>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row>
    <row r="179" spans="1:36" ht="16.2">
      <c r="A179" s="437"/>
      <c r="B179" s="437"/>
      <c r="C179" s="437"/>
      <c r="D179" s="437"/>
      <c r="E179" s="78"/>
      <c r="F179" s="437"/>
      <c r="G179" s="437"/>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row>
    <row r="180" spans="1:36" ht="16.2">
      <c r="A180" s="437"/>
      <c r="B180" s="437"/>
      <c r="C180" s="437"/>
      <c r="D180" s="437"/>
      <c r="E180" s="78"/>
      <c r="F180" s="437"/>
      <c r="G180" s="437"/>
      <c r="H180" s="437"/>
      <c r="I180" s="437"/>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row>
    <row r="181" spans="1:36" ht="16.2">
      <c r="A181" s="437"/>
      <c r="B181" s="437"/>
      <c r="C181" s="437"/>
      <c r="D181" s="437"/>
      <c r="E181" s="78"/>
      <c r="F181" s="437"/>
      <c r="G181" s="437"/>
      <c r="H181" s="437"/>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437"/>
      <c r="AJ181" s="437"/>
    </row>
    <row r="182" spans="1:36" ht="16.2">
      <c r="A182" s="437"/>
      <c r="B182" s="437"/>
      <c r="C182" s="437"/>
      <c r="D182" s="437"/>
      <c r="E182" s="78"/>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row>
    <row r="183" spans="1:36" ht="16.2">
      <c r="A183" s="437"/>
      <c r="B183" s="437"/>
      <c r="C183" s="437"/>
      <c r="D183" s="437"/>
      <c r="E183" s="78"/>
      <c r="F183" s="437"/>
      <c r="G183" s="437"/>
      <c r="H183" s="437"/>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437"/>
      <c r="AJ183" s="437"/>
    </row>
    <row r="184" spans="1:36" ht="16.2">
      <c r="A184" s="437"/>
      <c r="B184" s="437"/>
      <c r="C184" s="437"/>
      <c r="D184" s="437"/>
      <c r="E184" s="78"/>
      <c r="F184" s="437"/>
      <c r="G184" s="437"/>
      <c r="H184" s="437"/>
      <c r="I184" s="437"/>
      <c r="J184" s="437"/>
      <c r="K184" s="437"/>
      <c r="L184" s="437"/>
      <c r="M184" s="437"/>
      <c r="N184" s="437"/>
      <c r="O184" s="437"/>
      <c r="P184" s="437"/>
      <c r="Q184" s="437"/>
      <c r="R184" s="437"/>
      <c r="S184" s="437"/>
      <c r="T184" s="437"/>
      <c r="U184" s="437"/>
      <c r="V184" s="437"/>
      <c r="W184" s="437"/>
      <c r="X184" s="437"/>
      <c r="Y184" s="437"/>
      <c r="Z184" s="437"/>
      <c r="AA184" s="437"/>
      <c r="AB184" s="437"/>
      <c r="AC184" s="437"/>
      <c r="AD184" s="437"/>
      <c r="AE184" s="437"/>
      <c r="AF184" s="437"/>
      <c r="AG184" s="437"/>
      <c r="AH184" s="437"/>
      <c r="AI184" s="437"/>
      <c r="AJ184" s="437"/>
    </row>
    <row r="185" spans="1:36" ht="16.2">
      <c r="A185" s="437"/>
      <c r="B185" s="437"/>
      <c r="C185" s="437"/>
      <c r="D185" s="437"/>
      <c r="E185" s="78"/>
      <c r="F185" s="437"/>
      <c r="G185" s="437"/>
      <c r="H185" s="437"/>
      <c r="I185" s="437"/>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7"/>
      <c r="AI185" s="437"/>
      <c r="AJ185" s="437"/>
    </row>
    <row r="186" spans="1:36" ht="16.2">
      <c r="A186" s="437"/>
      <c r="B186" s="437"/>
      <c r="C186" s="437"/>
      <c r="D186" s="437"/>
      <c r="E186" s="78"/>
      <c r="F186" s="437"/>
      <c r="G186" s="437"/>
      <c r="H186" s="437"/>
      <c r="I186" s="437"/>
      <c r="J186" s="437"/>
      <c r="K186" s="437"/>
      <c r="L186" s="437"/>
      <c r="M186" s="437"/>
      <c r="N186" s="437"/>
      <c r="O186" s="437"/>
      <c r="P186" s="437"/>
      <c r="Q186" s="437"/>
      <c r="R186" s="437"/>
      <c r="S186" s="437"/>
      <c r="T186" s="437"/>
      <c r="U186" s="437"/>
      <c r="V186" s="437"/>
      <c r="W186" s="437"/>
      <c r="X186" s="437"/>
      <c r="Y186" s="437"/>
      <c r="Z186" s="437"/>
      <c r="AA186" s="437"/>
      <c r="AB186" s="437"/>
      <c r="AC186" s="437"/>
      <c r="AD186" s="437"/>
      <c r="AE186" s="437"/>
      <c r="AF186" s="437"/>
      <c r="AG186" s="437"/>
      <c r="AH186" s="437"/>
      <c r="AI186" s="437"/>
      <c r="AJ186" s="437"/>
    </row>
    <row r="187" spans="1:36" ht="16.2">
      <c r="A187" s="437"/>
      <c r="B187" s="437"/>
      <c r="C187" s="437"/>
      <c r="D187" s="437"/>
      <c r="E187" s="78"/>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437"/>
      <c r="AJ187" s="437"/>
    </row>
    <row r="188" spans="1:36" ht="16.2">
      <c r="A188" s="437"/>
      <c r="B188" s="437"/>
      <c r="C188" s="437"/>
      <c r="D188" s="437"/>
      <c r="E188" s="78"/>
      <c r="F188" s="437"/>
      <c r="G188" s="437"/>
      <c r="H188" s="437"/>
      <c r="I188" s="437"/>
      <c r="J188" s="437"/>
      <c r="K188" s="437"/>
      <c r="L188" s="437"/>
      <c r="M188" s="437"/>
      <c r="N188" s="437"/>
      <c r="O188" s="437"/>
      <c r="P188" s="437"/>
      <c r="Q188" s="437"/>
      <c r="R188" s="437"/>
      <c r="S188" s="437"/>
      <c r="T188" s="437"/>
      <c r="U188" s="437"/>
      <c r="V188" s="437"/>
      <c r="W188" s="437"/>
      <c r="X188" s="437"/>
      <c r="Y188" s="437"/>
      <c r="Z188" s="437"/>
      <c r="AA188" s="437"/>
      <c r="AB188" s="437"/>
      <c r="AC188" s="437"/>
      <c r="AD188" s="437"/>
      <c r="AE188" s="437"/>
      <c r="AF188" s="437"/>
      <c r="AG188" s="437"/>
      <c r="AH188" s="437"/>
      <c r="AI188" s="437"/>
      <c r="AJ188" s="437"/>
    </row>
    <row r="189" spans="1:36" ht="16.2">
      <c r="A189" s="437"/>
      <c r="B189" s="437"/>
      <c r="C189" s="437"/>
      <c r="D189" s="437"/>
      <c r="E189" s="78"/>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row>
    <row r="190" spans="1:36" ht="16.2">
      <c r="A190" s="437"/>
      <c r="B190" s="437"/>
      <c r="C190" s="437"/>
      <c r="D190" s="437"/>
      <c r="E190" s="78"/>
      <c r="F190" s="437"/>
      <c r="G190" s="437"/>
      <c r="H190" s="437"/>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7"/>
      <c r="AJ190" s="437"/>
    </row>
    <row r="191" spans="1:36" ht="16.2">
      <c r="A191" s="437"/>
      <c r="B191" s="437"/>
      <c r="C191" s="437"/>
      <c r="D191" s="437"/>
      <c r="E191" s="78"/>
      <c r="F191" s="437"/>
      <c r="G191" s="437"/>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row>
    <row r="192" spans="1:36" ht="16.2">
      <c r="A192" s="437"/>
      <c r="B192" s="437"/>
      <c r="C192" s="437"/>
      <c r="D192" s="437"/>
      <c r="E192" s="78"/>
      <c r="F192" s="437"/>
      <c r="G192" s="437"/>
      <c r="H192" s="437"/>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7"/>
      <c r="AI192" s="437"/>
      <c r="AJ192" s="437"/>
    </row>
    <row r="193" spans="1:36" ht="16.2">
      <c r="A193" s="437"/>
      <c r="B193" s="437"/>
      <c r="C193" s="437"/>
      <c r="D193" s="437"/>
      <c r="E193" s="78"/>
      <c r="F193" s="437"/>
      <c r="G193" s="437"/>
      <c r="H193" s="437"/>
      <c r="I193" s="437"/>
      <c r="J193" s="437"/>
      <c r="K193" s="437"/>
      <c r="L193" s="437"/>
      <c r="M193" s="437"/>
      <c r="N193" s="437"/>
      <c r="O193" s="437"/>
      <c r="P193" s="437"/>
      <c r="Q193" s="437"/>
      <c r="R193" s="437"/>
      <c r="S193" s="437"/>
      <c r="T193" s="437"/>
      <c r="U193" s="437"/>
      <c r="V193" s="437"/>
      <c r="W193" s="437"/>
      <c r="X193" s="437"/>
      <c r="Y193" s="437"/>
      <c r="Z193" s="437"/>
      <c r="AA193" s="437"/>
      <c r="AB193" s="437"/>
      <c r="AC193" s="437"/>
      <c r="AD193" s="437"/>
      <c r="AE193" s="437"/>
      <c r="AF193" s="437"/>
      <c r="AG193" s="437"/>
      <c r="AH193" s="437"/>
      <c r="AI193" s="437"/>
      <c r="AJ193" s="437"/>
    </row>
    <row r="194" spans="1:36" ht="16.2">
      <c r="A194" s="437"/>
      <c r="B194" s="437"/>
      <c r="C194" s="437"/>
      <c r="D194" s="437"/>
      <c r="E194" s="78"/>
      <c r="F194" s="437"/>
      <c r="G194" s="437"/>
      <c r="H194" s="437"/>
      <c r="I194" s="437"/>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437"/>
      <c r="AJ194" s="437"/>
    </row>
    <row r="195" spans="1:36" ht="16.2">
      <c r="A195" s="437"/>
      <c r="B195" s="437"/>
      <c r="C195" s="437"/>
      <c r="D195" s="437"/>
      <c r="E195" s="78"/>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437"/>
      <c r="AJ195" s="437"/>
    </row>
    <row r="196" spans="1:36" ht="16.2">
      <c r="A196" s="437"/>
      <c r="B196" s="437"/>
      <c r="C196" s="437"/>
      <c r="D196" s="437"/>
      <c r="E196" s="78"/>
      <c r="F196" s="437"/>
      <c r="G196" s="437"/>
      <c r="H196" s="437"/>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437"/>
      <c r="AJ196" s="437"/>
    </row>
    <row r="197" spans="1:36" ht="16.2">
      <c r="A197" s="437"/>
      <c r="B197" s="437"/>
      <c r="C197" s="437"/>
      <c r="D197" s="437"/>
      <c r="E197" s="78"/>
      <c r="F197" s="437"/>
      <c r="G197" s="437"/>
      <c r="H197" s="437"/>
      <c r="I197" s="437"/>
      <c r="J197" s="437"/>
      <c r="K197" s="437"/>
      <c r="L197" s="437"/>
      <c r="M197" s="437"/>
      <c r="N197" s="437"/>
      <c r="O197" s="437"/>
      <c r="P197" s="437"/>
      <c r="Q197" s="437"/>
      <c r="R197" s="437"/>
      <c r="S197" s="437"/>
      <c r="T197" s="437"/>
      <c r="U197" s="437"/>
      <c r="V197" s="437"/>
      <c r="W197" s="437"/>
      <c r="X197" s="437"/>
      <c r="Y197" s="437"/>
      <c r="Z197" s="437"/>
      <c r="AA197" s="437"/>
      <c r="AB197" s="437"/>
      <c r="AC197" s="437"/>
      <c r="AD197" s="437"/>
      <c r="AE197" s="437"/>
      <c r="AF197" s="437"/>
      <c r="AG197" s="437"/>
      <c r="AH197" s="437"/>
      <c r="AI197" s="437"/>
      <c r="AJ197" s="437"/>
    </row>
    <row r="198" spans="1:36" ht="16.2">
      <c r="A198" s="437"/>
      <c r="B198" s="437"/>
      <c r="C198" s="437"/>
      <c r="D198" s="437"/>
      <c r="E198" s="78"/>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437"/>
      <c r="AI198" s="437"/>
      <c r="AJ198" s="437"/>
    </row>
    <row r="199" spans="1:36" ht="16.2">
      <c r="A199" s="437"/>
      <c r="B199" s="437"/>
      <c r="C199" s="437"/>
      <c r="D199" s="437"/>
      <c r="E199" s="78"/>
      <c r="F199" s="437"/>
      <c r="G199" s="437"/>
      <c r="H199" s="437"/>
      <c r="I199" s="437"/>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c r="AF199" s="437"/>
      <c r="AG199" s="437"/>
      <c r="AH199" s="437"/>
      <c r="AI199" s="437"/>
      <c r="AJ199" s="437"/>
    </row>
    <row r="200" spans="1:36" ht="16.2">
      <c r="A200" s="437"/>
      <c r="B200" s="437"/>
      <c r="C200" s="437"/>
      <c r="D200" s="437"/>
      <c r="E200" s="78"/>
      <c r="F200" s="437"/>
      <c r="G200" s="437"/>
      <c r="H200" s="437"/>
      <c r="I200" s="437"/>
      <c r="J200" s="437"/>
      <c r="K200" s="437"/>
      <c r="L200" s="437"/>
      <c r="M200" s="437"/>
      <c r="N200" s="437"/>
      <c r="O200" s="437"/>
      <c r="P200" s="437"/>
      <c r="Q200" s="437"/>
      <c r="R200" s="437"/>
      <c r="S200" s="437"/>
      <c r="T200" s="437"/>
      <c r="U200" s="437"/>
      <c r="V200" s="437"/>
      <c r="W200" s="437"/>
      <c r="X200" s="437"/>
      <c r="Y200" s="437"/>
      <c r="Z200" s="437"/>
      <c r="AA200" s="437"/>
      <c r="AB200" s="437"/>
      <c r="AC200" s="437"/>
      <c r="AD200" s="437"/>
      <c r="AE200" s="437"/>
      <c r="AF200" s="437"/>
      <c r="AG200" s="437"/>
      <c r="AH200" s="437"/>
      <c r="AI200" s="437"/>
      <c r="AJ200" s="437"/>
    </row>
    <row r="201" spans="1:36" ht="16.2">
      <c r="A201" s="437"/>
      <c r="B201" s="437"/>
      <c r="C201" s="437"/>
      <c r="D201" s="437"/>
      <c r="E201" s="78"/>
      <c r="F201" s="437"/>
      <c r="G201" s="437"/>
      <c r="H201" s="437"/>
      <c r="I201" s="437"/>
      <c r="J201" s="437"/>
      <c r="K201" s="437"/>
      <c r="L201" s="437"/>
      <c r="M201" s="437"/>
      <c r="N201" s="437"/>
      <c r="O201" s="437"/>
      <c r="P201" s="437"/>
      <c r="Q201" s="437"/>
      <c r="R201" s="437"/>
      <c r="S201" s="437"/>
      <c r="T201" s="437"/>
      <c r="U201" s="437"/>
      <c r="V201" s="437"/>
      <c r="W201" s="437"/>
      <c r="X201" s="437"/>
      <c r="Y201" s="437"/>
      <c r="Z201" s="437"/>
      <c r="AA201" s="437"/>
      <c r="AB201" s="437"/>
      <c r="AC201" s="437"/>
      <c r="AD201" s="437"/>
      <c r="AE201" s="437"/>
      <c r="AF201" s="437"/>
      <c r="AG201" s="437"/>
      <c r="AH201" s="437"/>
      <c r="AI201" s="437"/>
      <c r="AJ201" s="437"/>
    </row>
    <row r="202" spans="1:36" ht="16.2">
      <c r="A202" s="437"/>
      <c r="B202" s="437"/>
      <c r="C202" s="437"/>
      <c r="D202" s="437"/>
      <c r="E202" s="78"/>
      <c r="F202" s="437"/>
      <c r="G202" s="437"/>
      <c r="H202" s="437"/>
      <c r="I202" s="437"/>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437"/>
      <c r="AJ202" s="437"/>
    </row>
    <row r="203" spans="1:36" ht="16.2">
      <c r="A203" s="437"/>
      <c r="B203" s="437"/>
      <c r="C203" s="437"/>
      <c r="D203" s="437"/>
      <c r="E203" s="78"/>
      <c r="F203" s="437"/>
      <c r="G203" s="437"/>
      <c r="H203" s="437"/>
      <c r="I203" s="437"/>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c r="AF203" s="437"/>
      <c r="AG203" s="437"/>
      <c r="AH203" s="437"/>
      <c r="AI203" s="437"/>
      <c r="AJ203" s="437"/>
    </row>
    <row r="204" spans="1:36" ht="16.2">
      <c r="A204" s="437"/>
      <c r="B204" s="437"/>
      <c r="C204" s="437"/>
      <c r="D204" s="437"/>
      <c r="E204" s="78"/>
      <c r="F204" s="437"/>
      <c r="G204" s="437"/>
      <c r="H204" s="437"/>
      <c r="I204" s="437"/>
      <c r="J204" s="437"/>
      <c r="K204" s="437"/>
      <c r="L204" s="437"/>
      <c r="M204" s="437"/>
      <c r="N204" s="437"/>
      <c r="O204" s="437"/>
      <c r="P204" s="437"/>
      <c r="Q204" s="437"/>
      <c r="R204" s="437"/>
      <c r="S204" s="437"/>
      <c r="T204" s="437"/>
      <c r="U204" s="437"/>
      <c r="V204" s="437"/>
      <c r="W204" s="437"/>
      <c r="X204" s="437"/>
      <c r="Y204" s="437"/>
      <c r="Z204" s="437"/>
      <c r="AA204" s="437"/>
      <c r="AB204" s="437"/>
      <c r="AC204" s="437"/>
      <c r="AD204" s="437"/>
      <c r="AE204" s="437"/>
      <c r="AF204" s="437"/>
      <c r="AG204" s="437"/>
      <c r="AH204" s="437"/>
      <c r="AI204" s="437"/>
      <c r="AJ204" s="437"/>
    </row>
    <row r="205" spans="1:36" ht="16.2">
      <c r="A205" s="437"/>
      <c r="B205" s="437"/>
      <c r="C205" s="437"/>
      <c r="D205" s="437"/>
      <c r="E205" s="78"/>
      <c r="F205" s="437"/>
      <c r="G205" s="437"/>
      <c r="H205" s="437"/>
      <c r="I205" s="437"/>
      <c r="J205" s="437"/>
      <c r="K205" s="437"/>
      <c r="L205" s="437"/>
      <c r="M205" s="437"/>
      <c r="N205" s="437"/>
      <c r="O205" s="437"/>
      <c r="P205" s="437"/>
      <c r="Q205" s="437"/>
      <c r="R205" s="437"/>
      <c r="S205" s="437"/>
      <c r="T205" s="437"/>
      <c r="U205" s="437"/>
      <c r="V205" s="437"/>
      <c r="W205" s="437"/>
      <c r="X205" s="437"/>
      <c r="Y205" s="437"/>
      <c r="Z205" s="437"/>
      <c r="AA205" s="437"/>
      <c r="AB205" s="437"/>
      <c r="AC205" s="437"/>
      <c r="AD205" s="437"/>
      <c r="AE205" s="437"/>
      <c r="AF205" s="437"/>
      <c r="AG205" s="437"/>
      <c r="AH205" s="437"/>
      <c r="AI205" s="437"/>
      <c r="AJ205" s="437"/>
    </row>
    <row r="206" spans="1:36" ht="16.2">
      <c r="A206" s="437"/>
      <c r="B206" s="437"/>
      <c r="C206" s="437"/>
      <c r="D206" s="437"/>
      <c r="E206" s="78"/>
      <c r="F206" s="437"/>
      <c r="G206" s="437"/>
      <c r="H206" s="437"/>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row>
    <row r="207" spans="1:36" ht="16.2">
      <c r="A207" s="437"/>
      <c r="B207" s="437"/>
      <c r="C207" s="437"/>
      <c r="D207" s="437"/>
      <c r="E207" s="78"/>
      <c r="F207" s="437"/>
      <c r="G207" s="437"/>
      <c r="H207" s="437"/>
      <c r="I207" s="437"/>
      <c r="J207" s="437"/>
      <c r="K207" s="437"/>
      <c r="L207" s="437"/>
      <c r="M207" s="437"/>
      <c r="N207" s="437"/>
      <c r="O207" s="437"/>
      <c r="P207" s="437"/>
      <c r="Q207" s="437"/>
      <c r="R207" s="437"/>
      <c r="S207" s="437"/>
      <c r="T207" s="437"/>
      <c r="U207" s="437"/>
      <c r="V207" s="437"/>
      <c r="W207" s="437"/>
      <c r="X207" s="437"/>
      <c r="Y207" s="437"/>
      <c r="Z207" s="437"/>
      <c r="AA207" s="437"/>
      <c r="AB207" s="437"/>
      <c r="AC207" s="437"/>
      <c r="AD207" s="437"/>
      <c r="AE207" s="437"/>
      <c r="AF207" s="437"/>
      <c r="AG207" s="437"/>
      <c r="AH207" s="437"/>
      <c r="AI207" s="437"/>
      <c r="AJ207" s="437"/>
    </row>
    <row r="208" spans="1:36" ht="16.2">
      <c r="A208" s="437"/>
      <c r="B208" s="437"/>
      <c r="C208" s="437"/>
      <c r="D208" s="437"/>
      <c r="E208" s="78"/>
      <c r="F208" s="437"/>
      <c r="G208" s="437"/>
      <c r="H208" s="437"/>
      <c r="I208" s="437"/>
      <c r="J208" s="437"/>
      <c r="K208" s="437"/>
      <c r="L208" s="437"/>
      <c r="M208" s="437"/>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row>
    <row r="209" spans="1:36" ht="16.2">
      <c r="A209" s="437"/>
      <c r="B209" s="437"/>
      <c r="C209" s="437"/>
      <c r="D209" s="437"/>
      <c r="E209" s="78"/>
      <c r="F209" s="437"/>
      <c r="G209" s="437"/>
      <c r="H209" s="437"/>
      <c r="I209" s="437"/>
      <c r="J209" s="437"/>
      <c r="K209" s="437"/>
      <c r="L209" s="437"/>
      <c r="M209" s="437"/>
      <c r="N209" s="437"/>
      <c r="O209" s="437"/>
      <c r="P209" s="437"/>
      <c r="Q209" s="437"/>
      <c r="R209" s="437"/>
      <c r="S209" s="437"/>
      <c r="T209" s="437"/>
      <c r="U209" s="437"/>
      <c r="V209" s="437"/>
      <c r="W209" s="437"/>
      <c r="X209" s="437"/>
      <c r="Y209" s="437"/>
      <c r="Z209" s="437"/>
      <c r="AA209" s="437"/>
      <c r="AB209" s="437"/>
      <c r="AC209" s="437"/>
      <c r="AD209" s="437"/>
      <c r="AE209" s="437"/>
      <c r="AF209" s="437"/>
      <c r="AG209" s="437"/>
      <c r="AH209" s="437"/>
      <c r="AI209" s="437"/>
      <c r="AJ209" s="437"/>
    </row>
    <row r="210" spans="1:36" ht="16.2">
      <c r="A210" s="437"/>
      <c r="B210" s="437"/>
      <c r="C210" s="437"/>
      <c r="D210" s="437"/>
      <c r="E210" s="78"/>
      <c r="F210" s="437"/>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row>
    <row r="211" spans="1:36" ht="16.2">
      <c r="A211" s="437"/>
      <c r="B211" s="437"/>
      <c r="C211" s="437"/>
      <c r="D211" s="437"/>
      <c r="E211" s="78"/>
      <c r="F211" s="437"/>
      <c r="G211" s="437"/>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row>
    <row r="212" spans="1:36" ht="16.2">
      <c r="A212" s="437"/>
      <c r="B212" s="437"/>
      <c r="C212" s="437"/>
      <c r="D212" s="437"/>
      <c r="E212" s="78"/>
      <c r="F212" s="437"/>
      <c r="G212" s="437"/>
      <c r="H212" s="437"/>
      <c r="I212" s="437"/>
      <c r="J212" s="437"/>
      <c r="K212" s="437"/>
      <c r="L212" s="437"/>
      <c r="M212" s="437"/>
      <c r="N212" s="437"/>
      <c r="O212" s="437"/>
      <c r="P212" s="437"/>
      <c r="Q212" s="437"/>
      <c r="R212" s="437"/>
      <c r="S212" s="437"/>
      <c r="T212" s="437"/>
      <c r="U212" s="437"/>
      <c r="V212" s="437"/>
      <c r="W212" s="437"/>
      <c r="X212" s="437"/>
      <c r="Y212" s="437"/>
      <c r="Z212" s="437"/>
      <c r="AA212" s="437"/>
      <c r="AB212" s="437"/>
      <c r="AC212" s="437"/>
      <c r="AD212" s="437"/>
      <c r="AE212" s="437"/>
      <c r="AF212" s="437"/>
      <c r="AG212" s="437"/>
      <c r="AH212" s="437"/>
      <c r="AI212" s="437"/>
      <c r="AJ212" s="437"/>
    </row>
    <row r="213" spans="1:36" ht="16.2">
      <c r="A213" s="437"/>
      <c r="B213" s="437"/>
      <c r="C213" s="437"/>
      <c r="D213" s="437"/>
      <c r="E213" s="78"/>
      <c r="F213" s="437"/>
      <c r="G213" s="437"/>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37"/>
      <c r="AF213" s="437"/>
      <c r="AG213" s="437"/>
      <c r="AH213" s="437"/>
      <c r="AI213" s="437"/>
      <c r="AJ213" s="437"/>
    </row>
    <row r="214" spans="1:36" ht="16.2">
      <c r="A214" s="437"/>
      <c r="B214" s="437"/>
      <c r="C214" s="437"/>
      <c r="D214" s="437"/>
      <c r="E214" s="78"/>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row>
    <row r="215" spans="1:36" ht="16.2">
      <c r="A215" s="437"/>
      <c r="B215" s="437"/>
      <c r="C215" s="437"/>
      <c r="D215" s="437"/>
      <c r="E215" s="78"/>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row>
    <row r="216" spans="1:36" ht="16.2">
      <c r="A216" s="437"/>
      <c r="B216" s="437"/>
      <c r="C216" s="437"/>
      <c r="D216" s="437"/>
      <c r="E216" s="78"/>
      <c r="F216" s="437"/>
      <c r="G216" s="437"/>
      <c r="H216" s="437"/>
      <c r="I216" s="437"/>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37"/>
      <c r="AF216" s="437"/>
      <c r="AG216" s="437"/>
      <c r="AH216" s="437"/>
      <c r="AI216" s="437"/>
      <c r="AJ216" s="437"/>
    </row>
    <row r="217" spans="1:36" ht="16.2">
      <c r="A217" s="437"/>
      <c r="B217" s="437"/>
      <c r="C217" s="437"/>
      <c r="D217" s="437"/>
      <c r="E217" s="78"/>
      <c r="F217" s="437"/>
      <c r="G217" s="437"/>
      <c r="H217" s="437"/>
      <c r="I217" s="437"/>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437"/>
      <c r="AJ217" s="437"/>
    </row>
    <row r="218" spans="1:36" ht="16.2">
      <c r="A218" s="437"/>
      <c r="B218" s="437"/>
      <c r="C218" s="437"/>
      <c r="D218" s="437"/>
      <c r="E218" s="78"/>
      <c r="F218" s="437"/>
      <c r="G218" s="437"/>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row>
    <row r="219" spans="1:36" ht="16.2">
      <c r="A219" s="437"/>
      <c r="B219" s="437"/>
      <c r="C219" s="437"/>
      <c r="D219" s="437"/>
      <c r="E219" s="78"/>
      <c r="F219" s="437"/>
      <c r="G219" s="437"/>
      <c r="H219" s="437"/>
      <c r="I219" s="437"/>
      <c r="J219" s="437"/>
      <c r="K219" s="437"/>
      <c r="L219" s="437"/>
      <c r="M219" s="437"/>
      <c r="N219" s="437"/>
      <c r="O219" s="437"/>
      <c r="P219" s="437"/>
      <c r="Q219" s="437"/>
      <c r="R219" s="437"/>
      <c r="S219" s="437"/>
      <c r="T219" s="437"/>
      <c r="U219" s="437"/>
      <c r="V219" s="437"/>
      <c r="W219" s="437"/>
      <c r="X219" s="437"/>
      <c r="Y219" s="437"/>
      <c r="Z219" s="437"/>
      <c r="AA219" s="437"/>
      <c r="AB219" s="437"/>
      <c r="AC219" s="437"/>
      <c r="AD219" s="437"/>
      <c r="AE219" s="437"/>
      <c r="AF219" s="437"/>
      <c r="AG219" s="437"/>
      <c r="AH219" s="437"/>
      <c r="AI219" s="437"/>
      <c r="AJ219" s="437"/>
    </row>
    <row r="220" spans="1:36" ht="16.2">
      <c r="A220" s="437"/>
      <c r="B220" s="437"/>
      <c r="C220" s="437"/>
      <c r="D220" s="437"/>
      <c r="E220" s="78"/>
      <c r="F220" s="437"/>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row>
    <row r="221" spans="1:36" ht="16.2">
      <c r="A221" s="437"/>
      <c r="B221" s="437"/>
      <c r="C221" s="437"/>
      <c r="D221" s="437"/>
      <c r="E221" s="78"/>
      <c r="F221" s="437"/>
      <c r="G221" s="437"/>
      <c r="H221" s="437"/>
      <c r="I221" s="437"/>
      <c r="J221" s="437"/>
      <c r="K221" s="437"/>
      <c r="L221" s="437"/>
      <c r="M221" s="437"/>
      <c r="N221" s="437"/>
      <c r="O221" s="437"/>
      <c r="P221" s="437"/>
      <c r="Q221" s="437"/>
      <c r="R221" s="437"/>
      <c r="S221" s="437"/>
      <c r="T221" s="437"/>
      <c r="U221" s="437"/>
      <c r="V221" s="437"/>
      <c r="W221" s="437"/>
      <c r="X221" s="437"/>
      <c r="Y221" s="437"/>
      <c r="Z221" s="437"/>
      <c r="AA221" s="437"/>
      <c r="AB221" s="437"/>
      <c r="AC221" s="437"/>
      <c r="AD221" s="437"/>
      <c r="AE221" s="437"/>
      <c r="AF221" s="437"/>
      <c r="AG221" s="437"/>
      <c r="AH221" s="437"/>
      <c r="AI221" s="437"/>
      <c r="AJ221" s="437"/>
    </row>
    <row r="222" spans="1:36" ht="16.2">
      <c r="A222" s="437"/>
      <c r="B222" s="437"/>
      <c r="C222" s="437"/>
      <c r="D222" s="437"/>
      <c r="E222" s="78"/>
      <c r="F222" s="437"/>
      <c r="G222" s="437"/>
      <c r="H222" s="437"/>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437"/>
      <c r="AJ222" s="437"/>
    </row>
    <row r="223" spans="1:36" ht="16.2">
      <c r="A223" s="437"/>
      <c r="B223" s="437"/>
      <c r="C223" s="437"/>
      <c r="D223" s="437"/>
      <c r="E223" s="78"/>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437"/>
      <c r="AJ223" s="437"/>
    </row>
    <row r="224" spans="1:36" ht="16.2">
      <c r="A224" s="437"/>
      <c r="B224" s="437"/>
      <c r="C224" s="437"/>
      <c r="D224" s="437"/>
      <c r="E224" s="78"/>
      <c r="F224" s="437"/>
      <c r="G224" s="437"/>
      <c r="H224" s="437"/>
      <c r="I224" s="437"/>
      <c r="J224" s="437"/>
      <c r="K224" s="437"/>
      <c r="L224" s="437"/>
      <c r="M224" s="437"/>
      <c r="N224" s="437"/>
      <c r="O224" s="437"/>
      <c r="P224" s="437"/>
      <c r="Q224" s="437"/>
      <c r="R224" s="437"/>
      <c r="S224" s="437"/>
      <c r="T224" s="437"/>
      <c r="U224" s="437"/>
      <c r="V224" s="437"/>
      <c r="W224" s="437"/>
      <c r="X224" s="437"/>
      <c r="Y224" s="437"/>
      <c r="Z224" s="437"/>
      <c r="AA224" s="437"/>
      <c r="AB224" s="437"/>
      <c r="AC224" s="437"/>
      <c r="AD224" s="437"/>
      <c r="AE224" s="437"/>
      <c r="AF224" s="437"/>
      <c r="AG224" s="437"/>
      <c r="AH224" s="437"/>
      <c r="AI224" s="437"/>
      <c r="AJ224" s="437"/>
    </row>
    <row r="225" spans="1:36" ht="16.2">
      <c r="A225" s="437"/>
      <c r="B225" s="437"/>
      <c r="C225" s="437"/>
      <c r="D225" s="437"/>
      <c r="E225" s="78"/>
      <c r="F225" s="437"/>
      <c r="G225" s="437"/>
      <c r="H225" s="437"/>
      <c r="I225" s="437"/>
      <c r="J225" s="437"/>
      <c r="K225" s="437"/>
      <c r="L225" s="437"/>
      <c r="M225" s="437"/>
      <c r="N225" s="437"/>
      <c r="O225" s="437"/>
      <c r="P225" s="437"/>
      <c r="Q225" s="437"/>
      <c r="R225" s="437"/>
      <c r="S225" s="437"/>
      <c r="T225" s="437"/>
      <c r="U225" s="437"/>
      <c r="V225" s="437"/>
      <c r="W225" s="437"/>
      <c r="X225" s="437"/>
      <c r="Y225" s="437"/>
      <c r="Z225" s="437"/>
      <c r="AA225" s="437"/>
      <c r="AB225" s="437"/>
      <c r="AC225" s="437"/>
      <c r="AD225" s="437"/>
      <c r="AE225" s="437"/>
      <c r="AF225" s="437"/>
      <c r="AG225" s="437"/>
      <c r="AH225" s="437"/>
      <c r="AI225" s="437"/>
      <c r="AJ225" s="437"/>
    </row>
    <row r="226" spans="1:36" ht="16.2">
      <c r="A226" s="437"/>
      <c r="B226" s="437"/>
      <c r="C226" s="437"/>
      <c r="D226" s="437"/>
      <c r="E226" s="78"/>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row>
    <row r="227" spans="1:36" ht="16.2">
      <c r="A227" s="437"/>
      <c r="B227" s="437"/>
      <c r="C227" s="437"/>
      <c r="D227" s="437"/>
      <c r="E227" s="78"/>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7"/>
      <c r="AD227" s="437"/>
      <c r="AE227" s="437"/>
      <c r="AF227" s="437"/>
      <c r="AG227" s="437"/>
      <c r="AH227" s="437"/>
      <c r="AI227" s="437"/>
      <c r="AJ227" s="437"/>
    </row>
    <row r="228" spans="1:36" ht="16.2">
      <c r="A228" s="437"/>
      <c r="B228" s="437"/>
      <c r="C228" s="437"/>
      <c r="D228" s="437"/>
      <c r="E228" s="78"/>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7"/>
      <c r="AD228" s="437"/>
      <c r="AE228" s="437"/>
      <c r="AF228" s="437"/>
      <c r="AG228" s="437"/>
      <c r="AH228" s="437"/>
      <c r="AI228" s="437"/>
      <c r="AJ228" s="437"/>
    </row>
    <row r="229" spans="1:36" ht="16.2">
      <c r="A229" s="437"/>
      <c r="B229" s="437"/>
      <c r="C229" s="437"/>
      <c r="D229" s="437"/>
      <c r="E229" s="78"/>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437"/>
      <c r="AE229" s="437"/>
      <c r="AF229" s="437"/>
      <c r="AG229" s="437"/>
      <c r="AH229" s="437"/>
      <c r="AI229" s="437"/>
      <c r="AJ229" s="437"/>
    </row>
    <row r="230" spans="1:36" ht="16.2">
      <c r="A230" s="437"/>
      <c r="B230" s="437"/>
      <c r="C230" s="437"/>
      <c r="D230" s="437"/>
      <c r="E230" s="78"/>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437"/>
      <c r="AJ230" s="437"/>
    </row>
    <row r="231" spans="1:36" ht="16.2">
      <c r="A231" s="437"/>
      <c r="B231" s="437"/>
      <c r="C231" s="437"/>
      <c r="D231" s="437"/>
      <c r="E231" s="78"/>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7"/>
      <c r="AG231" s="437"/>
      <c r="AH231" s="437"/>
      <c r="AI231" s="437"/>
      <c r="AJ231" s="437"/>
    </row>
    <row r="232" spans="1:36" ht="16.2">
      <c r="A232" s="437"/>
      <c r="B232" s="437"/>
      <c r="C232" s="437"/>
      <c r="D232" s="437"/>
      <c r="E232" s="78"/>
      <c r="F232" s="437"/>
      <c r="G232" s="437"/>
      <c r="H232" s="437"/>
      <c r="I232" s="437"/>
      <c r="J232" s="437"/>
      <c r="K232" s="437"/>
      <c r="L232" s="437"/>
      <c r="M232" s="437"/>
      <c r="N232" s="437"/>
      <c r="O232" s="437"/>
      <c r="P232" s="437"/>
      <c r="Q232" s="437"/>
      <c r="R232" s="437"/>
      <c r="S232" s="437"/>
      <c r="T232" s="437"/>
      <c r="U232" s="437"/>
      <c r="V232" s="437"/>
      <c r="W232" s="437"/>
      <c r="X232" s="437"/>
      <c r="Y232" s="437"/>
      <c r="Z232" s="437"/>
      <c r="AA232" s="437"/>
      <c r="AB232" s="437"/>
      <c r="AC232" s="437"/>
      <c r="AD232" s="437"/>
      <c r="AE232" s="437"/>
      <c r="AF232" s="437"/>
      <c r="AG232" s="437"/>
      <c r="AH232" s="437"/>
      <c r="AI232" s="437"/>
      <c r="AJ232" s="437"/>
    </row>
    <row r="233" spans="1:36" ht="16.2">
      <c r="A233" s="437"/>
      <c r="B233" s="437"/>
      <c r="C233" s="437"/>
      <c r="D233" s="437"/>
      <c r="E233" s="78"/>
      <c r="F233" s="437"/>
      <c r="G233" s="437"/>
      <c r="H233" s="437"/>
      <c r="I233" s="437"/>
      <c r="J233" s="437"/>
      <c r="K233" s="437"/>
      <c r="L233" s="437"/>
      <c r="M233" s="437"/>
      <c r="N233" s="437"/>
      <c r="O233" s="437"/>
      <c r="P233" s="437"/>
      <c r="Q233" s="437"/>
      <c r="R233" s="437"/>
      <c r="S233" s="437"/>
      <c r="T233" s="437"/>
      <c r="U233" s="437"/>
      <c r="V233" s="437"/>
      <c r="W233" s="437"/>
      <c r="X233" s="437"/>
      <c r="Y233" s="437"/>
      <c r="Z233" s="437"/>
      <c r="AA233" s="437"/>
      <c r="AB233" s="437"/>
      <c r="AC233" s="437"/>
      <c r="AD233" s="437"/>
      <c r="AE233" s="437"/>
      <c r="AF233" s="437"/>
      <c r="AG233" s="437"/>
      <c r="AH233" s="437"/>
      <c r="AI233" s="437"/>
      <c r="AJ233" s="437"/>
    </row>
    <row r="234" spans="1:36" ht="16.2">
      <c r="A234" s="437"/>
      <c r="B234" s="437"/>
      <c r="C234" s="437"/>
      <c r="D234" s="437"/>
      <c r="E234" s="78"/>
      <c r="F234" s="437"/>
      <c r="G234" s="437"/>
      <c r="H234" s="437"/>
      <c r="I234" s="437"/>
      <c r="J234" s="437"/>
      <c r="K234" s="437"/>
      <c r="L234" s="437"/>
      <c r="M234" s="437"/>
      <c r="N234" s="437"/>
      <c r="O234" s="437"/>
      <c r="P234" s="437"/>
      <c r="Q234" s="437"/>
      <c r="R234" s="437"/>
      <c r="S234" s="437"/>
      <c r="T234" s="437"/>
      <c r="U234" s="437"/>
      <c r="V234" s="437"/>
      <c r="W234" s="437"/>
      <c r="X234" s="437"/>
      <c r="Y234" s="437"/>
      <c r="Z234" s="437"/>
      <c r="AA234" s="437"/>
      <c r="AB234" s="437"/>
      <c r="AC234" s="437"/>
      <c r="AD234" s="437"/>
      <c r="AE234" s="437"/>
      <c r="AF234" s="437"/>
      <c r="AG234" s="437"/>
      <c r="AH234" s="437"/>
      <c r="AI234" s="437"/>
      <c r="AJ234" s="437"/>
    </row>
    <row r="235" spans="1:36" ht="16.2">
      <c r="A235" s="437"/>
      <c r="B235" s="437"/>
      <c r="C235" s="437"/>
      <c r="D235" s="437"/>
      <c r="E235" s="78"/>
      <c r="F235" s="437"/>
      <c r="G235" s="437"/>
      <c r="H235" s="437"/>
      <c r="I235" s="437"/>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437"/>
      <c r="AJ235" s="437"/>
    </row>
    <row r="236" spans="1:36" ht="16.2">
      <c r="A236" s="437"/>
      <c r="B236" s="437"/>
      <c r="C236" s="437"/>
      <c r="D236" s="437"/>
      <c r="E236" s="78"/>
      <c r="F236" s="437"/>
      <c r="G236" s="437"/>
      <c r="H236" s="437"/>
      <c r="I236" s="437"/>
      <c r="J236" s="437"/>
      <c r="K236" s="437"/>
      <c r="L236" s="437"/>
      <c r="M236" s="437"/>
      <c r="N236" s="437"/>
      <c r="O236" s="437"/>
      <c r="P236" s="437"/>
      <c r="Q236" s="437"/>
      <c r="R236" s="437"/>
      <c r="S236" s="437"/>
      <c r="T236" s="437"/>
      <c r="U236" s="437"/>
      <c r="V236" s="437"/>
      <c r="W236" s="437"/>
      <c r="X236" s="437"/>
      <c r="Y236" s="437"/>
      <c r="Z236" s="437"/>
      <c r="AA236" s="437"/>
      <c r="AB236" s="437"/>
      <c r="AC236" s="437"/>
      <c r="AD236" s="437"/>
      <c r="AE236" s="437"/>
      <c r="AF236" s="437"/>
      <c r="AG236" s="437"/>
      <c r="AH236" s="437"/>
      <c r="AI236" s="437"/>
      <c r="AJ236" s="437"/>
    </row>
    <row r="237" spans="1:36" ht="16.2">
      <c r="A237" s="437"/>
      <c r="B237" s="437"/>
      <c r="C237" s="437"/>
      <c r="D237" s="437"/>
      <c r="E237" s="78"/>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c r="AF237" s="437"/>
      <c r="AG237" s="437"/>
      <c r="AH237" s="437"/>
      <c r="AI237" s="437"/>
      <c r="AJ237" s="437"/>
    </row>
    <row r="238" spans="1:36" ht="16.2">
      <c r="A238" s="437"/>
      <c r="B238" s="437"/>
      <c r="C238" s="437"/>
      <c r="D238" s="437"/>
      <c r="E238" s="78"/>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437"/>
      <c r="AJ238" s="437"/>
    </row>
    <row r="239" spans="1:36" ht="16.2">
      <c r="A239" s="437"/>
      <c r="B239" s="437"/>
      <c r="C239" s="437"/>
      <c r="D239" s="437"/>
      <c r="E239" s="78"/>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7"/>
      <c r="AI239" s="437"/>
      <c r="AJ239" s="437"/>
    </row>
    <row r="240" spans="1:36" ht="16.2">
      <c r="A240" s="437"/>
      <c r="B240" s="437"/>
      <c r="C240" s="437"/>
      <c r="D240" s="437"/>
      <c r="E240" s="78"/>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7"/>
      <c r="AD240" s="437"/>
      <c r="AE240" s="437"/>
      <c r="AF240" s="437"/>
      <c r="AG240" s="437"/>
      <c r="AH240" s="437"/>
      <c r="AI240" s="437"/>
      <c r="AJ240" s="437"/>
    </row>
    <row r="241" spans="1:36" ht="16.2">
      <c r="A241" s="437"/>
      <c r="B241" s="437"/>
      <c r="C241" s="437"/>
      <c r="D241" s="437"/>
      <c r="E241" s="78"/>
      <c r="F241" s="437"/>
      <c r="G241" s="437"/>
      <c r="H241" s="437"/>
      <c r="I241" s="437"/>
      <c r="J241" s="437"/>
      <c r="K241" s="437"/>
      <c r="L241" s="437"/>
      <c r="M241" s="437"/>
      <c r="N241" s="437"/>
      <c r="O241" s="437"/>
      <c r="P241" s="437"/>
      <c r="Q241" s="437"/>
      <c r="R241" s="437"/>
      <c r="S241" s="437"/>
      <c r="T241" s="437"/>
      <c r="U241" s="437"/>
      <c r="V241" s="437"/>
      <c r="W241" s="437"/>
      <c r="X241" s="437"/>
      <c r="Y241" s="437"/>
      <c r="Z241" s="437"/>
      <c r="AA241" s="437"/>
      <c r="AB241" s="437"/>
      <c r="AC241" s="437"/>
      <c r="AD241" s="437"/>
      <c r="AE241" s="437"/>
      <c r="AF241" s="437"/>
      <c r="AG241" s="437"/>
      <c r="AH241" s="437"/>
      <c r="AI241" s="437"/>
      <c r="AJ241" s="437"/>
    </row>
    <row r="242" spans="1:36" ht="16.2">
      <c r="A242" s="437"/>
      <c r="B242" s="437"/>
      <c r="C242" s="437"/>
      <c r="D242" s="437"/>
      <c r="E242" s="78"/>
      <c r="F242" s="437"/>
      <c r="G242" s="437"/>
      <c r="H242" s="437"/>
      <c r="I242" s="437"/>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c r="AF242" s="437"/>
      <c r="AG242" s="437"/>
      <c r="AH242" s="437"/>
      <c r="AI242" s="437"/>
      <c r="AJ242" s="437"/>
    </row>
    <row r="243" spans="1:36" ht="16.2">
      <c r="A243" s="437"/>
      <c r="B243" s="437"/>
      <c r="C243" s="437"/>
      <c r="D243" s="437"/>
      <c r="E243" s="78"/>
      <c r="F243" s="437"/>
      <c r="G243" s="437"/>
      <c r="H243" s="437"/>
      <c r="I243" s="437"/>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c r="AF243" s="437"/>
      <c r="AG243" s="437"/>
      <c r="AH243" s="437"/>
      <c r="AI243" s="437"/>
      <c r="AJ243" s="437"/>
    </row>
    <row r="244" spans="1:36" ht="16.2">
      <c r="A244" s="437"/>
      <c r="B244" s="437"/>
      <c r="C244" s="437"/>
      <c r="D244" s="437"/>
      <c r="E244" s="78"/>
      <c r="F244" s="437"/>
      <c r="G244" s="437"/>
      <c r="H244" s="437"/>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437"/>
      <c r="AJ244" s="437"/>
    </row>
    <row r="245" spans="1:36" ht="16.2">
      <c r="A245" s="437"/>
      <c r="B245" s="437"/>
      <c r="C245" s="437"/>
      <c r="D245" s="437"/>
      <c r="E245" s="78"/>
      <c r="F245" s="437"/>
      <c r="G245" s="437"/>
      <c r="H245" s="437"/>
      <c r="I245" s="437"/>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437"/>
      <c r="AJ245" s="437"/>
    </row>
    <row r="246" spans="1:36" ht="16.2">
      <c r="A246" s="437"/>
      <c r="B246" s="437"/>
      <c r="C246" s="437"/>
      <c r="D246" s="437"/>
      <c r="E246" s="78"/>
      <c r="F246" s="437"/>
      <c r="G246" s="437"/>
      <c r="H246" s="437"/>
      <c r="I246" s="437"/>
      <c r="J246" s="437"/>
      <c r="K246" s="437"/>
      <c r="L246" s="437"/>
      <c r="M246" s="437"/>
      <c r="N246" s="437"/>
      <c r="O246" s="437"/>
      <c r="P246" s="437"/>
      <c r="Q246" s="437"/>
      <c r="R246" s="437"/>
      <c r="S246" s="437"/>
      <c r="T246" s="437"/>
      <c r="U246" s="437"/>
      <c r="V246" s="437"/>
      <c r="W246" s="437"/>
      <c r="X246" s="437"/>
      <c r="Y246" s="437"/>
      <c r="Z246" s="437"/>
      <c r="AA246" s="437"/>
      <c r="AB246" s="437"/>
      <c r="AC246" s="437"/>
      <c r="AD246" s="437"/>
      <c r="AE246" s="437"/>
      <c r="AF246" s="437"/>
      <c r="AG246" s="437"/>
      <c r="AH246" s="437"/>
      <c r="AI246" s="437"/>
      <c r="AJ246" s="437"/>
    </row>
    <row r="247" spans="1:36" ht="16.2">
      <c r="A247" s="437"/>
      <c r="B247" s="437"/>
      <c r="C247" s="437"/>
      <c r="D247" s="437"/>
      <c r="E247" s="78"/>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row>
    <row r="248" spans="1:36" ht="16.2">
      <c r="A248" s="437"/>
      <c r="B248" s="437"/>
      <c r="C248" s="437"/>
      <c r="D248" s="437"/>
      <c r="E248" s="78"/>
      <c r="F248" s="437"/>
      <c r="G248" s="437"/>
      <c r="H248" s="437"/>
      <c r="I248" s="437"/>
      <c r="J248" s="437"/>
      <c r="K248" s="437"/>
      <c r="L248" s="437"/>
      <c r="M248" s="437"/>
      <c r="N248" s="437"/>
      <c r="O248" s="437"/>
      <c r="P248" s="437"/>
      <c r="Q248" s="437"/>
      <c r="R248" s="437"/>
      <c r="S248" s="437"/>
      <c r="T248" s="437"/>
      <c r="U248" s="437"/>
      <c r="V248" s="437"/>
      <c r="W248" s="437"/>
      <c r="X248" s="437"/>
      <c r="Y248" s="437"/>
      <c r="Z248" s="437"/>
      <c r="AA248" s="437"/>
      <c r="AB248" s="437"/>
      <c r="AC248" s="437"/>
      <c r="AD248" s="437"/>
      <c r="AE248" s="437"/>
      <c r="AF248" s="437"/>
      <c r="AG248" s="437"/>
      <c r="AH248" s="437"/>
      <c r="AI248" s="437"/>
      <c r="AJ248" s="437"/>
    </row>
    <row r="249" spans="1:36" ht="16.2">
      <c r="A249" s="437"/>
      <c r="B249" s="437"/>
      <c r="C249" s="437"/>
      <c r="D249" s="437"/>
      <c r="E249" s="78"/>
      <c r="F249" s="437"/>
      <c r="G249" s="437"/>
      <c r="H249" s="437"/>
      <c r="I249" s="437"/>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c r="AF249" s="437"/>
      <c r="AG249" s="437"/>
      <c r="AH249" s="437"/>
      <c r="AI249" s="437"/>
      <c r="AJ249" s="437"/>
    </row>
    <row r="250" spans="1:36" ht="16.2">
      <c r="A250" s="437"/>
      <c r="B250" s="437"/>
      <c r="C250" s="437"/>
      <c r="D250" s="437"/>
      <c r="E250" s="78"/>
      <c r="F250" s="437"/>
      <c r="G250" s="437"/>
      <c r="H250" s="437"/>
      <c r="I250" s="437"/>
      <c r="J250" s="437"/>
      <c r="K250" s="437"/>
      <c r="L250" s="437"/>
      <c r="M250" s="437"/>
      <c r="N250" s="437"/>
      <c r="O250" s="437"/>
      <c r="P250" s="437"/>
      <c r="Q250" s="437"/>
      <c r="R250" s="437"/>
      <c r="S250" s="437"/>
      <c r="T250" s="437"/>
      <c r="U250" s="437"/>
      <c r="V250" s="437"/>
      <c r="W250" s="437"/>
      <c r="X250" s="437"/>
      <c r="Y250" s="437"/>
      <c r="Z250" s="437"/>
      <c r="AA250" s="437"/>
      <c r="AB250" s="437"/>
      <c r="AC250" s="437"/>
      <c r="AD250" s="437"/>
      <c r="AE250" s="437"/>
      <c r="AF250" s="437"/>
      <c r="AG250" s="437"/>
      <c r="AH250" s="437"/>
      <c r="AI250" s="437"/>
      <c r="AJ250" s="437"/>
    </row>
    <row r="251" spans="1:36" ht="16.2">
      <c r="A251" s="437"/>
      <c r="B251" s="437"/>
      <c r="C251" s="437"/>
      <c r="D251" s="437"/>
      <c r="E251" s="78"/>
      <c r="F251" s="437"/>
      <c r="G251" s="437"/>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row>
    <row r="252" spans="1:36" ht="16.2">
      <c r="A252" s="437"/>
      <c r="B252" s="437"/>
      <c r="C252" s="437"/>
      <c r="D252" s="437"/>
      <c r="E252" s="78"/>
      <c r="F252" s="437"/>
      <c r="G252" s="437"/>
      <c r="H252" s="437"/>
      <c r="I252" s="437"/>
      <c r="J252" s="437"/>
      <c r="K252" s="437"/>
      <c r="L252" s="437"/>
      <c r="M252" s="437"/>
      <c r="N252" s="437"/>
      <c r="O252" s="437"/>
      <c r="P252" s="437"/>
      <c r="Q252" s="437"/>
      <c r="R252" s="437"/>
      <c r="S252" s="437"/>
      <c r="T252" s="437"/>
      <c r="U252" s="437"/>
      <c r="V252" s="437"/>
      <c r="W252" s="437"/>
      <c r="X252" s="437"/>
      <c r="Y252" s="437"/>
      <c r="Z252" s="437"/>
      <c r="AA252" s="437"/>
      <c r="AB252" s="437"/>
      <c r="AC252" s="437"/>
      <c r="AD252" s="437"/>
      <c r="AE252" s="437"/>
      <c r="AF252" s="437"/>
      <c r="AG252" s="437"/>
      <c r="AH252" s="437"/>
      <c r="AI252" s="437"/>
      <c r="AJ252" s="437"/>
    </row>
    <row r="253" spans="1:36" ht="16.2">
      <c r="A253" s="437"/>
      <c r="B253" s="437"/>
      <c r="C253" s="437"/>
      <c r="D253" s="437"/>
      <c r="E253" s="78"/>
      <c r="F253" s="437"/>
      <c r="G253" s="437"/>
      <c r="H253" s="437"/>
      <c r="I253" s="437"/>
      <c r="J253" s="437"/>
      <c r="K253" s="437"/>
      <c r="L253" s="437"/>
      <c r="M253" s="437"/>
      <c r="N253" s="437"/>
      <c r="O253" s="437"/>
      <c r="P253" s="437"/>
      <c r="Q253" s="437"/>
      <c r="R253" s="437"/>
      <c r="S253" s="437"/>
      <c r="T253" s="437"/>
      <c r="U253" s="437"/>
      <c r="V253" s="437"/>
      <c r="W253" s="437"/>
      <c r="X253" s="437"/>
      <c r="Y253" s="437"/>
      <c r="Z253" s="437"/>
      <c r="AA253" s="437"/>
      <c r="AB253" s="437"/>
      <c r="AC253" s="437"/>
      <c r="AD253" s="437"/>
      <c r="AE253" s="437"/>
      <c r="AF253" s="437"/>
      <c r="AG253" s="437"/>
      <c r="AH253" s="437"/>
      <c r="AI253" s="437"/>
      <c r="AJ253" s="437"/>
    </row>
    <row r="254" spans="1:36" ht="16.2">
      <c r="A254" s="437"/>
      <c r="B254" s="437"/>
      <c r="C254" s="437"/>
      <c r="D254" s="437"/>
      <c r="E254" s="78"/>
      <c r="F254" s="437"/>
      <c r="G254" s="437"/>
      <c r="H254" s="437"/>
      <c r="I254" s="437"/>
      <c r="J254" s="437"/>
      <c r="K254" s="437"/>
      <c r="L254" s="437"/>
      <c r="M254" s="437"/>
      <c r="N254" s="437"/>
      <c r="O254" s="437"/>
      <c r="P254" s="437"/>
      <c r="Q254" s="437"/>
      <c r="R254" s="437"/>
      <c r="S254" s="437"/>
      <c r="T254" s="437"/>
      <c r="U254" s="437"/>
      <c r="V254" s="437"/>
      <c r="W254" s="437"/>
      <c r="X254" s="437"/>
      <c r="Y254" s="437"/>
      <c r="Z254" s="437"/>
      <c r="AA254" s="437"/>
      <c r="AB254" s="437"/>
      <c r="AC254" s="437"/>
      <c r="AD254" s="437"/>
      <c r="AE254" s="437"/>
      <c r="AF254" s="437"/>
      <c r="AG254" s="437"/>
      <c r="AH254" s="437"/>
      <c r="AI254" s="437"/>
      <c r="AJ254" s="437"/>
    </row>
    <row r="255" spans="1:36" ht="16.2">
      <c r="A255" s="437"/>
      <c r="B255" s="437"/>
      <c r="C255" s="437"/>
      <c r="D255" s="437"/>
      <c r="E255" s="78"/>
      <c r="F255" s="437"/>
      <c r="G255" s="437"/>
      <c r="H255" s="437"/>
      <c r="I255" s="437"/>
      <c r="J255" s="437"/>
      <c r="K255" s="437"/>
      <c r="L255" s="437"/>
      <c r="M255" s="437"/>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437"/>
      <c r="AJ255" s="437"/>
    </row>
    <row r="256" spans="1:36" ht="16.2">
      <c r="A256" s="437"/>
      <c r="B256" s="437"/>
      <c r="C256" s="437"/>
      <c r="D256" s="437"/>
      <c r="E256" s="78"/>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row>
    <row r="257" spans="1:36" ht="16.2">
      <c r="A257" s="437"/>
      <c r="B257" s="437"/>
      <c r="C257" s="437"/>
      <c r="D257" s="437"/>
      <c r="E257" s="78"/>
      <c r="F257" s="437"/>
      <c r="G257" s="437"/>
      <c r="H257" s="437"/>
      <c r="I257" s="437"/>
      <c r="J257" s="437"/>
      <c r="K257" s="437"/>
      <c r="L257" s="437"/>
      <c r="M257" s="437"/>
      <c r="N257" s="437"/>
      <c r="O257" s="437"/>
      <c r="P257" s="437"/>
      <c r="Q257" s="437"/>
      <c r="R257" s="437"/>
      <c r="S257" s="437"/>
      <c r="T257" s="437"/>
      <c r="U257" s="437"/>
      <c r="V257" s="437"/>
      <c r="W257" s="437"/>
      <c r="X257" s="437"/>
      <c r="Y257" s="437"/>
      <c r="Z257" s="437"/>
      <c r="AA257" s="437"/>
      <c r="AB257" s="437"/>
      <c r="AC257" s="437"/>
      <c r="AD257" s="437"/>
      <c r="AE257" s="437"/>
      <c r="AF257" s="437"/>
      <c r="AG257" s="437"/>
      <c r="AH257" s="437"/>
      <c r="AI257" s="437"/>
      <c r="AJ257" s="437"/>
    </row>
    <row r="258" spans="1:36" ht="16.2">
      <c r="A258" s="437"/>
      <c r="B258" s="437"/>
      <c r="C258" s="437"/>
      <c r="D258" s="437"/>
      <c r="E258" s="78"/>
      <c r="F258" s="437"/>
      <c r="G258" s="437"/>
      <c r="H258" s="437"/>
      <c r="I258" s="437"/>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437"/>
      <c r="AJ258" s="437"/>
    </row>
    <row r="259" spans="1:36" ht="16.2">
      <c r="A259" s="437"/>
      <c r="B259" s="437"/>
      <c r="C259" s="437"/>
      <c r="D259" s="437"/>
      <c r="E259" s="78"/>
      <c r="F259" s="437"/>
      <c r="G259" s="437"/>
      <c r="H259" s="437"/>
      <c r="I259" s="437"/>
      <c r="J259" s="437"/>
      <c r="K259" s="437"/>
      <c r="L259" s="437"/>
      <c r="M259" s="437"/>
      <c r="N259" s="437"/>
      <c r="O259" s="437"/>
      <c r="P259" s="437"/>
      <c r="Q259" s="437"/>
      <c r="R259" s="437"/>
      <c r="S259" s="437"/>
      <c r="T259" s="437"/>
      <c r="U259" s="437"/>
      <c r="V259" s="437"/>
      <c r="W259" s="437"/>
      <c r="X259" s="437"/>
      <c r="Y259" s="437"/>
      <c r="Z259" s="437"/>
      <c r="AA259" s="437"/>
      <c r="AB259" s="437"/>
      <c r="AC259" s="437"/>
      <c r="AD259" s="437"/>
      <c r="AE259" s="437"/>
      <c r="AF259" s="437"/>
      <c r="AG259" s="437"/>
      <c r="AH259" s="437"/>
      <c r="AI259" s="437"/>
      <c r="AJ259" s="437"/>
    </row>
    <row r="260" spans="1:36" ht="16.2">
      <c r="A260" s="437"/>
      <c r="B260" s="437"/>
      <c r="C260" s="437"/>
      <c r="D260" s="437"/>
      <c r="E260" s="78"/>
      <c r="F260" s="437"/>
      <c r="G260" s="437"/>
      <c r="H260" s="437"/>
      <c r="I260" s="437"/>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437"/>
      <c r="AJ260" s="437"/>
    </row>
    <row r="261" spans="1:36" ht="16.2">
      <c r="A261" s="437"/>
      <c r="B261" s="437"/>
      <c r="C261" s="437"/>
      <c r="D261" s="437"/>
      <c r="E261" s="78"/>
      <c r="F261" s="437"/>
      <c r="G261" s="437"/>
      <c r="H261" s="437"/>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row>
    <row r="262" spans="1:36" ht="16.2">
      <c r="A262" s="437"/>
      <c r="B262" s="437"/>
      <c r="C262" s="437"/>
      <c r="D262" s="437"/>
      <c r="E262" s="78"/>
      <c r="F262" s="437"/>
      <c r="G262" s="437"/>
      <c r="H262" s="437"/>
      <c r="I262" s="437"/>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437"/>
      <c r="AJ262" s="437"/>
    </row>
    <row r="263" spans="1:36" ht="16.2">
      <c r="A263" s="437"/>
      <c r="B263" s="437"/>
      <c r="C263" s="437"/>
      <c r="D263" s="437"/>
      <c r="E263" s="78"/>
      <c r="F263" s="437"/>
      <c r="G263" s="437"/>
      <c r="H263" s="437"/>
      <c r="I263" s="437"/>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437"/>
      <c r="AJ263" s="437"/>
    </row>
    <row r="264" spans="1:36" ht="16.2">
      <c r="A264" s="437"/>
      <c r="B264" s="437"/>
      <c r="C264" s="437"/>
      <c r="D264" s="437"/>
      <c r="E264" s="78"/>
      <c r="F264" s="437"/>
      <c r="G264" s="437"/>
      <c r="H264" s="437"/>
      <c r="I264" s="437"/>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437"/>
      <c r="AJ264" s="437"/>
    </row>
    <row r="265" spans="1:36" ht="16.2">
      <c r="A265" s="437"/>
      <c r="B265" s="437"/>
      <c r="C265" s="437"/>
      <c r="D265" s="437"/>
      <c r="E265" s="78"/>
      <c r="F265" s="437"/>
      <c r="G265" s="437"/>
      <c r="H265" s="437"/>
      <c r="I265" s="437"/>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c r="AF265" s="437"/>
      <c r="AG265" s="437"/>
      <c r="AH265" s="437"/>
      <c r="AI265" s="437"/>
      <c r="AJ265" s="437"/>
    </row>
    <row r="266" spans="1:36" ht="16.2">
      <c r="A266" s="437"/>
      <c r="B266" s="437"/>
      <c r="C266" s="437"/>
      <c r="D266" s="437"/>
      <c r="E266" s="78"/>
      <c r="F266" s="437"/>
      <c r="G266" s="437"/>
      <c r="H266" s="437"/>
      <c r="I266" s="437"/>
      <c r="J266" s="437"/>
      <c r="K266" s="437"/>
      <c r="L266" s="437"/>
      <c r="M266" s="437"/>
      <c r="N266" s="437"/>
      <c r="O266" s="437"/>
      <c r="P266" s="437"/>
      <c r="Q266" s="437"/>
      <c r="R266" s="437"/>
      <c r="S266" s="437"/>
      <c r="T266" s="437"/>
      <c r="U266" s="437"/>
      <c r="V266" s="437"/>
      <c r="W266" s="437"/>
      <c r="X266" s="437"/>
      <c r="Y266" s="437"/>
      <c r="Z266" s="437"/>
      <c r="AA266" s="437"/>
      <c r="AB266" s="437"/>
      <c r="AC266" s="437"/>
      <c r="AD266" s="437"/>
      <c r="AE266" s="437"/>
      <c r="AF266" s="437"/>
      <c r="AG266" s="437"/>
      <c r="AH266" s="437"/>
      <c r="AI266" s="437"/>
      <c r="AJ266" s="437"/>
    </row>
    <row r="267" spans="1:36" ht="16.2">
      <c r="A267" s="437"/>
      <c r="B267" s="437"/>
      <c r="C267" s="437"/>
      <c r="D267" s="437"/>
      <c r="E267" s="78"/>
      <c r="F267" s="437"/>
      <c r="G267" s="437"/>
      <c r="H267" s="437"/>
      <c r="I267" s="437"/>
      <c r="J267" s="437"/>
      <c r="K267" s="437"/>
      <c r="L267" s="437"/>
      <c r="M267" s="437"/>
      <c r="N267" s="437"/>
      <c r="O267" s="437"/>
      <c r="P267" s="437"/>
      <c r="Q267" s="437"/>
      <c r="R267" s="437"/>
      <c r="S267" s="437"/>
      <c r="T267" s="437"/>
      <c r="U267" s="437"/>
      <c r="V267" s="437"/>
      <c r="W267" s="437"/>
      <c r="X267" s="437"/>
      <c r="Y267" s="437"/>
      <c r="Z267" s="437"/>
      <c r="AA267" s="437"/>
      <c r="AB267" s="437"/>
      <c r="AC267" s="437"/>
      <c r="AD267" s="437"/>
      <c r="AE267" s="437"/>
      <c r="AF267" s="437"/>
      <c r="AG267" s="437"/>
      <c r="AH267" s="437"/>
      <c r="AI267" s="437"/>
      <c r="AJ267" s="437"/>
    </row>
    <row r="268" spans="1:36" ht="16.2">
      <c r="A268" s="437"/>
      <c r="B268" s="437"/>
      <c r="C268" s="437"/>
      <c r="D268" s="437"/>
      <c r="E268" s="78"/>
      <c r="F268" s="437"/>
      <c r="G268" s="437"/>
      <c r="H268" s="437"/>
      <c r="I268" s="437"/>
      <c r="J268" s="437"/>
      <c r="K268" s="437"/>
      <c r="L268" s="437"/>
      <c r="M268" s="437"/>
      <c r="N268" s="437"/>
      <c r="O268" s="437"/>
      <c r="P268" s="437"/>
      <c r="Q268" s="437"/>
      <c r="R268" s="437"/>
      <c r="S268" s="437"/>
      <c r="T268" s="437"/>
      <c r="U268" s="437"/>
      <c r="V268" s="437"/>
      <c r="W268" s="437"/>
      <c r="X268" s="437"/>
      <c r="Y268" s="437"/>
      <c r="Z268" s="437"/>
      <c r="AA268" s="437"/>
      <c r="AB268" s="437"/>
      <c r="AC268" s="437"/>
      <c r="AD268" s="437"/>
      <c r="AE268" s="437"/>
      <c r="AF268" s="437"/>
      <c r="AG268" s="437"/>
      <c r="AH268" s="437"/>
      <c r="AI268" s="437"/>
      <c r="AJ268" s="437"/>
    </row>
    <row r="269" spans="1:36" ht="16.2">
      <c r="A269" s="437"/>
      <c r="B269" s="437"/>
      <c r="C269" s="437"/>
      <c r="D269" s="437"/>
      <c r="E269" s="78"/>
      <c r="F269" s="437"/>
      <c r="G269" s="437"/>
      <c r="H269" s="437"/>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7"/>
      <c r="AI269" s="437"/>
      <c r="AJ269" s="437"/>
    </row>
    <row r="270" spans="1:36" ht="16.2">
      <c r="A270" s="437"/>
      <c r="B270" s="437"/>
      <c r="C270" s="437"/>
      <c r="D270" s="437"/>
      <c r="E270" s="78"/>
      <c r="F270" s="437"/>
      <c r="G270" s="437"/>
      <c r="H270" s="437"/>
      <c r="I270" s="437"/>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c r="AF270" s="437"/>
      <c r="AG270" s="437"/>
      <c r="AH270" s="437"/>
      <c r="AI270" s="437"/>
      <c r="AJ270" s="437"/>
    </row>
    <row r="271" spans="1:36" ht="16.2">
      <c r="A271" s="437"/>
      <c r="B271" s="437"/>
      <c r="C271" s="437"/>
      <c r="D271" s="437"/>
      <c r="E271" s="78"/>
      <c r="F271" s="437"/>
      <c r="G271" s="437"/>
      <c r="H271" s="437"/>
      <c r="I271" s="437"/>
      <c r="J271" s="437"/>
      <c r="K271" s="437"/>
      <c r="L271" s="437"/>
      <c r="M271" s="437"/>
      <c r="N271" s="437"/>
      <c r="O271" s="437"/>
      <c r="P271" s="437"/>
      <c r="Q271" s="437"/>
      <c r="R271" s="437"/>
      <c r="S271" s="437"/>
      <c r="T271" s="437"/>
      <c r="U271" s="437"/>
      <c r="V271" s="437"/>
      <c r="W271" s="437"/>
      <c r="X271" s="437"/>
      <c r="Y271" s="437"/>
      <c r="Z271" s="437"/>
      <c r="AA271" s="437"/>
      <c r="AB271" s="437"/>
      <c r="AC271" s="437"/>
      <c r="AD271" s="437"/>
      <c r="AE271" s="437"/>
      <c r="AF271" s="437"/>
      <c r="AG271" s="437"/>
      <c r="AH271" s="437"/>
      <c r="AI271" s="437"/>
      <c r="AJ271" s="437"/>
    </row>
    <row r="272" spans="1:36" ht="16.2">
      <c r="A272" s="437"/>
      <c r="B272" s="437"/>
      <c r="C272" s="437"/>
      <c r="D272" s="437"/>
      <c r="E272" s="78"/>
      <c r="F272" s="437"/>
      <c r="G272" s="437"/>
      <c r="H272" s="437"/>
      <c r="I272" s="437"/>
      <c r="J272" s="437"/>
      <c r="K272" s="437"/>
      <c r="L272" s="437"/>
      <c r="M272" s="437"/>
      <c r="N272" s="437"/>
      <c r="O272" s="437"/>
      <c r="P272" s="437"/>
      <c r="Q272" s="437"/>
      <c r="R272" s="437"/>
      <c r="S272" s="437"/>
      <c r="T272" s="437"/>
      <c r="U272" s="437"/>
      <c r="V272" s="437"/>
      <c r="W272" s="437"/>
      <c r="X272" s="437"/>
      <c r="Y272" s="437"/>
      <c r="Z272" s="437"/>
      <c r="AA272" s="437"/>
      <c r="AB272" s="437"/>
      <c r="AC272" s="437"/>
      <c r="AD272" s="437"/>
      <c r="AE272" s="437"/>
      <c r="AF272" s="437"/>
      <c r="AG272" s="437"/>
      <c r="AH272" s="437"/>
      <c r="AI272" s="437"/>
      <c r="AJ272" s="437"/>
    </row>
    <row r="273" spans="1:36" ht="16.2">
      <c r="A273" s="437"/>
      <c r="B273" s="437"/>
      <c r="C273" s="437"/>
      <c r="D273" s="437"/>
      <c r="E273" s="78"/>
      <c r="F273" s="437"/>
      <c r="G273" s="437"/>
      <c r="H273" s="437"/>
      <c r="I273" s="437"/>
      <c r="J273" s="437"/>
      <c r="K273" s="437"/>
      <c r="L273" s="437"/>
      <c r="M273" s="437"/>
      <c r="N273" s="437"/>
      <c r="O273" s="437"/>
      <c r="P273" s="437"/>
      <c r="Q273" s="437"/>
      <c r="R273" s="437"/>
      <c r="S273" s="437"/>
      <c r="T273" s="437"/>
      <c r="U273" s="437"/>
      <c r="V273" s="437"/>
      <c r="W273" s="437"/>
      <c r="X273" s="437"/>
      <c r="Y273" s="437"/>
      <c r="Z273" s="437"/>
      <c r="AA273" s="437"/>
      <c r="AB273" s="437"/>
      <c r="AC273" s="437"/>
      <c r="AD273" s="437"/>
      <c r="AE273" s="437"/>
      <c r="AF273" s="437"/>
      <c r="AG273" s="437"/>
      <c r="AH273" s="437"/>
      <c r="AI273" s="437"/>
      <c r="AJ273" s="437"/>
    </row>
    <row r="274" spans="1:36" ht="16.2">
      <c r="A274" s="437"/>
      <c r="B274" s="437"/>
      <c r="C274" s="437"/>
      <c r="D274" s="437"/>
      <c r="E274" s="78"/>
      <c r="F274" s="437"/>
      <c r="G274" s="437"/>
      <c r="H274" s="437"/>
      <c r="I274" s="437"/>
      <c r="J274" s="437"/>
      <c r="K274" s="437"/>
      <c r="L274" s="437"/>
      <c r="M274" s="437"/>
      <c r="N274" s="437"/>
      <c r="O274" s="437"/>
      <c r="P274" s="437"/>
      <c r="Q274" s="437"/>
      <c r="R274" s="437"/>
      <c r="S274" s="437"/>
      <c r="T274" s="437"/>
      <c r="U274" s="437"/>
      <c r="V274" s="437"/>
      <c r="W274" s="437"/>
      <c r="X274" s="437"/>
      <c r="Y274" s="437"/>
      <c r="Z274" s="437"/>
      <c r="AA274" s="437"/>
      <c r="AB274" s="437"/>
      <c r="AC274" s="437"/>
      <c r="AD274" s="437"/>
      <c r="AE274" s="437"/>
      <c r="AF274" s="437"/>
      <c r="AG274" s="437"/>
      <c r="AH274" s="437"/>
      <c r="AI274" s="437"/>
      <c r="AJ274" s="437"/>
    </row>
    <row r="275" spans="1:36" ht="16.2">
      <c r="A275" s="437"/>
      <c r="B275" s="437"/>
      <c r="C275" s="437"/>
      <c r="D275" s="437"/>
      <c r="E275" s="78"/>
      <c r="F275" s="437"/>
      <c r="G275" s="437"/>
      <c r="H275" s="437"/>
      <c r="I275" s="437"/>
      <c r="J275" s="437"/>
      <c r="K275" s="437"/>
      <c r="L275" s="437"/>
      <c r="M275" s="437"/>
      <c r="N275" s="437"/>
      <c r="O275" s="437"/>
      <c r="P275" s="437"/>
      <c r="Q275" s="437"/>
      <c r="R275" s="437"/>
      <c r="S275" s="437"/>
      <c r="T275" s="437"/>
      <c r="U275" s="437"/>
      <c r="V275" s="437"/>
      <c r="W275" s="437"/>
      <c r="X275" s="437"/>
      <c r="Y275" s="437"/>
      <c r="Z275" s="437"/>
      <c r="AA275" s="437"/>
      <c r="AB275" s="437"/>
      <c r="AC275" s="437"/>
      <c r="AD275" s="437"/>
      <c r="AE275" s="437"/>
      <c r="AF275" s="437"/>
      <c r="AG275" s="437"/>
      <c r="AH275" s="437"/>
      <c r="AI275" s="437"/>
      <c r="AJ275" s="437"/>
    </row>
    <row r="276" spans="1:36" ht="16.2">
      <c r="A276" s="437"/>
      <c r="B276" s="437"/>
      <c r="C276" s="437"/>
      <c r="D276" s="437"/>
      <c r="E276" s="78"/>
      <c r="F276" s="437"/>
      <c r="G276" s="437"/>
      <c r="H276" s="437"/>
      <c r="I276" s="437"/>
      <c r="J276" s="437"/>
      <c r="K276" s="437"/>
      <c r="L276" s="437"/>
      <c r="M276" s="437"/>
      <c r="N276" s="437"/>
      <c r="O276" s="437"/>
      <c r="P276" s="437"/>
      <c r="Q276" s="437"/>
      <c r="R276" s="437"/>
      <c r="S276" s="437"/>
      <c r="T276" s="437"/>
      <c r="U276" s="437"/>
      <c r="V276" s="437"/>
      <c r="W276" s="437"/>
      <c r="X276" s="437"/>
      <c r="Y276" s="437"/>
      <c r="Z276" s="437"/>
      <c r="AA276" s="437"/>
      <c r="AB276" s="437"/>
      <c r="AC276" s="437"/>
      <c r="AD276" s="437"/>
      <c r="AE276" s="437"/>
      <c r="AF276" s="437"/>
      <c r="AG276" s="437"/>
      <c r="AH276" s="437"/>
      <c r="AI276" s="437"/>
      <c r="AJ276" s="437"/>
    </row>
    <row r="277" spans="1:36" ht="16.2">
      <c r="A277" s="437"/>
      <c r="B277" s="437"/>
      <c r="C277" s="437"/>
      <c r="D277" s="437"/>
      <c r="E277" s="78"/>
      <c r="F277" s="437"/>
      <c r="G277" s="437"/>
      <c r="H277" s="437"/>
      <c r="I277" s="437"/>
      <c r="J277" s="437"/>
      <c r="K277" s="437"/>
      <c r="L277" s="437"/>
      <c r="M277" s="437"/>
      <c r="N277" s="437"/>
      <c r="O277" s="437"/>
      <c r="P277" s="437"/>
      <c r="Q277" s="437"/>
      <c r="R277" s="437"/>
      <c r="S277" s="437"/>
      <c r="T277" s="437"/>
      <c r="U277" s="437"/>
      <c r="V277" s="437"/>
      <c r="W277" s="437"/>
      <c r="X277" s="437"/>
      <c r="Y277" s="437"/>
      <c r="Z277" s="437"/>
      <c r="AA277" s="437"/>
      <c r="AB277" s="437"/>
      <c r="AC277" s="437"/>
      <c r="AD277" s="437"/>
      <c r="AE277" s="437"/>
      <c r="AF277" s="437"/>
      <c r="AG277" s="437"/>
      <c r="AH277" s="437"/>
      <c r="AI277" s="437"/>
      <c r="AJ277" s="437"/>
    </row>
    <row r="278" spans="1:36" ht="16.2">
      <c r="A278" s="437"/>
      <c r="B278" s="437"/>
      <c r="C278" s="437"/>
      <c r="D278" s="437"/>
      <c r="E278" s="78"/>
      <c r="F278" s="437"/>
      <c r="G278" s="437"/>
      <c r="H278" s="437"/>
      <c r="I278" s="437"/>
      <c r="J278" s="437"/>
      <c r="K278" s="437"/>
      <c r="L278" s="437"/>
      <c r="M278" s="437"/>
      <c r="N278" s="437"/>
      <c r="O278" s="437"/>
      <c r="P278" s="437"/>
      <c r="Q278" s="437"/>
      <c r="R278" s="437"/>
      <c r="S278" s="437"/>
      <c r="T278" s="437"/>
      <c r="U278" s="437"/>
      <c r="V278" s="437"/>
      <c r="W278" s="437"/>
      <c r="X278" s="437"/>
      <c r="Y278" s="437"/>
      <c r="Z278" s="437"/>
      <c r="AA278" s="437"/>
      <c r="AB278" s="437"/>
      <c r="AC278" s="437"/>
      <c r="AD278" s="437"/>
      <c r="AE278" s="437"/>
      <c r="AF278" s="437"/>
      <c r="AG278" s="437"/>
      <c r="AH278" s="437"/>
      <c r="AI278" s="437"/>
      <c r="AJ278" s="437"/>
    </row>
    <row r="279" spans="1:36" ht="16.2">
      <c r="A279" s="437"/>
      <c r="B279" s="437"/>
      <c r="C279" s="437"/>
      <c r="D279" s="437"/>
      <c r="E279" s="78"/>
      <c r="F279" s="437"/>
      <c r="G279" s="437"/>
      <c r="H279" s="437"/>
      <c r="I279" s="437"/>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7"/>
      <c r="AH279" s="437"/>
      <c r="AI279" s="437"/>
      <c r="AJ279" s="437"/>
    </row>
    <row r="280" spans="1:36" ht="16.2">
      <c r="A280" s="437"/>
      <c r="B280" s="437"/>
      <c r="C280" s="437"/>
      <c r="D280" s="437"/>
      <c r="E280" s="78"/>
      <c r="F280" s="437"/>
      <c r="G280" s="437"/>
      <c r="H280" s="437"/>
      <c r="I280" s="437"/>
      <c r="J280" s="437"/>
      <c r="K280" s="437"/>
      <c r="L280" s="437"/>
      <c r="M280" s="437"/>
      <c r="N280" s="437"/>
      <c r="O280" s="437"/>
      <c r="P280" s="437"/>
      <c r="Q280" s="437"/>
      <c r="R280" s="437"/>
      <c r="S280" s="437"/>
      <c r="T280" s="437"/>
      <c r="U280" s="437"/>
      <c r="V280" s="437"/>
      <c r="W280" s="437"/>
      <c r="X280" s="437"/>
      <c r="Y280" s="437"/>
      <c r="Z280" s="437"/>
      <c r="AA280" s="437"/>
      <c r="AB280" s="437"/>
      <c r="AC280" s="437"/>
      <c r="AD280" s="437"/>
      <c r="AE280" s="437"/>
      <c r="AF280" s="437"/>
      <c r="AG280" s="437"/>
      <c r="AH280" s="437"/>
      <c r="AI280" s="437"/>
      <c r="AJ280" s="437"/>
    </row>
    <row r="281" spans="1:36" ht="16.2">
      <c r="A281" s="437"/>
      <c r="B281" s="437"/>
      <c r="C281" s="437"/>
      <c r="D281" s="437"/>
      <c r="E281" s="78"/>
      <c r="F281" s="437"/>
      <c r="G281" s="437"/>
      <c r="H281" s="437"/>
      <c r="I281" s="437"/>
      <c r="J281" s="437"/>
      <c r="K281" s="437"/>
      <c r="L281" s="437"/>
      <c r="M281" s="437"/>
      <c r="N281" s="437"/>
      <c r="O281" s="437"/>
      <c r="P281" s="437"/>
      <c r="Q281" s="437"/>
      <c r="R281" s="437"/>
      <c r="S281" s="437"/>
      <c r="T281" s="437"/>
      <c r="U281" s="437"/>
      <c r="V281" s="437"/>
      <c r="W281" s="437"/>
      <c r="X281" s="437"/>
      <c r="Y281" s="437"/>
      <c r="Z281" s="437"/>
      <c r="AA281" s="437"/>
      <c r="AB281" s="437"/>
      <c r="AC281" s="437"/>
      <c r="AD281" s="437"/>
      <c r="AE281" s="437"/>
      <c r="AF281" s="437"/>
      <c r="AG281" s="437"/>
      <c r="AH281" s="437"/>
      <c r="AI281" s="437"/>
      <c r="AJ281" s="437"/>
    </row>
    <row r="282" spans="1:36" ht="16.2">
      <c r="A282" s="437"/>
      <c r="B282" s="437"/>
      <c r="C282" s="437"/>
      <c r="D282" s="437"/>
      <c r="E282" s="78"/>
      <c r="F282" s="437"/>
      <c r="G282" s="437"/>
      <c r="H282" s="437"/>
      <c r="I282" s="437"/>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7"/>
      <c r="AH282" s="437"/>
      <c r="AI282" s="437"/>
      <c r="AJ282" s="437"/>
    </row>
    <row r="283" spans="1:36" ht="16.2">
      <c r="A283" s="437"/>
      <c r="B283" s="437"/>
      <c r="C283" s="437"/>
      <c r="D283" s="437"/>
      <c r="E283" s="78"/>
      <c r="F283" s="437"/>
      <c r="G283" s="437"/>
      <c r="H283" s="437"/>
      <c r="I283" s="437"/>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7"/>
      <c r="AH283" s="437"/>
      <c r="AI283" s="437"/>
      <c r="AJ283" s="437"/>
    </row>
    <row r="284" spans="1:36" ht="16.2">
      <c r="A284" s="437"/>
      <c r="B284" s="437"/>
      <c r="C284" s="437"/>
      <c r="D284" s="437"/>
      <c r="E284" s="78"/>
      <c r="F284" s="437"/>
      <c r="G284" s="437"/>
      <c r="H284" s="437"/>
      <c r="I284" s="437"/>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7"/>
      <c r="AH284" s="437"/>
      <c r="AI284" s="437"/>
      <c r="AJ284" s="437"/>
    </row>
    <row r="285" spans="1:36" ht="16.2">
      <c r="A285" s="437"/>
      <c r="B285" s="437"/>
      <c r="C285" s="437"/>
      <c r="D285" s="437"/>
      <c r="E285" s="78"/>
      <c r="F285" s="437"/>
      <c r="G285" s="437"/>
      <c r="H285" s="437"/>
      <c r="I285" s="437"/>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7"/>
      <c r="AH285" s="437"/>
      <c r="AI285" s="437"/>
      <c r="AJ285" s="437"/>
    </row>
    <row r="286" spans="1:36" ht="16.2">
      <c r="A286" s="437"/>
      <c r="B286" s="437"/>
      <c r="C286" s="437"/>
      <c r="D286" s="437"/>
      <c r="E286" s="78"/>
      <c r="F286" s="437"/>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row>
    <row r="287" spans="1:36" ht="16.2">
      <c r="A287" s="437"/>
      <c r="B287" s="437"/>
      <c r="C287" s="437"/>
      <c r="D287" s="437"/>
      <c r="E287" s="78"/>
      <c r="F287" s="437"/>
      <c r="G287" s="437"/>
      <c r="H287" s="437"/>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437"/>
    </row>
    <row r="288" spans="1:36" ht="16.2">
      <c r="A288" s="437"/>
      <c r="B288" s="437"/>
      <c r="C288" s="437"/>
      <c r="D288" s="437"/>
      <c r="E288" s="78"/>
      <c r="F288" s="437"/>
      <c r="G288" s="437"/>
      <c r="H288" s="437"/>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row>
    <row r="289" spans="1:36" ht="16.2">
      <c r="A289" s="437"/>
      <c r="B289" s="437"/>
      <c r="C289" s="437"/>
      <c r="D289" s="437"/>
      <c r="E289" s="78"/>
      <c r="F289" s="437"/>
      <c r="G289" s="437"/>
      <c r="H289" s="437"/>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7"/>
      <c r="AJ289" s="437"/>
    </row>
    <row r="290" spans="1:36" ht="16.2">
      <c r="A290" s="437"/>
      <c r="B290" s="437"/>
      <c r="C290" s="437"/>
      <c r="D290" s="437"/>
      <c r="E290" s="78"/>
      <c r="F290" s="437"/>
      <c r="G290" s="437"/>
      <c r="H290" s="437"/>
      <c r="I290" s="437"/>
      <c r="J290" s="437"/>
      <c r="K290" s="437"/>
      <c r="L290" s="437"/>
      <c r="M290" s="437"/>
      <c r="N290" s="437"/>
      <c r="O290" s="437"/>
      <c r="P290" s="437"/>
      <c r="Q290" s="437"/>
      <c r="R290" s="437"/>
      <c r="S290" s="437"/>
      <c r="T290" s="437"/>
      <c r="U290" s="437"/>
      <c r="V290" s="437"/>
      <c r="W290" s="437"/>
      <c r="X290" s="437"/>
      <c r="Y290" s="437"/>
      <c r="Z290" s="437"/>
      <c r="AA290" s="437"/>
      <c r="AB290" s="437"/>
      <c r="AC290" s="437"/>
      <c r="AD290" s="437"/>
      <c r="AE290" s="437"/>
      <c r="AF290" s="437"/>
      <c r="AG290" s="437"/>
      <c r="AH290" s="437"/>
      <c r="AI290" s="437"/>
      <c r="AJ290" s="437"/>
    </row>
    <row r="291" spans="1:36" ht="16.2">
      <c r="A291" s="437"/>
      <c r="B291" s="437"/>
      <c r="C291" s="437"/>
      <c r="D291" s="437"/>
      <c r="E291" s="78"/>
      <c r="F291" s="437"/>
      <c r="G291" s="437"/>
      <c r="H291" s="437"/>
      <c r="I291" s="437"/>
      <c r="J291" s="437"/>
      <c r="K291" s="437"/>
      <c r="L291" s="437"/>
      <c r="M291" s="437"/>
      <c r="N291" s="437"/>
      <c r="O291" s="437"/>
      <c r="P291" s="437"/>
      <c r="Q291" s="437"/>
      <c r="R291" s="437"/>
      <c r="S291" s="437"/>
      <c r="T291" s="437"/>
      <c r="U291" s="437"/>
      <c r="V291" s="437"/>
      <c r="W291" s="437"/>
      <c r="X291" s="437"/>
      <c r="Y291" s="437"/>
      <c r="Z291" s="437"/>
      <c r="AA291" s="437"/>
      <c r="AB291" s="437"/>
      <c r="AC291" s="437"/>
      <c r="AD291" s="437"/>
      <c r="AE291" s="437"/>
      <c r="AF291" s="437"/>
      <c r="AG291" s="437"/>
      <c r="AH291" s="437"/>
      <c r="AI291" s="437"/>
      <c r="AJ291" s="437"/>
    </row>
    <row r="292" spans="1:36" ht="16.2">
      <c r="A292" s="437"/>
      <c r="B292" s="437"/>
      <c r="C292" s="437"/>
      <c r="D292" s="437"/>
      <c r="E292" s="78"/>
      <c r="F292" s="437"/>
      <c r="G292" s="437"/>
      <c r="H292" s="437"/>
      <c r="I292" s="437"/>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7"/>
      <c r="AH292" s="437"/>
      <c r="AI292" s="437"/>
      <c r="AJ292" s="437"/>
    </row>
    <row r="293" spans="1:36" ht="16.2">
      <c r="A293" s="437"/>
      <c r="B293" s="437"/>
      <c r="C293" s="437"/>
      <c r="D293" s="437"/>
      <c r="E293" s="78"/>
      <c r="F293" s="437"/>
      <c r="G293" s="437"/>
      <c r="H293" s="437"/>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row>
    <row r="294" spans="1:36" ht="16.2">
      <c r="A294" s="437"/>
      <c r="B294" s="437"/>
      <c r="C294" s="437"/>
      <c r="D294" s="437"/>
      <c r="E294" s="78"/>
      <c r="F294" s="437"/>
      <c r="G294" s="437"/>
      <c r="H294" s="437"/>
      <c r="I294" s="437"/>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7"/>
      <c r="AH294" s="437"/>
      <c r="AI294" s="437"/>
      <c r="AJ294" s="437"/>
    </row>
    <row r="295" spans="1:36" ht="16.2">
      <c r="A295" s="437"/>
      <c r="B295" s="437"/>
      <c r="C295" s="437"/>
      <c r="D295" s="437"/>
      <c r="E295" s="78"/>
      <c r="F295" s="437"/>
      <c r="G295" s="437"/>
      <c r="H295" s="437"/>
      <c r="I295" s="437"/>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7"/>
      <c r="AH295" s="437"/>
      <c r="AI295" s="437"/>
      <c r="AJ295" s="437"/>
    </row>
    <row r="296" spans="1:36" ht="16.2">
      <c r="A296" s="437"/>
      <c r="B296" s="437"/>
      <c r="C296" s="437"/>
      <c r="D296" s="437"/>
      <c r="E296" s="78"/>
      <c r="F296" s="437"/>
      <c r="G296" s="437"/>
      <c r="H296" s="437"/>
      <c r="I296" s="437"/>
      <c r="J296" s="437"/>
      <c r="K296" s="437"/>
      <c r="L296" s="437"/>
      <c r="M296" s="437"/>
      <c r="N296" s="437"/>
      <c r="O296" s="437"/>
      <c r="P296" s="437"/>
      <c r="Q296" s="437"/>
      <c r="R296" s="437"/>
      <c r="S296" s="437"/>
      <c r="T296" s="437"/>
      <c r="U296" s="437"/>
      <c r="V296" s="437"/>
      <c r="W296" s="437"/>
      <c r="X296" s="437"/>
      <c r="Y296" s="437"/>
      <c r="Z296" s="437"/>
      <c r="AA296" s="437"/>
      <c r="AB296" s="437"/>
      <c r="AC296" s="437"/>
      <c r="AD296" s="437"/>
      <c r="AE296" s="437"/>
      <c r="AF296" s="437"/>
      <c r="AG296" s="437"/>
      <c r="AH296" s="437"/>
      <c r="AI296" s="437"/>
      <c r="AJ296" s="437"/>
    </row>
    <row r="297" spans="1:36" ht="16.2">
      <c r="A297" s="437"/>
      <c r="B297" s="437"/>
      <c r="C297" s="437"/>
      <c r="D297" s="437"/>
      <c r="E297" s="78"/>
      <c r="F297" s="437"/>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row>
    <row r="298" spans="1:36" ht="16.2">
      <c r="A298" s="437"/>
      <c r="B298" s="437"/>
      <c r="C298" s="437"/>
      <c r="D298" s="437"/>
      <c r="E298" s="78"/>
      <c r="F298" s="437"/>
      <c r="G298" s="437"/>
      <c r="H298" s="437"/>
      <c r="I298" s="437"/>
      <c r="J298" s="437"/>
      <c r="K298" s="437"/>
      <c r="L298" s="437"/>
      <c r="M298" s="437"/>
      <c r="N298" s="437"/>
      <c r="O298" s="437"/>
      <c r="P298" s="437"/>
      <c r="Q298" s="437"/>
      <c r="R298" s="437"/>
      <c r="S298" s="437"/>
      <c r="T298" s="437"/>
      <c r="U298" s="437"/>
      <c r="V298" s="437"/>
      <c r="W298" s="437"/>
      <c r="X298" s="437"/>
      <c r="Y298" s="437"/>
      <c r="Z298" s="437"/>
      <c r="AA298" s="437"/>
      <c r="AB298" s="437"/>
      <c r="AC298" s="437"/>
      <c r="AD298" s="437"/>
      <c r="AE298" s="437"/>
      <c r="AF298" s="437"/>
      <c r="AG298" s="437"/>
      <c r="AH298" s="437"/>
      <c r="AI298" s="437"/>
      <c r="AJ298" s="437"/>
    </row>
    <row r="299" spans="1:36" ht="16.2">
      <c r="A299" s="437"/>
      <c r="B299" s="437"/>
      <c r="C299" s="437"/>
      <c r="D299" s="437"/>
      <c r="E299" s="78"/>
      <c r="F299" s="437"/>
      <c r="G299" s="437"/>
      <c r="H299" s="437"/>
      <c r="I299" s="437"/>
      <c r="J299" s="437"/>
      <c r="K299" s="437"/>
      <c r="L299" s="437"/>
      <c r="M299" s="437"/>
      <c r="N299" s="437"/>
      <c r="O299" s="437"/>
      <c r="P299" s="437"/>
      <c r="Q299" s="437"/>
      <c r="R299" s="437"/>
      <c r="S299" s="437"/>
      <c r="T299" s="437"/>
      <c r="U299" s="437"/>
      <c r="V299" s="437"/>
      <c r="W299" s="437"/>
      <c r="X299" s="437"/>
      <c r="Y299" s="437"/>
      <c r="Z299" s="437"/>
      <c r="AA299" s="437"/>
      <c r="AB299" s="437"/>
      <c r="AC299" s="437"/>
      <c r="AD299" s="437"/>
      <c r="AE299" s="437"/>
      <c r="AF299" s="437"/>
      <c r="AG299" s="437"/>
      <c r="AH299" s="437"/>
      <c r="AI299" s="437"/>
      <c r="AJ299" s="437"/>
    </row>
    <row r="300" spans="1:36" ht="16.2">
      <c r="A300" s="437"/>
      <c r="B300" s="437"/>
      <c r="C300" s="437"/>
      <c r="D300" s="437"/>
      <c r="E300" s="78"/>
      <c r="F300" s="437"/>
      <c r="G300" s="437"/>
      <c r="H300" s="437"/>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row>
    <row r="301" spans="1:36" ht="16.2">
      <c r="A301" s="437"/>
      <c r="B301" s="437"/>
      <c r="C301" s="437"/>
      <c r="D301" s="437"/>
      <c r="E301" s="78"/>
      <c r="F301" s="437"/>
      <c r="G301" s="437"/>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437"/>
    </row>
    <row r="302" spans="1:36" ht="16.2">
      <c r="A302" s="437"/>
      <c r="B302" s="437"/>
      <c r="C302" s="437"/>
      <c r="D302" s="437"/>
      <c r="E302" s="78"/>
      <c r="F302" s="437"/>
      <c r="G302" s="437"/>
      <c r="H302" s="437"/>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row>
    <row r="303" spans="1:36" ht="16.2">
      <c r="A303" s="437"/>
      <c r="B303" s="437"/>
      <c r="C303" s="437"/>
      <c r="D303" s="437"/>
      <c r="E303" s="78"/>
      <c r="F303" s="437"/>
      <c r="G303" s="437"/>
      <c r="H303" s="437"/>
      <c r="I303" s="437"/>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row>
    <row r="304" spans="1:36" ht="16.2">
      <c r="A304" s="437"/>
      <c r="B304" s="437"/>
      <c r="C304" s="437"/>
      <c r="D304" s="437"/>
      <c r="E304" s="78"/>
      <c r="F304" s="437"/>
      <c r="G304" s="437"/>
      <c r="H304" s="437"/>
      <c r="I304" s="437"/>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row>
    <row r="305" spans="1:36" ht="16.2">
      <c r="A305" s="437"/>
      <c r="B305" s="437"/>
      <c r="C305" s="437"/>
      <c r="D305" s="437"/>
      <c r="E305" s="78"/>
      <c r="F305" s="437"/>
      <c r="G305" s="437"/>
      <c r="H305" s="437"/>
      <c r="I305" s="437"/>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row>
    <row r="306" spans="1:36" ht="16.2">
      <c r="A306" s="437"/>
      <c r="B306" s="437"/>
      <c r="C306" s="437"/>
      <c r="D306" s="437"/>
      <c r="E306" s="78"/>
      <c r="F306" s="437"/>
      <c r="G306" s="437"/>
      <c r="H306" s="437"/>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437"/>
      <c r="AJ306" s="437"/>
    </row>
    <row r="307" spans="1:36" ht="16.2">
      <c r="A307" s="437"/>
      <c r="B307" s="437"/>
      <c r="C307" s="437"/>
      <c r="D307" s="437"/>
      <c r="E307" s="78"/>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row>
    <row r="308" spans="1:36" ht="16.2">
      <c r="A308" s="437"/>
      <c r="B308" s="437"/>
      <c r="C308" s="437"/>
      <c r="D308" s="437"/>
      <c r="E308" s="78"/>
      <c r="F308" s="437"/>
      <c r="G308" s="437"/>
      <c r="H308" s="437"/>
      <c r="I308" s="437"/>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7"/>
    </row>
    <row r="309" spans="1:36" ht="16.2">
      <c r="A309" s="437"/>
      <c r="B309" s="437"/>
      <c r="C309" s="437"/>
      <c r="D309" s="437"/>
      <c r="E309" s="78"/>
      <c r="F309" s="437"/>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row>
    <row r="310" spans="1:36" ht="16.2">
      <c r="A310" s="437"/>
      <c r="B310" s="437"/>
      <c r="C310" s="437"/>
      <c r="D310" s="437"/>
      <c r="E310" s="78"/>
      <c r="F310" s="437"/>
      <c r="G310" s="437"/>
      <c r="H310" s="437"/>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row>
    <row r="311" spans="1:36" ht="16.2">
      <c r="A311" s="437"/>
      <c r="B311" s="437"/>
      <c r="C311" s="437"/>
      <c r="D311" s="437"/>
      <c r="E311" s="78"/>
      <c r="F311" s="437"/>
      <c r="G311" s="437"/>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row>
    <row r="312" spans="1:36" ht="16.2">
      <c r="A312" s="437"/>
      <c r="B312" s="437"/>
      <c r="C312" s="437"/>
      <c r="D312" s="437"/>
      <c r="E312" s="78"/>
      <c r="F312" s="437"/>
      <c r="G312" s="437"/>
      <c r="H312" s="437"/>
      <c r="I312" s="437"/>
      <c r="J312" s="437"/>
      <c r="K312" s="437"/>
      <c r="L312" s="437"/>
      <c r="M312" s="437"/>
      <c r="N312" s="437"/>
      <c r="O312" s="437"/>
      <c r="P312" s="437"/>
      <c r="Q312" s="437"/>
      <c r="R312" s="437"/>
      <c r="S312" s="437"/>
      <c r="T312" s="437"/>
      <c r="U312" s="437"/>
      <c r="V312" s="437"/>
      <c r="W312" s="437"/>
      <c r="X312" s="437"/>
      <c r="Y312" s="437"/>
      <c r="Z312" s="437"/>
      <c r="AA312" s="437"/>
      <c r="AB312" s="437"/>
      <c r="AC312" s="437"/>
      <c r="AD312" s="437"/>
      <c r="AE312" s="437"/>
      <c r="AF312" s="437"/>
      <c r="AG312" s="437"/>
      <c r="AH312" s="437"/>
      <c r="AI312" s="437"/>
      <c r="AJ312" s="437"/>
    </row>
    <row r="313" spans="1:36" ht="16.2">
      <c r="A313" s="437"/>
      <c r="B313" s="437"/>
      <c r="C313" s="437"/>
      <c r="D313" s="437"/>
      <c r="E313" s="78"/>
      <c r="F313" s="437"/>
      <c r="G313" s="437"/>
      <c r="H313" s="437"/>
      <c r="I313" s="437"/>
      <c r="J313" s="437"/>
      <c r="K313" s="437"/>
      <c r="L313" s="437"/>
      <c r="M313" s="437"/>
      <c r="N313" s="437"/>
      <c r="O313" s="437"/>
      <c r="P313" s="437"/>
      <c r="Q313" s="437"/>
      <c r="R313" s="437"/>
      <c r="S313" s="437"/>
      <c r="T313" s="437"/>
      <c r="U313" s="437"/>
      <c r="V313" s="437"/>
      <c r="W313" s="437"/>
      <c r="X313" s="437"/>
      <c r="Y313" s="437"/>
      <c r="Z313" s="437"/>
      <c r="AA313" s="437"/>
      <c r="AB313" s="437"/>
      <c r="AC313" s="437"/>
      <c r="AD313" s="437"/>
      <c r="AE313" s="437"/>
      <c r="AF313" s="437"/>
      <c r="AG313" s="437"/>
      <c r="AH313" s="437"/>
      <c r="AI313" s="437"/>
      <c r="AJ313" s="437"/>
    </row>
    <row r="314" spans="1:36" ht="16.2">
      <c r="A314" s="437"/>
      <c r="B314" s="437"/>
      <c r="C314" s="437"/>
      <c r="D314" s="437"/>
      <c r="E314" s="78"/>
      <c r="F314" s="437"/>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row>
    <row r="315" spans="1:36" ht="16.2">
      <c r="A315" s="437"/>
      <c r="B315" s="437"/>
      <c r="C315" s="437"/>
      <c r="D315" s="437"/>
      <c r="E315" s="78"/>
      <c r="F315" s="437"/>
      <c r="G315" s="437"/>
      <c r="H315" s="437"/>
      <c r="I315" s="437"/>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row>
    <row r="316" spans="1:36" ht="16.2">
      <c r="A316" s="437"/>
      <c r="B316" s="437"/>
      <c r="C316" s="437"/>
      <c r="D316" s="437"/>
      <c r="E316" s="78"/>
      <c r="F316" s="437"/>
      <c r="G316" s="437"/>
      <c r="H316" s="437"/>
      <c r="I316" s="437"/>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row>
    <row r="317" spans="1:36" ht="16.2">
      <c r="A317" s="437"/>
      <c r="B317" s="437"/>
      <c r="C317" s="437"/>
      <c r="D317" s="437"/>
      <c r="E317" s="78"/>
      <c r="F317" s="437"/>
      <c r="G317" s="437"/>
      <c r="H317" s="437"/>
      <c r="I317" s="437"/>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c r="AF317" s="437"/>
      <c r="AG317" s="437"/>
      <c r="AH317" s="437"/>
      <c r="AI317" s="437"/>
      <c r="AJ317" s="437"/>
    </row>
    <row r="318" spans="1:36" ht="16.2">
      <c r="A318" s="437"/>
      <c r="B318" s="437"/>
      <c r="C318" s="437"/>
      <c r="D318" s="437"/>
      <c r="E318" s="78"/>
      <c r="F318" s="437"/>
      <c r="G318" s="437"/>
      <c r="H318" s="437"/>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row>
    <row r="319" spans="1:36" ht="16.2">
      <c r="A319" s="437"/>
      <c r="B319" s="437"/>
      <c r="C319" s="437"/>
      <c r="D319" s="437"/>
      <c r="E319" s="78"/>
      <c r="F319" s="437"/>
      <c r="G319" s="437"/>
      <c r="H319" s="437"/>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row>
    <row r="320" spans="1:36" ht="16.2">
      <c r="A320" s="437"/>
      <c r="B320" s="437"/>
      <c r="C320" s="437"/>
      <c r="D320" s="437"/>
      <c r="E320" s="78"/>
      <c r="F320" s="437"/>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row>
    <row r="321" spans="1:36" ht="16.2">
      <c r="A321" s="437"/>
      <c r="B321" s="437"/>
      <c r="C321" s="437"/>
      <c r="D321" s="437"/>
      <c r="E321" s="78"/>
      <c r="F321" s="437"/>
      <c r="G321" s="437"/>
      <c r="H321" s="437"/>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row>
    <row r="322" spans="1:36" ht="16.2">
      <c r="A322" s="437"/>
      <c r="B322" s="437"/>
      <c r="C322" s="437"/>
      <c r="D322" s="437"/>
      <c r="E322" s="78"/>
      <c r="F322" s="437"/>
      <c r="G322" s="437"/>
      <c r="H322" s="437"/>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row>
    <row r="323" spans="1:36" ht="16.2">
      <c r="A323" s="437"/>
      <c r="B323" s="437"/>
      <c r="C323" s="437"/>
      <c r="D323" s="437"/>
      <c r="E323" s="78"/>
      <c r="F323" s="437"/>
      <c r="G323" s="437"/>
      <c r="H323" s="437"/>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437"/>
      <c r="AJ323" s="437"/>
    </row>
    <row r="324" spans="1:36" ht="16.2">
      <c r="A324" s="437"/>
      <c r="B324" s="437"/>
      <c r="C324" s="437"/>
      <c r="D324" s="437"/>
      <c r="E324" s="78"/>
      <c r="F324" s="437"/>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row>
    <row r="325" spans="1:36" ht="16.2">
      <c r="A325" s="437"/>
      <c r="B325" s="437"/>
      <c r="C325" s="437"/>
      <c r="D325" s="437"/>
      <c r="E325" s="78"/>
      <c r="F325" s="437"/>
      <c r="G325" s="437"/>
      <c r="H325" s="437"/>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row>
    <row r="326" spans="1:36" ht="16.2">
      <c r="A326" s="437"/>
      <c r="B326" s="437"/>
      <c r="C326" s="437"/>
      <c r="D326" s="437"/>
      <c r="E326" s="78"/>
      <c r="F326" s="437"/>
      <c r="G326" s="437"/>
      <c r="H326" s="437"/>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row>
    <row r="327" spans="1:36" ht="16.2">
      <c r="A327" s="437"/>
      <c r="B327" s="437"/>
      <c r="C327" s="437"/>
      <c r="D327" s="437"/>
      <c r="E327" s="78"/>
      <c r="F327" s="437"/>
      <c r="G327" s="437"/>
      <c r="H327" s="437"/>
      <c r="I327" s="437"/>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row>
    <row r="328" spans="1:36" ht="16.2">
      <c r="A328" s="437"/>
      <c r="B328" s="437"/>
      <c r="C328" s="437"/>
      <c r="D328" s="437"/>
      <c r="E328" s="78"/>
      <c r="F328" s="437"/>
      <c r="G328" s="437"/>
      <c r="H328" s="437"/>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row>
    <row r="329" spans="1:36" ht="16.2">
      <c r="A329" s="437"/>
      <c r="B329" s="437"/>
      <c r="C329" s="437"/>
      <c r="D329" s="437"/>
      <c r="E329" s="78"/>
      <c r="F329" s="437"/>
      <c r="G329" s="437"/>
      <c r="H329" s="437"/>
      <c r="I329" s="437"/>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row>
    <row r="330" spans="1:36" ht="16.2">
      <c r="A330" s="437"/>
      <c r="B330" s="437"/>
      <c r="C330" s="437"/>
      <c r="D330" s="437"/>
      <c r="E330" s="78"/>
      <c r="F330" s="437"/>
      <c r="G330" s="437"/>
      <c r="H330" s="437"/>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437"/>
      <c r="AJ330" s="437"/>
    </row>
    <row r="331" spans="1:36" ht="16.2">
      <c r="A331" s="437"/>
      <c r="B331" s="437"/>
      <c r="C331" s="437"/>
      <c r="D331" s="437"/>
      <c r="E331" s="78"/>
      <c r="F331" s="437"/>
      <c r="G331" s="437"/>
      <c r="H331" s="437"/>
      <c r="I331" s="437"/>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c r="AF331" s="437"/>
      <c r="AG331" s="437"/>
      <c r="AH331" s="437"/>
      <c r="AI331" s="437"/>
      <c r="AJ331" s="437"/>
    </row>
    <row r="332" spans="1:36" ht="16.2">
      <c r="A332" s="437"/>
      <c r="B332" s="437"/>
      <c r="C332" s="437"/>
      <c r="D332" s="437"/>
      <c r="E332" s="78"/>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row>
    <row r="333" spans="1:36" ht="16.2">
      <c r="A333" s="437"/>
      <c r="B333" s="437"/>
      <c r="C333" s="437"/>
      <c r="D333" s="437"/>
      <c r="E333" s="78"/>
      <c r="F333" s="437"/>
      <c r="G333" s="437"/>
      <c r="H333" s="437"/>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437"/>
      <c r="AJ333" s="437"/>
    </row>
    <row r="334" spans="1:36" ht="16.2">
      <c r="A334" s="437"/>
      <c r="B334" s="437"/>
      <c r="C334" s="437"/>
      <c r="D334" s="437"/>
      <c r="E334" s="78"/>
      <c r="F334" s="437"/>
      <c r="G334" s="437"/>
      <c r="H334" s="437"/>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row>
    <row r="335" spans="1:36" ht="16.2">
      <c r="A335" s="437"/>
      <c r="B335" s="437"/>
      <c r="C335" s="437"/>
      <c r="D335" s="437"/>
      <c r="E335" s="78"/>
      <c r="F335" s="437"/>
      <c r="G335" s="437"/>
      <c r="H335" s="437"/>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437"/>
      <c r="AJ335" s="437"/>
    </row>
    <row r="336" spans="1:36" ht="16.2">
      <c r="A336" s="437"/>
      <c r="B336" s="437"/>
      <c r="C336" s="437"/>
      <c r="D336" s="437"/>
      <c r="E336" s="78"/>
      <c r="F336" s="437"/>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row>
    <row r="337" spans="1:36" ht="16.2">
      <c r="A337" s="437"/>
      <c r="B337" s="437"/>
      <c r="C337" s="437"/>
      <c r="D337" s="437"/>
      <c r="E337" s="78"/>
      <c r="F337" s="437"/>
      <c r="G337" s="437"/>
      <c r="H337" s="437"/>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437"/>
      <c r="AJ337" s="437"/>
    </row>
    <row r="338" spans="1:36" ht="16.2">
      <c r="A338" s="437"/>
      <c r="B338" s="437"/>
      <c r="C338" s="437"/>
      <c r="D338" s="437"/>
      <c r="E338" s="78"/>
      <c r="F338" s="437"/>
      <c r="G338" s="437"/>
      <c r="H338" s="437"/>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437"/>
      <c r="AJ338" s="437"/>
    </row>
    <row r="339" spans="1:36" ht="16.2">
      <c r="A339" s="437"/>
      <c r="B339" s="437"/>
      <c r="C339" s="437"/>
      <c r="D339" s="437"/>
      <c r="E339" s="78"/>
      <c r="F339" s="437"/>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row>
    <row r="340" spans="1:36" ht="16.2">
      <c r="A340" s="437"/>
      <c r="B340" s="437"/>
      <c r="C340" s="437"/>
      <c r="D340" s="437"/>
      <c r="E340" s="78"/>
      <c r="F340" s="437"/>
      <c r="G340" s="437"/>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row>
    <row r="341" spans="1:36" ht="16.2">
      <c r="A341" s="437"/>
      <c r="B341" s="437"/>
      <c r="C341" s="437"/>
      <c r="D341" s="437"/>
      <c r="E341" s="78"/>
      <c r="F341" s="437"/>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row>
    <row r="342" spans="1:36" ht="16.2">
      <c r="A342" s="437"/>
      <c r="B342" s="437"/>
      <c r="C342" s="437"/>
      <c r="D342" s="437"/>
      <c r="E342" s="78"/>
      <c r="F342" s="437"/>
      <c r="G342" s="437"/>
      <c r="H342" s="437"/>
      <c r="I342" s="437"/>
      <c r="J342" s="437"/>
      <c r="K342" s="437"/>
      <c r="L342" s="437"/>
      <c r="M342" s="437"/>
      <c r="N342" s="437"/>
      <c r="O342" s="437"/>
      <c r="P342" s="437"/>
      <c r="Q342" s="437"/>
      <c r="R342" s="437"/>
      <c r="S342" s="437"/>
      <c r="T342" s="437"/>
      <c r="U342" s="437"/>
      <c r="V342" s="437"/>
      <c r="W342" s="437"/>
      <c r="X342" s="437"/>
      <c r="Y342" s="437"/>
      <c r="Z342" s="437"/>
      <c r="AA342" s="437"/>
      <c r="AB342" s="437"/>
      <c r="AC342" s="437"/>
      <c r="AD342" s="437"/>
      <c r="AE342" s="437"/>
      <c r="AF342" s="437"/>
      <c r="AG342" s="437"/>
      <c r="AH342" s="437"/>
      <c r="AI342" s="437"/>
      <c r="AJ342" s="437"/>
    </row>
    <row r="343" spans="1:36" ht="16.2">
      <c r="A343" s="437"/>
      <c r="B343" s="437"/>
      <c r="C343" s="437"/>
      <c r="D343" s="437"/>
      <c r="E343" s="78"/>
      <c r="F343" s="437"/>
      <c r="G343" s="437"/>
      <c r="H343" s="437"/>
      <c r="I343" s="437"/>
      <c r="J343" s="437"/>
      <c r="K343" s="437"/>
      <c r="L343" s="437"/>
      <c r="M343" s="437"/>
      <c r="N343" s="437"/>
      <c r="O343" s="437"/>
      <c r="P343" s="437"/>
      <c r="Q343" s="437"/>
      <c r="R343" s="437"/>
      <c r="S343" s="437"/>
      <c r="T343" s="437"/>
      <c r="U343" s="437"/>
      <c r="V343" s="437"/>
      <c r="W343" s="437"/>
      <c r="X343" s="437"/>
      <c r="Y343" s="437"/>
      <c r="Z343" s="437"/>
      <c r="AA343" s="437"/>
      <c r="AB343" s="437"/>
      <c r="AC343" s="437"/>
      <c r="AD343" s="437"/>
      <c r="AE343" s="437"/>
      <c r="AF343" s="437"/>
      <c r="AG343" s="437"/>
      <c r="AH343" s="437"/>
      <c r="AI343" s="437"/>
      <c r="AJ343" s="437"/>
    </row>
    <row r="344" spans="1:36" ht="16.2">
      <c r="A344" s="437"/>
      <c r="B344" s="437"/>
      <c r="C344" s="437"/>
      <c r="D344" s="437"/>
      <c r="E344" s="78"/>
      <c r="F344" s="437"/>
      <c r="G344" s="437"/>
      <c r="H344" s="437"/>
      <c r="I344" s="437"/>
      <c r="J344" s="437"/>
      <c r="K344" s="437"/>
      <c r="L344" s="437"/>
      <c r="M344" s="437"/>
      <c r="N344" s="437"/>
      <c r="O344" s="437"/>
      <c r="P344" s="437"/>
      <c r="Q344" s="437"/>
      <c r="R344" s="437"/>
      <c r="S344" s="437"/>
      <c r="T344" s="437"/>
      <c r="U344" s="437"/>
      <c r="V344" s="437"/>
      <c r="W344" s="437"/>
      <c r="X344" s="437"/>
      <c r="Y344" s="437"/>
      <c r="Z344" s="437"/>
      <c r="AA344" s="437"/>
      <c r="AB344" s="437"/>
      <c r="AC344" s="437"/>
      <c r="AD344" s="437"/>
      <c r="AE344" s="437"/>
      <c r="AF344" s="437"/>
      <c r="AG344" s="437"/>
      <c r="AH344" s="437"/>
      <c r="AI344" s="437"/>
      <c r="AJ344" s="437"/>
    </row>
    <row r="345" spans="1:36" ht="16.2">
      <c r="A345" s="437"/>
      <c r="B345" s="437"/>
      <c r="C345" s="437"/>
      <c r="D345" s="437"/>
      <c r="E345" s="78"/>
      <c r="F345" s="437"/>
      <c r="G345" s="437"/>
      <c r="H345" s="437"/>
      <c r="I345" s="437"/>
      <c r="J345" s="437"/>
      <c r="K345" s="437"/>
      <c r="L345" s="437"/>
      <c r="M345" s="437"/>
      <c r="N345" s="437"/>
      <c r="O345" s="437"/>
      <c r="P345" s="437"/>
      <c r="Q345" s="437"/>
      <c r="R345" s="437"/>
      <c r="S345" s="437"/>
      <c r="T345" s="437"/>
      <c r="U345" s="437"/>
      <c r="V345" s="437"/>
      <c r="W345" s="437"/>
      <c r="X345" s="437"/>
      <c r="Y345" s="437"/>
      <c r="Z345" s="437"/>
      <c r="AA345" s="437"/>
      <c r="AB345" s="437"/>
      <c r="AC345" s="437"/>
      <c r="AD345" s="437"/>
      <c r="AE345" s="437"/>
      <c r="AF345" s="437"/>
      <c r="AG345" s="437"/>
      <c r="AH345" s="437"/>
      <c r="AI345" s="437"/>
      <c r="AJ345" s="437"/>
    </row>
    <row r="346" spans="1:36" ht="16.2">
      <c r="A346" s="437"/>
      <c r="B346" s="437"/>
      <c r="C346" s="437"/>
      <c r="D346" s="437"/>
      <c r="E346" s="78"/>
      <c r="F346" s="437"/>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row>
    <row r="347" spans="1:36" ht="16.2">
      <c r="A347" s="437"/>
      <c r="B347" s="437"/>
      <c r="C347" s="437"/>
      <c r="D347" s="437"/>
      <c r="E347" s="78"/>
      <c r="F347" s="437"/>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row>
    <row r="348" spans="1:36" ht="16.2">
      <c r="A348" s="437"/>
      <c r="B348" s="437"/>
      <c r="C348" s="437"/>
      <c r="D348" s="437"/>
      <c r="E348" s="78"/>
      <c r="F348" s="437"/>
      <c r="G348" s="437"/>
      <c r="H348" s="437"/>
      <c r="I348" s="437"/>
      <c r="J348" s="437"/>
      <c r="K348" s="437"/>
      <c r="L348" s="437"/>
      <c r="M348" s="437"/>
      <c r="N348" s="437"/>
      <c r="O348" s="437"/>
      <c r="P348" s="437"/>
      <c r="Q348" s="437"/>
      <c r="R348" s="437"/>
      <c r="S348" s="437"/>
      <c r="T348" s="437"/>
      <c r="U348" s="437"/>
      <c r="V348" s="437"/>
      <c r="W348" s="437"/>
      <c r="X348" s="437"/>
      <c r="Y348" s="437"/>
      <c r="Z348" s="437"/>
      <c r="AA348" s="437"/>
      <c r="AB348" s="437"/>
      <c r="AC348" s="437"/>
      <c r="AD348" s="437"/>
      <c r="AE348" s="437"/>
      <c r="AF348" s="437"/>
      <c r="AG348" s="437"/>
      <c r="AH348" s="437"/>
      <c r="AI348" s="437"/>
      <c r="AJ348" s="437"/>
    </row>
    <row r="349" spans="1:36" ht="16.2">
      <c r="A349" s="437"/>
      <c r="B349" s="437"/>
      <c r="C349" s="437"/>
      <c r="D349" s="437"/>
      <c r="E349" s="78"/>
      <c r="F349" s="437"/>
      <c r="G349" s="437"/>
      <c r="H349" s="437"/>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437"/>
      <c r="AJ349" s="437"/>
    </row>
    <row r="350" spans="1:36" ht="16.2">
      <c r="A350" s="437"/>
      <c r="B350" s="437"/>
      <c r="C350" s="437"/>
      <c r="D350" s="437"/>
      <c r="E350" s="78"/>
      <c r="F350" s="437"/>
      <c r="G350" s="437"/>
      <c r="H350" s="437"/>
      <c r="I350" s="437"/>
      <c r="J350" s="437"/>
      <c r="K350" s="437"/>
      <c r="L350" s="437"/>
      <c r="M350" s="437"/>
      <c r="N350" s="437"/>
      <c r="O350" s="437"/>
      <c r="P350" s="437"/>
      <c r="Q350" s="437"/>
      <c r="R350" s="437"/>
      <c r="S350" s="437"/>
      <c r="T350" s="437"/>
      <c r="U350" s="437"/>
      <c r="V350" s="437"/>
      <c r="W350" s="437"/>
      <c r="X350" s="437"/>
      <c r="Y350" s="437"/>
      <c r="Z350" s="437"/>
      <c r="AA350" s="437"/>
      <c r="AB350" s="437"/>
      <c r="AC350" s="437"/>
      <c r="AD350" s="437"/>
      <c r="AE350" s="437"/>
      <c r="AF350" s="437"/>
      <c r="AG350" s="437"/>
      <c r="AH350" s="437"/>
      <c r="AI350" s="437"/>
      <c r="AJ350" s="437"/>
    </row>
    <row r="351" spans="1:36" ht="16.2">
      <c r="A351" s="437"/>
      <c r="B351" s="437"/>
      <c r="C351" s="437"/>
      <c r="D351" s="437"/>
      <c r="E351" s="78"/>
      <c r="F351" s="437"/>
      <c r="G351" s="437"/>
      <c r="H351" s="437"/>
      <c r="I351" s="437"/>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c r="AF351" s="437"/>
      <c r="AG351" s="437"/>
      <c r="AH351" s="437"/>
      <c r="AI351" s="437"/>
      <c r="AJ351" s="437"/>
    </row>
    <row r="352" spans="1:36" ht="16.2">
      <c r="A352" s="437"/>
      <c r="B352" s="437"/>
      <c r="C352" s="437"/>
      <c r="D352" s="437"/>
      <c r="E352" s="78"/>
      <c r="F352" s="437"/>
      <c r="G352" s="437"/>
      <c r="H352" s="437"/>
      <c r="I352" s="437"/>
      <c r="J352" s="437"/>
      <c r="K352" s="437"/>
      <c r="L352" s="437"/>
      <c r="M352" s="437"/>
      <c r="N352" s="437"/>
      <c r="O352" s="437"/>
      <c r="P352" s="437"/>
      <c r="Q352" s="437"/>
      <c r="R352" s="437"/>
      <c r="S352" s="437"/>
      <c r="T352" s="437"/>
      <c r="U352" s="437"/>
      <c r="V352" s="437"/>
      <c r="W352" s="437"/>
      <c r="X352" s="437"/>
      <c r="Y352" s="437"/>
      <c r="Z352" s="437"/>
      <c r="AA352" s="437"/>
      <c r="AB352" s="437"/>
      <c r="AC352" s="437"/>
      <c r="AD352" s="437"/>
      <c r="AE352" s="437"/>
      <c r="AF352" s="437"/>
      <c r="AG352" s="437"/>
      <c r="AH352" s="437"/>
      <c r="AI352" s="437"/>
      <c r="AJ352" s="437"/>
    </row>
    <row r="353" spans="1:36" ht="16.2">
      <c r="A353" s="437"/>
      <c r="B353" s="437"/>
      <c r="C353" s="437"/>
      <c r="D353" s="437"/>
      <c r="E353" s="78"/>
      <c r="F353" s="437"/>
      <c r="G353" s="437"/>
      <c r="H353" s="437"/>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437"/>
      <c r="AJ353" s="437"/>
    </row>
    <row r="354" spans="1:36" ht="16.2">
      <c r="A354" s="437"/>
      <c r="B354" s="437"/>
      <c r="C354" s="437"/>
      <c r="D354" s="437"/>
      <c r="E354" s="78"/>
      <c r="F354" s="437"/>
      <c r="G354" s="437"/>
      <c r="H354" s="437"/>
      <c r="I354" s="437"/>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c r="AF354" s="437"/>
      <c r="AG354" s="437"/>
      <c r="AH354" s="437"/>
      <c r="AI354" s="437"/>
      <c r="AJ354" s="437"/>
    </row>
    <row r="355" spans="1:36" ht="16.2">
      <c r="A355" s="437"/>
      <c r="B355" s="437"/>
      <c r="C355" s="437"/>
      <c r="D355" s="437"/>
      <c r="E355" s="78"/>
      <c r="F355" s="437"/>
      <c r="G355" s="437"/>
      <c r="H355" s="437"/>
      <c r="I355" s="437"/>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c r="AF355" s="437"/>
      <c r="AG355" s="437"/>
      <c r="AH355" s="437"/>
      <c r="AI355" s="437"/>
      <c r="AJ355" s="437"/>
    </row>
    <row r="356" spans="1:36" ht="16.2">
      <c r="A356" s="437"/>
      <c r="B356" s="437"/>
      <c r="C356" s="437"/>
      <c r="D356" s="437"/>
      <c r="E356" s="78"/>
      <c r="F356" s="437"/>
      <c r="G356" s="437"/>
      <c r="H356" s="437"/>
      <c r="I356" s="437"/>
      <c r="J356" s="437"/>
      <c r="K356" s="437"/>
      <c r="L356" s="437"/>
      <c r="M356" s="437"/>
      <c r="N356" s="437"/>
      <c r="O356" s="437"/>
      <c r="P356" s="437"/>
      <c r="Q356" s="437"/>
      <c r="R356" s="437"/>
      <c r="S356" s="437"/>
      <c r="T356" s="437"/>
      <c r="U356" s="437"/>
      <c r="V356" s="437"/>
      <c r="W356" s="437"/>
      <c r="X356" s="437"/>
      <c r="Y356" s="437"/>
      <c r="Z356" s="437"/>
      <c r="AA356" s="437"/>
      <c r="AB356" s="437"/>
      <c r="AC356" s="437"/>
      <c r="AD356" s="437"/>
      <c r="AE356" s="437"/>
      <c r="AF356" s="437"/>
      <c r="AG356" s="437"/>
      <c r="AH356" s="437"/>
      <c r="AI356" s="437"/>
      <c r="AJ356" s="437"/>
    </row>
    <row r="357" spans="1:36" ht="16.2">
      <c r="A357" s="437"/>
      <c r="B357" s="437"/>
      <c r="C357" s="437"/>
      <c r="D357" s="437"/>
      <c r="E357" s="78"/>
      <c r="F357" s="437"/>
      <c r="G357" s="437"/>
      <c r="H357" s="437"/>
      <c r="I357" s="437"/>
      <c r="J357" s="437"/>
      <c r="K357" s="437"/>
      <c r="L357" s="437"/>
      <c r="M357" s="437"/>
      <c r="N357" s="437"/>
      <c r="O357" s="437"/>
      <c r="P357" s="437"/>
      <c r="Q357" s="437"/>
      <c r="R357" s="437"/>
      <c r="S357" s="437"/>
      <c r="T357" s="437"/>
      <c r="U357" s="437"/>
      <c r="V357" s="437"/>
      <c r="W357" s="437"/>
      <c r="X357" s="437"/>
      <c r="Y357" s="437"/>
      <c r="Z357" s="437"/>
      <c r="AA357" s="437"/>
      <c r="AB357" s="437"/>
      <c r="AC357" s="437"/>
      <c r="AD357" s="437"/>
      <c r="AE357" s="437"/>
      <c r="AF357" s="437"/>
      <c r="AG357" s="437"/>
      <c r="AH357" s="437"/>
      <c r="AI357" s="437"/>
      <c r="AJ357" s="437"/>
    </row>
    <row r="358" spans="1:36" ht="16.2">
      <c r="A358" s="437"/>
      <c r="B358" s="437"/>
      <c r="C358" s="437"/>
      <c r="D358" s="437"/>
      <c r="E358" s="78"/>
      <c r="F358" s="437"/>
      <c r="G358" s="437"/>
      <c r="H358" s="437"/>
      <c r="I358" s="437"/>
      <c r="J358" s="437"/>
      <c r="K358" s="437"/>
      <c r="L358" s="437"/>
      <c r="M358" s="437"/>
      <c r="N358" s="437"/>
      <c r="O358" s="437"/>
      <c r="P358" s="437"/>
      <c r="Q358" s="437"/>
      <c r="R358" s="437"/>
      <c r="S358" s="437"/>
      <c r="T358" s="437"/>
      <c r="U358" s="437"/>
      <c r="V358" s="437"/>
      <c r="W358" s="437"/>
      <c r="X358" s="437"/>
      <c r="Y358" s="437"/>
      <c r="Z358" s="437"/>
      <c r="AA358" s="437"/>
      <c r="AB358" s="437"/>
      <c r="AC358" s="437"/>
      <c r="AD358" s="437"/>
      <c r="AE358" s="437"/>
      <c r="AF358" s="437"/>
      <c r="AG358" s="437"/>
      <c r="AH358" s="437"/>
      <c r="AI358" s="437"/>
      <c r="AJ358" s="437"/>
    </row>
    <row r="359" spans="1:36" ht="16.2">
      <c r="A359" s="437"/>
      <c r="B359" s="437"/>
      <c r="C359" s="437"/>
      <c r="D359" s="437"/>
      <c r="E359" s="78"/>
      <c r="F359" s="437"/>
      <c r="G359" s="437"/>
      <c r="H359" s="437"/>
      <c r="I359" s="437"/>
      <c r="J359" s="437"/>
      <c r="K359" s="437"/>
      <c r="L359" s="437"/>
      <c r="M359" s="437"/>
      <c r="N359" s="437"/>
      <c r="O359" s="437"/>
      <c r="P359" s="437"/>
      <c r="Q359" s="437"/>
      <c r="R359" s="437"/>
      <c r="S359" s="437"/>
      <c r="T359" s="437"/>
      <c r="U359" s="437"/>
      <c r="V359" s="437"/>
      <c r="W359" s="437"/>
      <c r="X359" s="437"/>
      <c r="Y359" s="437"/>
      <c r="Z359" s="437"/>
      <c r="AA359" s="437"/>
      <c r="AB359" s="437"/>
      <c r="AC359" s="437"/>
      <c r="AD359" s="437"/>
      <c r="AE359" s="437"/>
      <c r="AF359" s="437"/>
      <c r="AG359" s="437"/>
      <c r="AH359" s="437"/>
      <c r="AI359" s="437"/>
      <c r="AJ359" s="437"/>
    </row>
    <row r="360" spans="1:36" ht="16.2">
      <c r="A360" s="437"/>
      <c r="B360" s="437"/>
      <c r="C360" s="437"/>
      <c r="D360" s="437"/>
      <c r="E360" s="78"/>
      <c r="F360" s="437"/>
      <c r="G360" s="437"/>
      <c r="H360" s="437"/>
      <c r="I360" s="437"/>
      <c r="J360" s="437"/>
      <c r="K360" s="437"/>
      <c r="L360" s="437"/>
      <c r="M360" s="437"/>
      <c r="N360" s="437"/>
      <c r="O360" s="437"/>
      <c r="P360" s="437"/>
      <c r="Q360" s="437"/>
      <c r="R360" s="437"/>
      <c r="S360" s="437"/>
      <c r="T360" s="437"/>
      <c r="U360" s="437"/>
      <c r="V360" s="437"/>
      <c r="W360" s="437"/>
      <c r="X360" s="437"/>
      <c r="Y360" s="437"/>
      <c r="Z360" s="437"/>
      <c r="AA360" s="437"/>
      <c r="AB360" s="437"/>
      <c r="AC360" s="437"/>
      <c r="AD360" s="437"/>
      <c r="AE360" s="437"/>
      <c r="AF360" s="437"/>
      <c r="AG360" s="437"/>
      <c r="AH360" s="437"/>
      <c r="AI360" s="437"/>
      <c r="AJ360" s="437"/>
    </row>
    <row r="361" spans="1:36" ht="16.2">
      <c r="A361" s="437"/>
      <c r="B361" s="437"/>
      <c r="C361" s="437"/>
      <c r="D361" s="437"/>
      <c r="E361" s="78"/>
      <c r="F361" s="437"/>
      <c r="G361" s="437"/>
      <c r="H361" s="437"/>
      <c r="I361" s="437"/>
      <c r="J361" s="437"/>
      <c r="K361" s="437"/>
      <c r="L361" s="437"/>
      <c r="M361" s="437"/>
      <c r="N361" s="437"/>
      <c r="O361" s="437"/>
      <c r="P361" s="437"/>
      <c r="Q361" s="437"/>
      <c r="R361" s="437"/>
      <c r="S361" s="437"/>
      <c r="T361" s="437"/>
      <c r="U361" s="437"/>
      <c r="V361" s="437"/>
      <c r="W361" s="437"/>
      <c r="X361" s="437"/>
      <c r="Y361" s="437"/>
      <c r="Z361" s="437"/>
      <c r="AA361" s="437"/>
      <c r="AB361" s="437"/>
      <c r="AC361" s="437"/>
      <c r="AD361" s="437"/>
      <c r="AE361" s="437"/>
      <c r="AF361" s="437"/>
      <c r="AG361" s="437"/>
      <c r="AH361" s="437"/>
      <c r="AI361" s="437"/>
      <c r="AJ361" s="437"/>
    </row>
    <row r="362" spans="1:36" ht="16.2">
      <c r="A362" s="437"/>
      <c r="B362" s="437"/>
      <c r="C362" s="437"/>
      <c r="D362" s="437"/>
      <c r="E362" s="78"/>
      <c r="F362" s="437"/>
      <c r="G362" s="437"/>
      <c r="H362" s="437"/>
      <c r="I362" s="437"/>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c r="AF362" s="437"/>
      <c r="AG362" s="437"/>
      <c r="AH362" s="437"/>
      <c r="AI362" s="437"/>
      <c r="AJ362" s="437"/>
    </row>
    <row r="363" spans="1:36" ht="16.2">
      <c r="A363" s="437"/>
      <c r="B363" s="437"/>
      <c r="C363" s="437"/>
      <c r="D363" s="437"/>
      <c r="E363" s="78"/>
      <c r="F363" s="437"/>
      <c r="G363" s="437"/>
      <c r="H363" s="437"/>
      <c r="I363" s="437"/>
      <c r="J363" s="437"/>
      <c r="K363" s="437"/>
      <c r="L363" s="437"/>
      <c r="M363" s="437"/>
      <c r="N363" s="437"/>
      <c r="O363" s="437"/>
      <c r="P363" s="437"/>
      <c r="Q363" s="437"/>
      <c r="R363" s="437"/>
      <c r="S363" s="437"/>
      <c r="T363" s="437"/>
      <c r="U363" s="437"/>
      <c r="V363" s="437"/>
      <c r="W363" s="437"/>
      <c r="X363" s="437"/>
      <c r="Y363" s="437"/>
      <c r="Z363" s="437"/>
      <c r="AA363" s="437"/>
      <c r="AB363" s="437"/>
      <c r="AC363" s="437"/>
      <c r="AD363" s="437"/>
      <c r="AE363" s="437"/>
      <c r="AF363" s="437"/>
      <c r="AG363" s="437"/>
      <c r="AH363" s="437"/>
      <c r="AI363" s="437"/>
      <c r="AJ363" s="437"/>
    </row>
    <row r="364" spans="1:36" ht="16.2">
      <c r="A364" s="437"/>
      <c r="B364" s="437"/>
      <c r="C364" s="437"/>
      <c r="D364" s="437"/>
      <c r="E364" s="78"/>
      <c r="F364" s="437"/>
      <c r="G364" s="437"/>
      <c r="H364" s="437"/>
      <c r="I364" s="437"/>
      <c r="J364" s="437"/>
      <c r="K364" s="437"/>
      <c r="L364" s="437"/>
      <c r="M364" s="437"/>
      <c r="N364" s="437"/>
      <c r="O364" s="437"/>
      <c r="P364" s="437"/>
      <c r="Q364" s="437"/>
      <c r="R364" s="437"/>
      <c r="S364" s="437"/>
      <c r="T364" s="437"/>
      <c r="U364" s="437"/>
      <c r="V364" s="437"/>
      <c r="W364" s="437"/>
      <c r="X364" s="437"/>
      <c r="Y364" s="437"/>
      <c r="Z364" s="437"/>
      <c r="AA364" s="437"/>
      <c r="AB364" s="437"/>
      <c r="AC364" s="437"/>
      <c r="AD364" s="437"/>
      <c r="AE364" s="437"/>
      <c r="AF364" s="437"/>
      <c r="AG364" s="437"/>
      <c r="AH364" s="437"/>
      <c r="AI364" s="437"/>
      <c r="AJ364" s="437"/>
    </row>
    <row r="365" spans="1:36" ht="16.2">
      <c r="A365" s="437"/>
      <c r="B365" s="437"/>
      <c r="C365" s="437"/>
      <c r="D365" s="437"/>
      <c r="E365" s="78"/>
      <c r="F365" s="437"/>
      <c r="G365" s="437"/>
      <c r="H365" s="437"/>
      <c r="I365" s="437"/>
      <c r="J365" s="437"/>
      <c r="K365" s="437"/>
      <c r="L365" s="437"/>
      <c r="M365" s="437"/>
      <c r="N365" s="437"/>
      <c r="O365" s="437"/>
      <c r="P365" s="437"/>
      <c r="Q365" s="437"/>
      <c r="R365" s="437"/>
      <c r="S365" s="437"/>
      <c r="T365" s="437"/>
      <c r="U365" s="437"/>
      <c r="V365" s="437"/>
      <c r="W365" s="437"/>
      <c r="X365" s="437"/>
      <c r="Y365" s="437"/>
      <c r="Z365" s="437"/>
      <c r="AA365" s="437"/>
      <c r="AB365" s="437"/>
      <c r="AC365" s="437"/>
      <c r="AD365" s="437"/>
      <c r="AE365" s="437"/>
      <c r="AF365" s="437"/>
      <c r="AG365" s="437"/>
      <c r="AH365" s="437"/>
      <c r="AI365" s="437"/>
      <c r="AJ365" s="437"/>
    </row>
    <row r="366" spans="1:36" ht="16.2">
      <c r="A366" s="437"/>
      <c r="B366" s="437"/>
      <c r="C366" s="437"/>
      <c r="D366" s="437"/>
      <c r="E366" s="78"/>
      <c r="F366" s="437"/>
      <c r="G366" s="437"/>
      <c r="H366" s="437"/>
      <c r="I366" s="437"/>
      <c r="J366" s="437"/>
      <c r="K366" s="437"/>
      <c r="L366" s="437"/>
      <c r="M366" s="437"/>
      <c r="N366" s="437"/>
      <c r="O366" s="437"/>
      <c r="P366" s="437"/>
      <c r="Q366" s="437"/>
      <c r="R366" s="437"/>
      <c r="S366" s="437"/>
      <c r="T366" s="437"/>
      <c r="U366" s="437"/>
      <c r="V366" s="437"/>
      <c r="W366" s="437"/>
      <c r="X366" s="437"/>
      <c r="Y366" s="437"/>
      <c r="Z366" s="437"/>
      <c r="AA366" s="437"/>
      <c r="AB366" s="437"/>
      <c r="AC366" s="437"/>
      <c r="AD366" s="437"/>
      <c r="AE366" s="437"/>
      <c r="AF366" s="437"/>
      <c r="AG366" s="437"/>
      <c r="AH366" s="437"/>
      <c r="AI366" s="437"/>
      <c r="AJ366" s="437"/>
    </row>
    <row r="367" spans="1:36" ht="16.2">
      <c r="A367" s="437"/>
      <c r="B367" s="437"/>
      <c r="C367" s="437"/>
      <c r="D367" s="437"/>
      <c r="E367" s="78"/>
      <c r="F367" s="437"/>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row>
    <row r="368" spans="1:36" ht="16.2">
      <c r="A368" s="437"/>
      <c r="B368" s="437"/>
      <c r="C368" s="437"/>
      <c r="D368" s="437"/>
      <c r="E368" s="78"/>
      <c r="F368" s="437"/>
      <c r="G368" s="437"/>
      <c r="H368" s="437"/>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37"/>
      <c r="AE368" s="437"/>
      <c r="AF368" s="437"/>
      <c r="AG368" s="437"/>
      <c r="AH368" s="437"/>
      <c r="AI368" s="437"/>
      <c r="AJ368" s="437"/>
    </row>
    <row r="369" spans="1:36" ht="16.2">
      <c r="A369" s="437"/>
      <c r="B369" s="437"/>
      <c r="C369" s="437"/>
      <c r="D369" s="437"/>
      <c r="E369" s="78"/>
      <c r="F369" s="437"/>
      <c r="G369" s="437"/>
      <c r="H369" s="437"/>
      <c r="I369" s="437"/>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c r="AF369" s="437"/>
      <c r="AG369" s="437"/>
      <c r="AH369" s="437"/>
      <c r="AI369" s="437"/>
      <c r="AJ369" s="437"/>
    </row>
    <row r="370" spans="1:36" ht="16.2">
      <c r="A370" s="437"/>
      <c r="B370" s="437"/>
      <c r="C370" s="437"/>
      <c r="D370" s="437"/>
      <c r="E370" s="78"/>
      <c r="F370" s="437"/>
      <c r="G370" s="437"/>
      <c r="H370" s="437"/>
      <c r="I370" s="437"/>
      <c r="J370" s="437"/>
      <c r="K370" s="437"/>
      <c r="L370" s="437"/>
      <c r="M370" s="437"/>
      <c r="N370" s="437"/>
      <c r="O370" s="437"/>
      <c r="P370" s="437"/>
      <c r="Q370" s="437"/>
      <c r="R370" s="437"/>
      <c r="S370" s="437"/>
      <c r="T370" s="437"/>
      <c r="U370" s="437"/>
      <c r="V370" s="437"/>
      <c r="W370" s="437"/>
      <c r="X370" s="437"/>
      <c r="Y370" s="437"/>
      <c r="Z370" s="437"/>
      <c r="AA370" s="437"/>
      <c r="AB370" s="437"/>
      <c r="AC370" s="437"/>
      <c r="AD370" s="437"/>
      <c r="AE370" s="437"/>
      <c r="AF370" s="437"/>
      <c r="AG370" s="437"/>
      <c r="AH370" s="437"/>
      <c r="AI370" s="437"/>
      <c r="AJ370" s="437"/>
    </row>
    <row r="371" spans="1:36" ht="16.2">
      <c r="A371" s="437"/>
      <c r="B371" s="437"/>
      <c r="C371" s="437"/>
      <c r="D371" s="437"/>
      <c r="E371" s="78"/>
      <c r="F371" s="437"/>
      <c r="G371" s="437"/>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row>
    <row r="372" spans="1:36" ht="16.2">
      <c r="A372" s="437"/>
      <c r="B372" s="437"/>
      <c r="C372" s="437"/>
      <c r="D372" s="437"/>
      <c r="E372" s="78"/>
      <c r="F372" s="437"/>
      <c r="G372" s="437"/>
      <c r="H372" s="437"/>
      <c r="I372" s="437"/>
      <c r="J372" s="437"/>
      <c r="K372" s="437"/>
      <c r="L372" s="437"/>
      <c r="M372" s="437"/>
      <c r="N372" s="437"/>
      <c r="O372" s="437"/>
      <c r="P372" s="437"/>
      <c r="Q372" s="437"/>
      <c r="R372" s="437"/>
      <c r="S372" s="437"/>
      <c r="T372" s="437"/>
      <c r="U372" s="437"/>
      <c r="V372" s="437"/>
      <c r="W372" s="437"/>
      <c r="X372" s="437"/>
      <c r="Y372" s="437"/>
      <c r="Z372" s="437"/>
      <c r="AA372" s="437"/>
      <c r="AB372" s="437"/>
      <c r="AC372" s="437"/>
      <c r="AD372" s="437"/>
      <c r="AE372" s="437"/>
      <c r="AF372" s="437"/>
      <c r="AG372" s="437"/>
      <c r="AH372" s="437"/>
      <c r="AI372" s="437"/>
      <c r="AJ372" s="437"/>
    </row>
    <row r="373" spans="1:36" ht="16.2">
      <c r="A373" s="437"/>
      <c r="B373" s="437"/>
      <c r="C373" s="437"/>
      <c r="D373" s="437"/>
      <c r="E373" s="78"/>
      <c r="F373" s="437"/>
      <c r="G373" s="437"/>
      <c r="H373" s="437"/>
      <c r="I373" s="437"/>
      <c r="J373" s="437"/>
      <c r="K373" s="437"/>
      <c r="L373" s="437"/>
      <c r="M373" s="437"/>
      <c r="N373" s="437"/>
      <c r="O373" s="437"/>
      <c r="P373" s="437"/>
      <c r="Q373" s="437"/>
      <c r="R373" s="437"/>
      <c r="S373" s="437"/>
      <c r="T373" s="437"/>
      <c r="U373" s="437"/>
      <c r="V373" s="437"/>
      <c r="W373" s="437"/>
      <c r="X373" s="437"/>
      <c r="Y373" s="437"/>
      <c r="Z373" s="437"/>
      <c r="AA373" s="437"/>
      <c r="AB373" s="437"/>
      <c r="AC373" s="437"/>
      <c r="AD373" s="437"/>
      <c r="AE373" s="437"/>
      <c r="AF373" s="437"/>
      <c r="AG373" s="437"/>
      <c r="AH373" s="437"/>
      <c r="AI373" s="437"/>
      <c r="AJ373" s="437"/>
    </row>
    <row r="374" spans="1:36" ht="16.2">
      <c r="A374" s="437"/>
      <c r="B374" s="437"/>
      <c r="C374" s="437"/>
      <c r="D374" s="437"/>
      <c r="E374" s="78"/>
      <c r="F374" s="437"/>
      <c r="G374" s="437"/>
      <c r="H374" s="437"/>
      <c r="I374" s="437"/>
      <c r="J374" s="437"/>
      <c r="K374" s="437"/>
      <c r="L374" s="437"/>
      <c r="M374" s="437"/>
      <c r="N374" s="437"/>
      <c r="O374" s="437"/>
      <c r="P374" s="437"/>
      <c r="Q374" s="437"/>
      <c r="R374" s="437"/>
      <c r="S374" s="437"/>
      <c r="T374" s="437"/>
      <c r="U374" s="437"/>
      <c r="V374" s="437"/>
      <c r="W374" s="437"/>
      <c r="X374" s="437"/>
      <c r="Y374" s="437"/>
      <c r="Z374" s="437"/>
      <c r="AA374" s="437"/>
      <c r="AB374" s="437"/>
      <c r="AC374" s="437"/>
      <c r="AD374" s="437"/>
      <c r="AE374" s="437"/>
      <c r="AF374" s="437"/>
      <c r="AG374" s="437"/>
      <c r="AH374" s="437"/>
      <c r="AI374" s="437"/>
      <c r="AJ374" s="437"/>
    </row>
    <row r="375" spans="1:36" ht="16.2">
      <c r="A375" s="437"/>
      <c r="B375" s="437"/>
      <c r="C375" s="437"/>
      <c r="D375" s="437"/>
      <c r="E375" s="78"/>
      <c r="F375" s="437"/>
      <c r="G375" s="437"/>
      <c r="H375" s="437"/>
      <c r="I375" s="437"/>
      <c r="J375" s="437"/>
      <c r="K375" s="437"/>
      <c r="L375" s="437"/>
      <c r="M375" s="437"/>
      <c r="N375" s="437"/>
      <c r="O375" s="437"/>
      <c r="P375" s="437"/>
      <c r="Q375" s="437"/>
      <c r="R375" s="437"/>
      <c r="S375" s="437"/>
      <c r="T375" s="437"/>
      <c r="U375" s="437"/>
      <c r="V375" s="437"/>
      <c r="W375" s="437"/>
      <c r="X375" s="437"/>
      <c r="Y375" s="437"/>
      <c r="Z375" s="437"/>
      <c r="AA375" s="437"/>
      <c r="AB375" s="437"/>
      <c r="AC375" s="437"/>
      <c r="AD375" s="437"/>
      <c r="AE375" s="437"/>
      <c r="AF375" s="437"/>
      <c r="AG375" s="437"/>
      <c r="AH375" s="437"/>
      <c r="AI375" s="437"/>
      <c r="AJ375" s="437"/>
    </row>
    <row r="376" spans="1:36" ht="16.2">
      <c r="A376" s="437"/>
      <c r="B376" s="437"/>
      <c r="C376" s="437"/>
      <c r="D376" s="437"/>
      <c r="E376" s="78"/>
      <c r="F376" s="437"/>
      <c r="G376" s="437"/>
      <c r="H376" s="437"/>
      <c r="I376" s="437"/>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c r="AF376" s="437"/>
      <c r="AG376" s="437"/>
      <c r="AH376" s="437"/>
      <c r="AI376" s="437"/>
      <c r="AJ376" s="437"/>
    </row>
    <row r="377" spans="1:36" ht="16.2">
      <c r="A377" s="437"/>
      <c r="B377" s="437"/>
      <c r="C377" s="437"/>
      <c r="D377" s="437"/>
      <c r="E377" s="78"/>
      <c r="F377" s="437"/>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row>
    <row r="378" spans="1:36" ht="16.2">
      <c r="A378" s="437"/>
      <c r="B378" s="437"/>
      <c r="C378" s="437"/>
      <c r="D378" s="437"/>
      <c r="E378" s="78"/>
      <c r="F378" s="437"/>
      <c r="G378" s="437"/>
      <c r="H378" s="437"/>
      <c r="I378" s="437"/>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c r="AF378" s="437"/>
      <c r="AG378" s="437"/>
      <c r="AH378" s="437"/>
      <c r="AI378" s="437"/>
      <c r="AJ378" s="437"/>
    </row>
    <row r="379" spans="1:36" ht="16.2">
      <c r="A379" s="437"/>
      <c r="B379" s="437"/>
      <c r="C379" s="437"/>
      <c r="D379" s="437"/>
      <c r="E379" s="78"/>
      <c r="F379" s="437"/>
      <c r="G379" s="437"/>
      <c r="H379" s="437"/>
      <c r="I379" s="437"/>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c r="AF379" s="437"/>
      <c r="AG379" s="437"/>
      <c r="AH379" s="437"/>
      <c r="AI379" s="437"/>
      <c r="AJ379" s="437"/>
    </row>
    <row r="380" spans="1:36" ht="16.2">
      <c r="A380" s="437"/>
      <c r="B380" s="437"/>
      <c r="C380" s="437"/>
      <c r="D380" s="437"/>
      <c r="E380" s="78"/>
      <c r="F380" s="437"/>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row>
    <row r="381" spans="1:36" ht="16.2">
      <c r="A381" s="437"/>
      <c r="B381" s="437"/>
      <c r="C381" s="437"/>
      <c r="D381" s="437"/>
      <c r="E381" s="78"/>
      <c r="F381" s="437"/>
      <c r="G381" s="437"/>
      <c r="H381" s="437"/>
      <c r="I381" s="437"/>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c r="AF381" s="437"/>
      <c r="AG381" s="437"/>
      <c r="AH381" s="437"/>
      <c r="AI381" s="437"/>
      <c r="AJ381" s="437"/>
    </row>
    <row r="382" spans="1:36" ht="16.2">
      <c r="A382" s="437"/>
      <c r="B382" s="437"/>
      <c r="C382" s="437"/>
      <c r="D382" s="437"/>
      <c r="E382" s="78"/>
      <c r="F382" s="437"/>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row>
    <row r="383" spans="1:36" ht="16.2">
      <c r="A383" s="437"/>
      <c r="B383" s="437"/>
      <c r="C383" s="437"/>
      <c r="D383" s="437"/>
      <c r="E383" s="78"/>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row>
    <row r="384" spans="1:36" ht="16.2">
      <c r="A384" s="437"/>
      <c r="B384" s="437"/>
      <c r="C384" s="437"/>
      <c r="D384" s="437"/>
      <c r="E384" s="78"/>
      <c r="F384" s="437"/>
      <c r="G384" s="437"/>
      <c r="H384" s="437"/>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c r="AH384" s="437"/>
      <c r="AI384" s="437"/>
      <c r="AJ384" s="437"/>
    </row>
    <row r="385" spans="1:36" ht="16.2">
      <c r="A385" s="437"/>
      <c r="B385" s="437"/>
      <c r="C385" s="437"/>
      <c r="D385" s="437"/>
      <c r="E385" s="78"/>
      <c r="F385" s="437"/>
      <c r="G385" s="437"/>
      <c r="H385" s="437"/>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row>
    <row r="386" spans="1:36" ht="16.2">
      <c r="A386" s="437"/>
      <c r="B386" s="437"/>
      <c r="C386" s="437"/>
      <c r="D386" s="437"/>
      <c r="E386" s="78"/>
      <c r="F386" s="437"/>
      <c r="G386" s="437"/>
      <c r="H386" s="437"/>
      <c r="I386" s="437"/>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c r="AF386" s="437"/>
      <c r="AG386" s="437"/>
      <c r="AH386" s="437"/>
      <c r="AI386" s="437"/>
      <c r="AJ386" s="437"/>
    </row>
    <row r="387" spans="1:36" ht="16.2">
      <c r="A387" s="437"/>
      <c r="B387" s="437"/>
      <c r="C387" s="437"/>
      <c r="D387" s="437"/>
      <c r="E387" s="78"/>
      <c r="F387" s="437"/>
      <c r="G387" s="437"/>
      <c r="H387" s="437"/>
      <c r="I387" s="437"/>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c r="AF387" s="437"/>
      <c r="AG387" s="437"/>
      <c r="AH387" s="437"/>
      <c r="AI387" s="437"/>
      <c r="AJ387" s="437"/>
    </row>
    <row r="388" spans="1:36" ht="16.2">
      <c r="A388" s="437"/>
      <c r="B388" s="437"/>
      <c r="C388" s="437"/>
      <c r="D388" s="437"/>
      <c r="E388" s="78"/>
      <c r="F388" s="437"/>
      <c r="G388" s="437"/>
      <c r="H388" s="437"/>
      <c r="I388" s="437"/>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c r="AF388" s="437"/>
      <c r="AG388" s="437"/>
      <c r="AH388" s="437"/>
      <c r="AI388" s="437"/>
      <c r="AJ388" s="437"/>
    </row>
    <row r="389" spans="1:36" ht="16.2">
      <c r="A389" s="437"/>
      <c r="B389" s="437"/>
      <c r="C389" s="437"/>
      <c r="D389" s="437"/>
      <c r="E389" s="78"/>
      <c r="F389" s="437"/>
      <c r="G389" s="437"/>
      <c r="H389" s="437"/>
      <c r="I389" s="437"/>
      <c r="J389" s="437"/>
      <c r="K389" s="437"/>
      <c r="L389" s="437"/>
      <c r="M389" s="437"/>
      <c r="N389" s="437"/>
      <c r="O389" s="437"/>
      <c r="P389" s="437"/>
      <c r="Q389" s="437"/>
      <c r="R389" s="437"/>
      <c r="S389" s="437"/>
      <c r="T389" s="437"/>
      <c r="U389" s="437"/>
      <c r="V389" s="437"/>
      <c r="W389" s="437"/>
      <c r="X389" s="437"/>
      <c r="Y389" s="437"/>
      <c r="Z389" s="437"/>
      <c r="AA389" s="437"/>
      <c r="AB389" s="437"/>
      <c r="AC389" s="437"/>
      <c r="AD389" s="437"/>
      <c r="AE389" s="437"/>
      <c r="AF389" s="437"/>
      <c r="AG389" s="437"/>
      <c r="AH389" s="437"/>
      <c r="AI389" s="437"/>
      <c r="AJ389" s="437"/>
    </row>
    <row r="390" spans="1:36" ht="16.2">
      <c r="A390" s="437"/>
      <c r="B390" s="437"/>
      <c r="C390" s="437"/>
      <c r="D390" s="437"/>
      <c r="E390" s="78"/>
      <c r="F390" s="437"/>
      <c r="G390" s="437"/>
      <c r="H390" s="437"/>
      <c r="I390" s="437"/>
      <c r="J390" s="437"/>
      <c r="K390" s="437"/>
      <c r="L390" s="437"/>
      <c r="M390" s="437"/>
      <c r="N390" s="437"/>
      <c r="O390" s="437"/>
      <c r="P390" s="437"/>
      <c r="Q390" s="437"/>
      <c r="R390" s="437"/>
      <c r="S390" s="437"/>
      <c r="T390" s="437"/>
      <c r="U390" s="437"/>
      <c r="V390" s="437"/>
      <c r="W390" s="437"/>
      <c r="X390" s="437"/>
      <c r="Y390" s="437"/>
      <c r="Z390" s="437"/>
      <c r="AA390" s="437"/>
      <c r="AB390" s="437"/>
      <c r="AC390" s="437"/>
      <c r="AD390" s="437"/>
      <c r="AE390" s="437"/>
      <c r="AF390" s="437"/>
      <c r="AG390" s="437"/>
      <c r="AH390" s="437"/>
      <c r="AI390" s="437"/>
      <c r="AJ390" s="437"/>
    </row>
    <row r="391" spans="1:36" ht="16.2">
      <c r="A391" s="437"/>
      <c r="B391" s="437"/>
      <c r="C391" s="437"/>
      <c r="D391" s="437"/>
      <c r="E391" s="78"/>
      <c r="F391" s="437"/>
      <c r="G391" s="437"/>
      <c r="H391" s="437"/>
      <c r="I391" s="437"/>
      <c r="J391" s="437"/>
      <c r="K391" s="437"/>
      <c r="L391" s="437"/>
      <c r="M391" s="437"/>
      <c r="N391" s="437"/>
      <c r="O391" s="437"/>
      <c r="P391" s="437"/>
      <c r="Q391" s="437"/>
      <c r="R391" s="437"/>
      <c r="S391" s="437"/>
      <c r="T391" s="437"/>
      <c r="U391" s="437"/>
      <c r="V391" s="437"/>
      <c r="W391" s="437"/>
      <c r="X391" s="437"/>
      <c r="Y391" s="437"/>
      <c r="Z391" s="437"/>
      <c r="AA391" s="437"/>
      <c r="AB391" s="437"/>
      <c r="AC391" s="437"/>
      <c r="AD391" s="437"/>
      <c r="AE391" s="437"/>
      <c r="AF391" s="437"/>
      <c r="AG391" s="437"/>
      <c r="AH391" s="437"/>
      <c r="AI391" s="437"/>
      <c r="AJ391" s="437"/>
    </row>
    <row r="392" spans="1:36" ht="16.2">
      <c r="A392" s="437"/>
      <c r="B392" s="437"/>
      <c r="C392" s="437"/>
      <c r="D392" s="437"/>
      <c r="E392" s="78"/>
      <c r="F392" s="437"/>
      <c r="G392" s="437"/>
      <c r="H392" s="437"/>
      <c r="I392" s="437"/>
      <c r="J392" s="437"/>
      <c r="K392" s="437"/>
      <c r="L392" s="437"/>
      <c r="M392" s="437"/>
      <c r="N392" s="437"/>
      <c r="O392" s="437"/>
      <c r="P392" s="437"/>
      <c r="Q392" s="437"/>
      <c r="R392" s="437"/>
      <c r="S392" s="437"/>
      <c r="T392" s="437"/>
      <c r="U392" s="437"/>
      <c r="V392" s="437"/>
      <c r="W392" s="437"/>
      <c r="X392" s="437"/>
      <c r="Y392" s="437"/>
      <c r="Z392" s="437"/>
      <c r="AA392" s="437"/>
      <c r="AB392" s="437"/>
      <c r="AC392" s="437"/>
      <c r="AD392" s="437"/>
      <c r="AE392" s="437"/>
      <c r="AF392" s="437"/>
      <c r="AG392" s="437"/>
      <c r="AH392" s="437"/>
      <c r="AI392" s="437"/>
      <c r="AJ392" s="437"/>
    </row>
    <row r="393" spans="1:36" ht="16.2">
      <c r="A393" s="437"/>
      <c r="B393" s="437"/>
      <c r="C393" s="437"/>
      <c r="D393" s="437"/>
      <c r="E393" s="78"/>
      <c r="F393" s="437"/>
      <c r="G393" s="437"/>
      <c r="H393" s="437"/>
      <c r="I393" s="437"/>
      <c r="J393" s="437"/>
      <c r="K393" s="437"/>
      <c r="L393" s="437"/>
      <c r="M393" s="437"/>
      <c r="N393" s="437"/>
      <c r="O393" s="437"/>
      <c r="P393" s="437"/>
      <c r="Q393" s="437"/>
      <c r="R393" s="437"/>
      <c r="S393" s="437"/>
      <c r="T393" s="437"/>
      <c r="U393" s="437"/>
      <c r="V393" s="437"/>
      <c r="W393" s="437"/>
      <c r="X393" s="437"/>
      <c r="Y393" s="437"/>
      <c r="Z393" s="437"/>
      <c r="AA393" s="437"/>
      <c r="AB393" s="437"/>
      <c r="AC393" s="437"/>
      <c r="AD393" s="437"/>
      <c r="AE393" s="437"/>
      <c r="AF393" s="437"/>
      <c r="AG393" s="437"/>
      <c r="AH393" s="437"/>
      <c r="AI393" s="437"/>
      <c r="AJ393" s="437"/>
    </row>
    <row r="394" spans="1:36" ht="16.2">
      <c r="A394" s="437"/>
      <c r="B394" s="437"/>
      <c r="C394" s="437"/>
      <c r="D394" s="437"/>
      <c r="E394" s="78"/>
      <c r="F394" s="437"/>
      <c r="G394" s="437"/>
      <c r="H394" s="437"/>
      <c r="I394" s="437"/>
      <c r="J394" s="437"/>
      <c r="K394" s="437"/>
      <c r="L394" s="437"/>
      <c r="M394" s="437"/>
      <c r="N394" s="437"/>
      <c r="O394" s="437"/>
      <c r="P394" s="437"/>
      <c r="Q394" s="437"/>
      <c r="R394" s="437"/>
      <c r="S394" s="437"/>
      <c r="T394" s="437"/>
      <c r="U394" s="437"/>
      <c r="V394" s="437"/>
      <c r="W394" s="437"/>
      <c r="X394" s="437"/>
      <c r="Y394" s="437"/>
      <c r="Z394" s="437"/>
      <c r="AA394" s="437"/>
      <c r="AB394" s="437"/>
      <c r="AC394" s="437"/>
      <c r="AD394" s="437"/>
      <c r="AE394" s="437"/>
      <c r="AF394" s="437"/>
      <c r="AG394" s="437"/>
      <c r="AH394" s="437"/>
      <c r="AI394" s="437"/>
      <c r="AJ394" s="437"/>
    </row>
    <row r="395" spans="1:36" ht="16.2">
      <c r="A395" s="437"/>
      <c r="B395" s="437"/>
      <c r="C395" s="437"/>
      <c r="D395" s="437"/>
      <c r="E395" s="78"/>
      <c r="F395" s="437"/>
      <c r="G395" s="437"/>
      <c r="H395" s="437"/>
      <c r="I395" s="437"/>
      <c r="J395" s="437"/>
      <c r="K395" s="437"/>
      <c r="L395" s="437"/>
      <c r="M395" s="437"/>
      <c r="N395" s="437"/>
      <c r="O395" s="437"/>
      <c r="P395" s="437"/>
      <c r="Q395" s="437"/>
      <c r="R395" s="437"/>
      <c r="S395" s="437"/>
      <c r="T395" s="437"/>
      <c r="U395" s="437"/>
      <c r="V395" s="437"/>
      <c r="W395" s="437"/>
      <c r="X395" s="437"/>
      <c r="Y395" s="437"/>
      <c r="Z395" s="437"/>
      <c r="AA395" s="437"/>
      <c r="AB395" s="437"/>
      <c r="AC395" s="437"/>
      <c r="AD395" s="437"/>
      <c r="AE395" s="437"/>
      <c r="AF395" s="437"/>
      <c r="AG395" s="437"/>
      <c r="AH395" s="437"/>
      <c r="AI395" s="437"/>
      <c r="AJ395" s="437"/>
    </row>
    <row r="396" spans="1:36" ht="16.2">
      <c r="A396" s="437"/>
      <c r="B396" s="437"/>
      <c r="C396" s="437"/>
      <c r="D396" s="437"/>
      <c r="E396" s="78"/>
      <c r="F396" s="437"/>
      <c r="G396" s="437"/>
      <c r="H396" s="437"/>
      <c r="I396" s="437"/>
      <c r="J396" s="437"/>
      <c r="K396" s="437"/>
      <c r="L396" s="437"/>
      <c r="M396" s="437"/>
      <c r="N396" s="437"/>
      <c r="O396" s="437"/>
      <c r="P396" s="437"/>
      <c r="Q396" s="437"/>
      <c r="R396" s="437"/>
      <c r="S396" s="437"/>
      <c r="T396" s="437"/>
      <c r="U396" s="437"/>
      <c r="V396" s="437"/>
      <c r="W396" s="437"/>
      <c r="X396" s="437"/>
      <c r="Y396" s="437"/>
      <c r="Z396" s="437"/>
      <c r="AA396" s="437"/>
      <c r="AB396" s="437"/>
      <c r="AC396" s="437"/>
      <c r="AD396" s="437"/>
      <c r="AE396" s="437"/>
      <c r="AF396" s="437"/>
      <c r="AG396" s="437"/>
      <c r="AH396" s="437"/>
      <c r="AI396" s="437"/>
      <c r="AJ396" s="437"/>
    </row>
    <row r="397" spans="1:36" ht="16.2">
      <c r="A397" s="437"/>
      <c r="B397" s="437"/>
      <c r="C397" s="437"/>
      <c r="D397" s="437"/>
      <c r="E397" s="78"/>
      <c r="F397" s="437"/>
      <c r="G397" s="437"/>
      <c r="H397" s="437"/>
      <c r="I397" s="437"/>
      <c r="J397" s="437"/>
      <c r="K397" s="437"/>
      <c r="L397" s="437"/>
      <c r="M397" s="437"/>
      <c r="N397" s="437"/>
      <c r="O397" s="437"/>
      <c r="P397" s="437"/>
      <c r="Q397" s="437"/>
      <c r="R397" s="437"/>
      <c r="S397" s="437"/>
      <c r="T397" s="437"/>
      <c r="U397" s="437"/>
      <c r="V397" s="437"/>
      <c r="W397" s="437"/>
      <c r="X397" s="437"/>
      <c r="Y397" s="437"/>
      <c r="Z397" s="437"/>
      <c r="AA397" s="437"/>
      <c r="AB397" s="437"/>
      <c r="AC397" s="437"/>
      <c r="AD397" s="437"/>
      <c r="AE397" s="437"/>
      <c r="AF397" s="437"/>
      <c r="AG397" s="437"/>
      <c r="AH397" s="437"/>
      <c r="AI397" s="437"/>
      <c r="AJ397" s="437"/>
    </row>
    <row r="398" spans="1:36" ht="16.2">
      <c r="A398" s="437"/>
      <c r="B398" s="437"/>
      <c r="C398" s="437"/>
      <c r="D398" s="437"/>
      <c r="E398" s="78"/>
      <c r="F398" s="437"/>
      <c r="G398" s="437"/>
      <c r="H398" s="437"/>
      <c r="I398" s="437"/>
      <c r="J398" s="437"/>
      <c r="K398" s="437"/>
      <c r="L398" s="437"/>
      <c r="M398" s="437"/>
      <c r="N398" s="437"/>
      <c r="O398" s="437"/>
      <c r="P398" s="437"/>
      <c r="Q398" s="437"/>
      <c r="R398" s="437"/>
      <c r="S398" s="437"/>
      <c r="T398" s="437"/>
      <c r="U398" s="437"/>
      <c r="V398" s="437"/>
      <c r="W398" s="437"/>
      <c r="X398" s="437"/>
      <c r="Y398" s="437"/>
      <c r="Z398" s="437"/>
      <c r="AA398" s="437"/>
      <c r="AB398" s="437"/>
      <c r="AC398" s="437"/>
      <c r="AD398" s="437"/>
      <c r="AE398" s="437"/>
      <c r="AF398" s="437"/>
      <c r="AG398" s="437"/>
      <c r="AH398" s="437"/>
      <c r="AI398" s="437"/>
      <c r="AJ398" s="437"/>
    </row>
    <row r="399" spans="1:36" ht="16.2">
      <c r="A399" s="437"/>
      <c r="B399" s="437"/>
      <c r="C399" s="437"/>
      <c r="D399" s="437"/>
      <c r="E399" s="78"/>
      <c r="F399" s="437"/>
      <c r="G399" s="437"/>
      <c r="H399" s="437"/>
      <c r="I399" s="437"/>
      <c r="J399" s="437"/>
      <c r="K399" s="437"/>
      <c r="L399" s="437"/>
      <c r="M399" s="437"/>
      <c r="N399" s="437"/>
      <c r="O399" s="437"/>
      <c r="P399" s="437"/>
      <c r="Q399" s="437"/>
      <c r="R399" s="437"/>
      <c r="S399" s="437"/>
      <c r="T399" s="437"/>
      <c r="U399" s="437"/>
      <c r="V399" s="437"/>
      <c r="W399" s="437"/>
      <c r="X399" s="437"/>
      <c r="Y399" s="437"/>
      <c r="Z399" s="437"/>
      <c r="AA399" s="437"/>
      <c r="AB399" s="437"/>
      <c r="AC399" s="437"/>
      <c r="AD399" s="437"/>
      <c r="AE399" s="437"/>
      <c r="AF399" s="437"/>
      <c r="AG399" s="437"/>
      <c r="AH399" s="437"/>
      <c r="AI399" s="437"/>
      <c r="AJ399" s="437"/>
    </row>
    <row r="400" spans="1:36" ht="16.2">
      <c r="A400" s="437"/>
      <c r="B400" s="437"/>
      <c r="C400" s="437"/>
      <c r="D400" s="437"/>
      <c r="E400" s="78"/>
      <c r="F400" s="437"/>
      <c r="G400" s="437"/>
      <c r="H400" s="437"/>
      <c r="I400" s="437"/>
      <c r="J400" s="437"/>
      <c r="K400" s="437"/>
      <c r="L400" s="437"/>
      <c r="M400" s="437"/>
      <c r="N400" s="437"/>
      <c r="O400" s="437"/>
      <c r="P400" s="437"/>
      <c r="Q400" s="437"/>
      <c r="R400" s="437"/>
      <c r="S400" s="437"/>
      <c r="T400" s="437"/>
      <c r="U400" s="437"/>
      <c r="V400" s="437"/>
      <c r="W400" s="437"/>
      <c r="X400" s="437"/>
      <c r="Y400" s="437"/>
      <c r="Z400" s="437"/>
      <c r="AA400" s="437"/>
      <c r="AB400" s="437"/>
      <c r="AC400" s="437"/>
      <c r="AD400" s="437"/>
      <c r="AE400" s="437"/>
      <c r="AF400" s="437"/>
      <c r="AG400" s="437"/>
      <c r="AH400" s="437"/>
      <c r="AI400" s="437"/>
      <c r="AJ400" s="437"/>
    </row>
    <row r="401" spans="1:36" ht="16.2">
      <c r="A401" s="437"/>
      <c r="B401" s="437"/>
      <c r="C401" s="437"/>
      <c r="D401" s="437"/>
      <c r="E401" s="78"/>
      <c r="F401" s="437"/>
      <c r="G401" s="437"/>
      <c r="H401" s="437"/>
      <c r="I401" s="437"/>
      <c r="J401" s="437"/>
      <c r="K401" s="437"/>
      <c r="L401" s="437"/>
      <c r="M401" s="437"/>
      <c r="N401" s="437"/>
      <c r="O401" s="437"/>
      <c r="P401" s="437"/>
      <c r="Q401" s="437"/>
      <c r="R401" s="437"/>
      <c r="S401" s="437"/>
      <c r="T401" s="437"/>
      <c r="U401" s="437"/>
      <c r="V401" s="437"/>
      <c r="W401" s="437"/>
      <c r="X401" s="437"/>
      <c r="Y401" s="437"/>
      <c r="Z401" s="437"/>
      <c r="AA401" s="437"/>
      <c r="AB401" s="437"/>
      <c r="AC401" s="437"/>
      <c r="AD401" s="437"/>
      <c r="AE401" s="437"/>
      <c r="AF401" s="437"/>
      <c r="AG401" s="437"/>
      <c r="AH401" s="437"/>
      <c r="AI401" s="437"/>
      <c r="AJ401" s="437"/>
    </row>
    <row r="402" spans="1:36" ht="16.2">
      <c r="A402" s="437"/>
      <c r="B402" s="437"/>
      <c r="C402" s="437"/>
      <c r="D402" s="437"/>
      <c r="E402" s="78"/>
      <c r="F402" s="437"/>
      <c r="G402" s="437"/>
      <c r="H402" s="437"/>
      <c r="I402" s="437"/>
      <c r="J402" s="437"/>
      <c r="K402" s="437"/>
      <c r="L402" s="437"/>
      <c r="M402" s="437"/>
      <c r="N402" s="437"/>
      <c r="O402" s="437"/>
      <c r="P402" s="437"/>
      <c r="Q402" s="437"/>
      <c r="R402" s="437"/>
      <c r="S402" s="437"/>
      <c r="T402" s="437"/>
      <c r="U402" s="437"/>
      <c r="V402" s="437"/>
      <c r="W402" s="437"/>
      <c r="X402" s="437"/>
      <c r="Y402" s="437"/>
      <c r="Z402" s="437"/>
      <c r="AA402" s="437"/>
      <c r="AB402" s="437"/>
      <c r="AC402" s="437"/>
      <c r="AD402" s="437"/>
      <c r="AE402" s="437"/>
      <c r="AF402" s="437"/>
      <c r="AG402" s="437"/>
      <c r="AH402" s="437"/>
      <c r="AI402" s="437"/>
      <c r="AJ402" s="437"/>
    </row>
    <row r="403" spans="1:36" ht="16.2">
      <c r="A403" s="437"/>
      <c r="B403" s="437"/>
      <c r="C403" s="437"/>
      <c r="D403" s="437"/>
      <c r="E403" s="78"/>
      <c r="F403" s="437"/>
      <c r="G403" s="437"/>
      <c r="H403" s="437"/>
      <c r="I403" s="437"/>
      <c r="J403" s="437"/>
      <c r="K403" s="437"/>
      <c r="L403" s="437"/>
      <c r="M403" s="437"/>
      <c r="N403" s="437"/>
      <c r="O403" s="437"/>
      <c r="P403" s="437"/>
      <c r="Q403" s="437"/>
      <c r="R403" s="437"/>
      <c r="S403" s="437"/>
      <c r="T403" s="437"/>
      <c r="U403" s="437"/>
      <c r="V403" s="437"/>
      <c r="W403" s="437"/>
      <c r="X403" s="437"/>
      <c r="Y403" s="437"/>
      <c r="Z403" s="437"/>
      <c r="AA403" s="437"/>
      <c r="AB403" s="437"/>
      <c r="AC403" s="437"/>
      <c r="AD403" s="437"/>
      <c r="AE403" s="437"/>
      <c r="AF403" s="437"/>
      <c r="AG403" s="437"/>
      <c r="AH403" s="437"/>
      <c r="AI403" s="437"/>
      <c r="AJ403" s="437"/>
    </row>
    <row r="404" spans="1:36" ht="16.2">
      <c r="A404" s="437"/>
      <c r="B404" s="437"/>
      <c r="C404" s="437"/>
      <c r="D404" s="437"/>
      <c r="E404" s="78"/>
      <c r="F404" s="437"/>
      <c r="G404" s="437"/>
      <c r="H404" s="437"/>
      <c r="I404" s="437"/>
      <c r="J404" s="437"/>
      <c r="K404" s="437"/>
      <c r="L404" s="437"/>
      <c r="M404" s="437"/>
      <c r="N404" s="437"/>
      <c r="O404" s="437"/>
      <c r="P404" s="437"/>
      <c r="Q404" s="437"/>
      <c r="R404" s="437"/>
      <c r="S404" s="437"/>
      <c r="T404" s="437"/>
      <c r="U404" s="437"/>
      <c r="V404" s="437"/>
      <c r="W404" s="437"/>
      <c r="X404" s="437"/>
      <c r="Y404" s="437"/>
      <c r="Z404" s="437"/>
      <c r="AA404" s="437"/>
      <c r="AB404" s="437"/>
      <c r="AC404" s="437"/>
      <c r="AD404" s="437"/>
      <c r="AE404" s="437"/>
      <c r="AF404" s="437"/>
      <c r="AG404" s="437"/>
      <c r="AH404" s="437"/>
      <c r="AI404" s="437"/>
      <c r="AJ404" s="437"/>
    </row>
    <row r="405" spans="1:36" ht="16.2">
      <c r="A405" s="437"/>
      <c r="B405" s="437"/>
      <c r="C405" s="437"/>
      <c r="D405" s="437"/>
      <c r="E405" s="78"/>
      <c r="F405" s="437"/>
      <c r="G405" s="437"/>
      <c r="H405" s="437"/>
      <c r="I405" s="437"/>
      <c r="J405" s="437"/>
      <c r="K405" s="437"/>
      <c r="L405" s="437"/>
      <c r="M405" s="437"/>
      <c r="N405" s="437"/>
      <c r="O405" s="437"/>
      <c r="P405" s="437"/>
      <c r="Q405" s="437"/>
      <c r="R405" s="437"/>
      <c r="S405" s="437"/>
      <c r="T405" s="437"/>
      <c r="U405" s="437"/>
      <c r="V405" s="437"/>
      <c r="W405" s="437"/>
      <c r="X405" s="437"/>
      <c r="Y405" s="437"/>
      <c r="Z405" s="437"/>
      <c r="AA405" s="437"/>
      <c r="AB405" s="437"/>
      <c r="AC405" s="437"/>
      <c r="AD405" s="437"/>
      <c r="AE405" s="437"/>
      <c r="AF405" s="437"/>
      <c r="AG405" s="437"/>
      <c r="AH405" s="437"/>
      <c r="AI405" s="437"/>
      <c r="AJ405" s="437"/>
    </row>
    <row r="406" spans="1:36" ht="16.2">
      <c r="A406" s="437"/>
      <c r="B406" s="437"/>
      <c r="C406" s="437"/>
      <c r="D406" s="437"/>
      <c r="E406" s="78"/>
      <c r="F406" s="437"/>
      <c r="G406" s="437"/>
      <c r="H406" s="437"/>
      <c r="I406" s="437"/>
      <c r="J406" s="437"/>
      <c r="K406" s="437"/>
      <c r="L406" s="437"/>
      <c r="M406" s="437"/>
      <c r="N406" s="437"/>
      <c r="O406" s="437"/>
      <c r="P406" s="437"/>
      <c r="Q406" s="437"/>
      <c r="R406" s="437"/>
      <c r="S406" s="437"/>
      <c r="T406" s="437"/>
      <c r="U406" s="437"/>
      <c r="V406" s="437"/>
      <c r="W406" s="437"/>
      <c r="X406" s="437"/>
      <c r="Y406" s="437"/>
      <c r="Z406" s="437"/>
      <c r="AA406" s="437"/>
      <c r="AB406" s="437"/>
      <c r="AC406" s="437"/>
      <c r="AD406" s="437"/>
      <c r="AE406" s="437"/>
      <c r="AF406" s="437"/>
      <c r="AG406" s="437"/>
      <c r="AH406" s="437"/>
      <c r="AI406" s="437"/>
      <c r="AJ406" s="437"/>
    </row>
    <row r="407" spans="1:36" ht="16.2">
      <c r="A407" s="437"/>
      <c r="B407" s="437"/>
      <c r="C407" s="437"/>
      <c r="D407" s="437"/>
      <c r="E407" s="78"/>
      <c r="F407" s="437"/>
      <c r="G407" s="437"/>
      <c r="H407" s="437"/>
      <c r="I407" s="437"/>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c r="AF407" s="437"/>
      <c r="AG407" s="437"/>
      <c r="AH407" s="437"/>
      <c r="AI407" s="437"/>
      <c r="AJ407" s="437"/>
    </row>
    <row r="408" spans="1:36" ht="16.2">
      <c r="A408" s="437"/>
      <c r="B408" s="437"/>
      <c r="C408" s="437"/>
      <c r="D408" s="437"/>
      <c r="E408" s="78"/>
      <c r="F408" s="437"/>
      <c r="G408" s="437"/>
      <c r="H408" s="437"/>
      <c r="I408" s="437"/>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c r="AF408" s="437"/>
      <c r="AG408" s="437"/>
      <c r="AH408" s="437"/>
      <c r="AI408" s="437"/>
      <c r="AJ408" s="437"/>
    </row>
    <row r="409" spans="1:36" ht="16.2">
      <c r="A409" s="437"/>
      <c r="B409" s="437"/>
      <c r="C409" s="437"/>
      <c r="D409" s="437"/>
      <c r="E409" s="78"/>
      <c r="F409" s="437"/>
      <c r="G409" s="437"/>
      <c r="H409" s="437"/>
      <c r="I409" s="437"/>
      <c r="J409" s="437"/>
      <c r="K409" s="437"/>
      <c r="L409" s="437"/>
      <c r="M409" s="437"/>
      <c r="N409" s="437"/>
      <c r="O409" s="437"/>
      <c r="P409" s="437"/>
      <c r="Q409" s="437"/>
      <c r="R409" s="437"/>
      <c r="S409" s="437"/>
      <c r="T409" s="437"/>
      <c r="U409" s="437"/>
      <c r="V409" s="437"/>
      <c r="W409" s="437"/>
      <c r="X409" s="437"/>
      <c r="Y409" s="437"/>
      <c r="Z409" s="437"/>
      <c r="AA409" s="437"/>
      <c r="AB409" s="437"/>
      <c r="AC409" s="437"/>
      <c r="AD409" s="437"/>
      <c r="AE409" s="437"/>
      <c r="AF409" s="437"/>
      <c r="AG409" s="437"/>
      <c r="AH409" s="437"/>
      <c r="AI409" s="437"/>
      <c r="AJ409" s="437"/>
    </row>
    <row r="410" spans="1:36" ht="16.2">
      <c r="A410" s="437"/>
      <c r="B410" s="437"/>
      <c r="C410" s="437"/>
      <c r="D410" s="437"/>
      <c r="E410" s="78"/>
      <c r="F410" s="437"/>
      <c r="G410" s="437"/>
      <c r="H410" s="437"/>
      <c r="I410" s="437"/>
      <c r="J410" s="437"/>
      <c r="K410" s="437"/>
      <c r="L410" s="437"/>
      <c r="M410" s="437"/>
      <c r="N410" s="437"/>
      <c r="O410" s="437"/>
      <c r="P410" s="437"/>
      <c r="Q410" s="437"/>
      <c r="R410" s="437"/>
      <c r="S410" s="437"/>
      <c r="T410" s="437"/>
      <c r="U410" s="437"/>
      <c r="V410" s="437"/>
      <c r="W410" s="437"/>
      <c r="X410" s="437"/>
      <c r="Y410" s="437"/>
      <c r="Z410" s="437"/>
      <c r="AA410" s="437"/>
      <c r="AB410" s="437"/>
      <c r="AC410" s="437"/>
      <c r="AD410" s="437"/>
      <c r="AE410" s="437"/>
      <c r="AF410" s="437"/>
      <c r="AG410" s="437"/>
      <c r="AH410" s="437"/>
      <c r="AI410" s="437"/>
      <c r="AJ410" s="437"/>
    </row>
    <row r="411" spans="1:36" ht="16.2">
      <c r="A411" s="437"/>
      <c r="B411" s="437"/>
      <c r="C411" s="437"/>
      <c r="D411" s="437"/>
      <c r="E411" s="78"/>
      <c r="F411" s="437"/>
      <c r="G411" s="437"/>
      <c r="H411" s="437"/>
      <c r="I411" s="437"/>
      <c r="J411" s="437"/>
      <c r="K411" s="437"/>
      <c r="L411" s="437"/>
      <c r="M411" s="437"/>
      <c r="N411" s="437"/>
      <c r="O411" s="437"/>
      <c r="P411" s="437"/>
      <c r="Q411" s="437"/>
      <c r="R411" s="437"/>
      <c r="S411" s="437"/>
      <c r="T411" s="437"/>
      <c r="U411" s="437"/>
      <c r="V411" s="437"/>
      <c r="W411" s="437"/>
      <c r="X411" s="437"/>
      <c r="Y411" s="437"/>
      <c r="Z411" s="437"/>
      <c r="AA411" s="437"/>
      <c r="AB411" s="437"/>
      <c r="AC411" s="437"/>
      <c r="AD411" s="437"/>
      <c r="AE411" s="437"/>
      <c r="AF411" s="437"/>
      <c r="AG411" s="437"/>
      <c r="AH411" s="437"/>
      <c r="AI411" s="437"/>
      <c r="AJ411" s="437"/>
    </row>
    <row r="412" spans="1:36" ht="16.2">
      <c r="A412" s="437"/>
      <c r="B412" s="437"/>
      <c r="C412" s="437"/>
      <c r="D412" s="437"/>
      <c r="E412" s="78"/>
      <c r="F412" s="437"/>
      <c r="G412" s="437"/>
      <c r="H412" s="437"/>
      <c r="I412" s="437"/>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c r="AF412" s="437"/>
      <c r="AG412" s="437"/>
      <c r="AH412" s="437"/>
      <c r="AI412" s="437"/>
      <c r="AJ412" s="437"/>
    </row>
    <row r="413" spans="1:36" ht="16.2">
      <c r="A413" s="437"/>
      <c r="B413" s="437"/>
      <c r="C413" s="437"/>
      <c r="D413" s="437"/>
      <c r="E413" s="78"/>
      <c r="F413" s="437"/>
      <c r="G413" s="437"/>
      <c r="H413" s="437"/>
      <c r="I413" s="437"/>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row>
    <row r="414" spans="1:36" ht="16.2">
      <c r="A414" s="437"/>
      <c r="B414" s="437"/>
      <c r="C414" s="437"/>
      <c r="D414" s="437"/>
      <c r="E414" s="78"/>
      <c r="F414" s="437"/>
      <c r="G414" s="437"/>
      <c r="H414" s="437"/>
      <c r="I414" s="437"/>
      <c r="J414" s="437"/>
      <c r="K414" s="437"/>
      <c r="L414" s="437"/>
      <c r="M414" s="437"/>
      <c r="N414" s="437"/>
      <c r="O414" s="437"/>
      <c r="P414" s="437"/>
      <c r="Q414" s="437"/>
      <c r="R414" s="437"/>
      <c r="S414" s="437"/>
      <c r="T414" s="437"/>
      <c r="U414" s="437"/>
      <c r="V414" s="437"/>
      <c r="W414" s="437"/>
      <c r="X414" s="437"/>
      <c r="Y414" s="437"/>
      <c r="Z414" s="437"/>
      <c r="AA414" s="437"/>
      <c r="AB414" s="437"/>
      <c r="AC414" s="437"/>
      <c r="AD414" s="437"/>
      <c r="AE414" s="437"/>
      <c r="AF414" s="437"/>
      <c r="AG414" s="437"/>
      <c r="AH414" s="437"/>
      <c r="AI414" s="437"/>
      <c r="AJ414" s="437"/>
    </row>
    <row r="415" spans="1:36" ht="16.2">
      <c r="A415" s="437"/>
      <c r="B415" s="437"/>
      <c r="C415" s="437"/>
      <c r="D415" s="437"/>
      <c r="E415" s="78"/>
      <c r="F415" s="437"/>
      <c r="G415" s="437"/>
      <c r="H415" s="437"/>
      <c r="I415" s="437"/>
      <c r="J415" s="437"/>
      <c r="K415" s="437"/>
      <c r="L415" s="437"/>
      <c r="M415" s="437"/>
      <c r="N415" s="437"/>
      <c r="O415" s="437"/>
      <c r="P415" s="437"/>
      <c r="Q415" s="437"/>
      <c r="R415" s="437"/>
      <c r="S415" s="437"/>
      <c r="T415" s="437"/>
      <c r="U415" s="437"/>
      <c r="V415" s="437"/>
      <c r="W415" s="437"/>
      <c r="X415" s="437"/>
      <c r="Y415" s="437"/>
      <c r="Z415" s="437"/>
      <c r="AA415" s="437"/>
      <c r="AB415" s="437"/>
      <c r="AC415" s="437"/>
      <c r="AD415" s="437"/>
      <c r="AE415" s="437"/>
      <c r="AF415" s="437"/>
      <c r="AG415" s="437"/>
      <c r="AH415" s="437"/>
      <c r="AI415" s="437"/>
      <c r="AJ415" s="437"/>
    </row>
    <row r="416" spans="1:36" ht="16.2">
      <c r="A416" s="437"/>
      <c r="B416" s="437"/>
      <c r="C416" s="437"/>
      <c r="D416" s="437"/>
      <c r="E416" s="78"/>
      <c r="F416" s="437"/>
      <c r="G416" s="437"/>
      <c r="H416" s="437"/>
      <c r="I416" s="437"/>
      <c r="J416" s="437"/>
      <c r="K416" s="437"/>
      <c r="L416" s="437"/>
      <c r="M416" s="437"/>
      <c r="N416" s="437"/>
      <c r="O416" s="437"/>
      <c r="P416" s="437"/>
      <c r="Q416" s="437"/>
      <c r="R416" s="437"/>
      <c r="S416" s="437"/>
      <c r="T416" s="437"/>
      <c r="U416" s="437"/>
      <c r="V416" s="437"/>
      <c r="W416" s="437"/>
      <c r="X416" s="437"/>
      <c r="Y416" s="437"/>
      <c r="Z416" s="437"/>
      <c r="AA416" s="437"/>
      <c r="AB416" s="437"/>
      <c r="AC416" s="437"/>
      <c r="AD416" s="437"/>
      <c r="AE416" s="437"/>
      <c r="AF416" s="437"/>
      <c r="AG416" s="437"/>
      <c r="AH416" s="437"/>
      <c r="AI416" s="437"/>
      <c r="AJ416" s="437"/>
    </row>
    <row r="417" spans="1:36" ht="16.2">
      <c r="A417" s="437"/>
      <c r="B417" s="437"/>
      <c r="C417" s="437"/>
      <c r="D417" s="437"/>
      <c r="E417" s="78"/>
      <c r="F417" s="437"/>
      <c r="G417" s="437"/>
      <c r="H417" s="437"/>
      <c r="I417" s="437"/>
      <c r="J417" s="437"/>
      <c r="K417" s="437"/>
      <c r="L417" s="437"/>
      <c r="M417" s="437"/>
      <c r="N417" s="437"/>
      <c r="O417" s="437"/>
      <c r="P417" s="437"/>
      <c r="Q417" s="437"/>
      <c r="R417" s="437"/>
      <c r="S417" s="437"/>
      <c r="T417" s="437"/>
      <c r="U417" s="437"/>
      <c r="V417" s="437"/>
      <c r="W417" s="437"/>
      <c r="X417" s="437"/>
      <c r="Y417" s="437"/>
      <c r="Z417" s="437"/>
      <c r="AA417" s="437"/>
      <c r="AB417" s="437"/>
      <c r="AC417" s="437"/>
      <c r="AD417" s="437"/>
      <c r="AE417" s="437"/>
      <c r="AF417" s="437"/>
      <c r="AG417" s="437"/>
      <c r="AH417" s="437"/>
      <c r="AI417" s="437"/>
      <c r="AJ417" s="437"/>
    </row>
    <row r="418" spans="1:36" ht="16.2">
      <c r="A418" s="437"/>
      <c r="B418" s="437"/>
      <c r="C418" s="437"/>
      <c r="D418" s="437"/>
      <c r="E418" s="78"/>
      <c r="F418" s="437"/>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row>
    <row r="419" spans="1:36" ht="16.2">
      <c r="A419" s="437"/>
      <c r="B419" s="437"/>
      <c r="C419" s="437"/>
      <c r="D419" s="437"/>
      <c r="E419" s="78"/>
      <c r="F419" s="437"/>
      <c r="G419" s="437"/>
      <c r="H419" s="437"/>
      <c r="I419" s="437"/>
      <c r="J419" s="437"/>
      <c r="K419" s="437"/>
      <c r="L419" s="437"/>
      <c r="M419" s="437"/>
      <c r="N419" s="437"/>
      <c r="O419" s="437"/>
      <c r="P419" s="437"/>
      <c r="Q419" s="437"/>
      <c r="R419" s="437"/>
      <c r="S419" s="437"/>
      <c r="T419" s="437"/>
      <c r="U419" s="437"/>
      <c r="V419" s="437"/>
      <c r="W419" s="437"/>
      <c r="X419" s="437"/>
      <c r="Y419" s="437"/>
      <c r="Z419" s="437"/>
      <c r="AA419" s="437"/>
      <c r="AB419" s="437"/>
      <c r="AC419" s="437"/>
      <c r="AD419" s="437"/>
      <c r="AE419" s="437"/>
      <c r="AF419" s="437"/>
      <c r="AG419" s="437"/>
      <c r="AH419" s="437"/>
      <c r="AI419" s="437"/>
      <c r="AJ419" s="437"/>
    </row>
    <row r="420" spans="1:36" ht="16.2">
      <c r="A420" s="437"/>
      <c r="B420" s="437"/>
      <c r="C420" s="437"/>
      <c r="D420" s="437"/>
      <c r="E420" s="78"/>
      <c r="F420" s="437"/>
      <c r="G420" s="437"/>
      <c r="H420" s="437"/>
      <c r="I420" s="437"/>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437"/>
      <c r="AI420" s="437"/>
      <c r="AJ420" s="437"/>
    </row>
    <row r="421" spans="1:36" ht="16.2">
      <c r="A421" s="437"/>
      <c r="B421" s="437"/>
      <c r="C421" s="437"/>
      <c r="D421" s="437"/>
      <c r="E421" s="78"/>
      <c r="F421" s="437"/>
      <c r="G421" s="437"/>
      <c r="H421" s="437"/>
      <c r="I421" s="437"/>
      <c r="J421" s="437"/>
      <c r="K421" s="437"/>
      <c r="L421" s="437"/>
      <c r="M421" s="437"/>
      <c r="N421" s="437"/>
      <c r="O421" s="437"/>
      <c r="P421" s="437"/>
      <c r="Q421" s="437"/>
      <c r="R421" s="437"/>
      <c r="S421" s="437"/>
      <c r="T421" s="437"/>
      <c r="U421" s="437"/>
      <c r="V421" s="437"/>
      <c r="W421" s="437"/>
      <c r="X421" s="437"/>
      <c r="Y421" s="437"/>
      <c r="Z421" s="437"/>
      <c r="AA421" s="437"/>
      <c r="AB421" s="437"/>
      <c r="AC421" s="437"/>
      <c r="AD421" s="437"/>
      <c r="AE421" s="437"/>
      <c r="AF421" s="437"/>
      <c r="AG421" s="437"/>
      <c r="AH421" s="437"/>
      <c r="AI421" s="437"/>
      <c r="AJ421" s="437"/>
    </row>
    <row r="422" spans="1:36" ht="16.2">
      <c r="A422" s="437"/>
      <c r="B422" s="437"/>
      <c r="C422" s="437"/>
      <c r="D422" s="437"/>
      <c r="E422" s="78"/>
      <c r="F422" s="437"/>
      <c r="G422" s="437"/>
      <c r="H422" s="437"/>
      <c r="I422" s="437"/>
      <c r="J422" s="437"/>
      <c r="K422" s="437"/>
      <c r="L422" s="437"/>
      <c r="M422" s="437"/>
      <c r="N422" s="437"/>
      <c r="O422" s="437"/>
      <c r="P422" s="437"/>
      <c r="Q422" s="437"/>
      <c r="R422" s="437"/>
      <c r="S422" s="437"/>
      <c r="T422" s="437"/>
      <c r="U422" s="437"/>
      <c r="V422" s="437"/>
      <c r="W422" s="437"/>
      <c r="X422" s="437"/>
      <c r="Y422" s="437"/>
      <c r="Z422" s="437"/>
      <c r="AA422" s="437"/>
      <c r="AB422" s="437"/>
      <c r="AC422" s="437"/>
      <c r="AD422" s="437"/>
      <c r="AE422" s="437"/>
      <c r="AF422" s="437"/>
      <c r="AG422" s="437"/>
      <c r="AH422" s="437"/>
      <c r="AI422" s="437"/>
      <c r="AJ422" s="437"/>
    </row>
    <row r="423" spans="1:36" ht="16.2">
      <c r="A423" s="437"/>
      <c r="B423" s="437"/>
      <c r="C423" s="437"/>
      <c r="D423" s="437"/>
      <c r="E423" s="78"/>
      <c r="F423" s="437"/>
      <c r="G423" s="437"/>
      <c r="H423" s="437"/>
      <c r="I423" s="437"/>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c r="AF423" s="437"/>
      <c r="AG423" s="437"/>
      <c r="AH423" s="437"/>
      <c r="AI423" s="437"/>
      <c r="AJ423" s="437"/>
    </row>
    <row r="424" spans="1:36" ht="16.2">
      <c r="A424" s="437"/>
      <c r="B424" s="437"/>
      <c r="C424" s="437"/>
      <c r="D424" s="437"/>
      <c r="E424" s="78"/>
      <c r="F424" s="437"/>
      <c r="G424" s="437"/>
      <c r="H424" s="437"/>
      <c r="I424" s="437"/>
      <c r="J424" s="437"/>
      <c r="K424" s="437"/>
      <c r="L424" s="437"/>
      <c r="M424" s="437"/>
      <c r="N424" s="437"/>
      <c r="O424" s="437"/>
      <c r="P424" s="437"/>
      <c r="Q424" s="437"/>
      <c r="R424" s="437"/>
      <c r="S424" s="437"/>
      <c r="T424" s="437"/>
      <c r="U424" s="437"/>
      <c r="V424" s="437"/>
      <c r="W424" s="437"/>
      <c r="X424" s="437"/>
      <c r="Y424" s="437"/>
      <c r="Z424" s="437"/>
      <c r="AA424" s="437"/>
      <c r="AB424" s="437"/>
      <c r="AC424" s="437"/>
      <c r="AD424" s="437"/>
      <c r="AE424" s="437"/>
      <c r="AF424" s="437"/>
      <c r="AG424" s="437"/>
      <c r="AH424" s="437"/>
      <c r="AI424" s="437"/>
      <c r="AJ424" s="437"/>
    </row>
    <row r="425" spans="1:36" ht="16.2">
      <c r="A425" s="437"/>
      <c r="B425" s="437"/>
      <c r="C425" s="437"/>
      <c r="D425" s="437"/>
      <c r="E425" s="78"/>
      <c r="F425" s="437"/>
      <c r="G425" s="437"/>
      <c r="H425" s="437"/>
      <c r="I425" s="437"/>
      <c r="J425" s="437"/>
      <c r="K425" s="437"/>
      <c r="L425" s="437"/>
      <c r="M425" s="437"/>
      <c r="N425" s="437"/>
      <c r="O425" s="437"/>
      <c r="P425" s="437"/>
      <c r="Q425" s="437"/>
      <c r="R425" s="437"/>
      <c r="S425" s="437"/>
      <c r="T425" s="437"/>
      <c r="U425" s="437"/>
      <c r="V425" s="437"/>
      <c r="W425" s="437"/>
      <c r="X425" s="437"/>
      <c r="Y425" s="437"/>
      <c r="Z425" s="437"/>
      <c r="AA425" s="437"/>
      <c r="AB425" s="437"/>
      <c r="AC425" s="437"/>
      <c r="AD425" s="437"/>
      <c r="AE425" s="437"/>
      <c r="AF425" s="437"/>
      <c r="AG425" s="437"/>
      <c r="AH425" s="437"/>
      <c r="AI425" s="437"/>
      <c r="AJ425" s="437"/>
    </row>
    <row r="426" spans="1:36" ht="16.2">
      <c r="A426" s="437"/>
      <c r="B426" s="437"/>
      <c r="C426" s="437"/>
      <c r="D426" s="437"/>
      <c r="E426" s="78"/>
      <c r="F426" s="437"/>
      <c r="G426" s="437"/>
      <c r="H426" s="437"/>
      <c r="I426" s="437"/>
      <c r="J426" s="437"/>
      <c r="K426" s="437"/>
      <c r="L426" s="437"/>
      <c r="M426" s="437"/>
      <c r="N426" s="437"/>
      <c r="O426" s="437"/>
      <c r="P426" s="437"/>
      <c r="Q426" s="437"/>
      <c r="R426" s="437"/>
      <c r="S426" s="437"/>
      <c r="T426" s="437"/>
      <c r="U426" s="437"/>
      <c r="V426" s="437"/>
      <c r="W426" s="437"/>
      <c r="X426" s="437"/>
      <c r="Y426" s="437"/>
      <c r="Z426" s="437"/>
      <c r="AA426" s="437"/>
      <c r="AB426" s="437"/>
      <c r="AC426" s="437"/>
      <c r="AD426" s="437"/>
      <c r="AE426" s="437"/>
      <c r="AF426" s="437"/>
      <c r="AG426" s="437"/>
      <c r="AH426" s="437"/>
      <c r="AI426" s="437"/>
      <c r="AJ426" s="437"/>
    </row>
    <row r="427" spans="1:36" ht="16.2">
      <c r="A427" s="437"/>
      <c r="B427" s="437"/>
      <c r="C427" s="437"/>
      <c r="D427" s="437"/>
      <c r="E427" s="78"/>
      <c r="F427" s="437"/>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row>
    <row r="428" spans="1:36" ht="16.2">
      <c r="A428" s="437"/>
      <c r="B428" s="437"/>
      <c r="C428" s="437"/>
      <c r="D428" s="437"/>
      <c r="E428" s="78"/>
      <c r="F428" s="437"/>
      <c r="G428" s="437"/>
      <c r="H428" s="437"/>
      <c r="I428" s="437"/>
      <c r="J428" s="437"/>
      <c r="K428" s="437"/>
      <c r="L428" s="437"/>
      <c r="M428" s="437"/>
      <c r="N428" s="437"/>
      <c r="O428" s="437"/>
      <c r="P428" s="437"/>
      <c r="Q428" s="437"/>
      <c r="R428" s="437"/>
      <c r="S428" s="437"/>
      <c r="T428" s="437"/>
      <c r="U428" s="437"/>
      <c r="V428" s="437"/>
      <c r="W428" s="437"/>
      <c r="X428" s="437"/>
      <c r="Y428" s="437"/>
      <c r="Z428" s="437"/>
      <c r="AA428" s="437"/>
      <c r="AB428" s="437"/>
      <c r="AC428" s="437"/>
      <c r="AD428" s="437"/>
      <c r="AE428" s="437"/>
      <c r="AF428" s="437"/>
      <c r="AG428" s="437"/>
      <c r="AH428" s="437"/>
      <c r="AI428" s="437"/>
      <c r="AJ428" s="437"/>
    </row>
    <row r="429" spans="1:36" ht="16.2">
      <c r="A429" s="437"/>
      <c r="B429" s="437"/>
      <c r="C429" s="437"/>
      <c r="D429" s="437"/>
      <c r="E429" s="78"/>
      <c r="F429" s="437"/>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row>
    <row r="430" spans="1:36" ht="16.2">
      <c r="A430" s="437"/>
      <c r="B430" s="437"/>
      <c r="C430" s="437"/>
      <c r="D430" s="437"/>
      <c r="E430" s="78"/>
      <c r="F430" s="437"/>
      <c r="G430" s="437"/>
      <c r="H430" s="437"/>
      <c r="I430" s="437"/>
      <c r="J430" s="437"/>
      <c r="K430" s="437"/>
      <c r="L430" s="437"/>
      <c r="M430" s="437"/>
      <c r="N430" s="437"/>
      <c r="O430" s="437"/>
      <c r="P430" s="437"/>
      <c r="Q430" s="437"/>
      <c r="R430" s="437"/>
      <c r="S430" s="437"/>
      <c r="T430" s="437"/>
      <c r="U430" s="437"/>
      <c r="V430" s="437"/>
      <c r="W430" s="437"/>
      <c r="X430" s="437"/>
      <c r="Y430" s="437"/>
      <c r="Z430" s="437"/>
      <c r="AA430" s="437"/>
      <c r="AB430" s="437"/>
      <c r="AC430" s="437"/>
      <c r="AD430" s="437"/>
      <c r="AE430" s="437"/>
      <c r="AF430" s="437"/>
      <c r="AG430" s="437"/>
      <c r="AH430" s="437"/>
      <c r="AI430" s="437"/>
      <c r="AJ430" s="437"/>
    </row>
    <row r="431" spans="1:36" ht="16.2">
      <c r="A431" s="437"/>
      <c r="B431" s="437"/>
      <c r="C431" s="437"/>
      <c r="D431" s="437"/>
      <c r="E431" s="78"/>
      <c r="F431" s="437"/>
      <c r="G431" s="437"/>
      <c r="H431" s="437"/>
      <c r="I431" s="437"/>
      <c r="J431" s="437"/>
      <c r="K431" s="437"/>
      <c r="L431" s="437"/>
      <c r="M431" s="437"/>
      <c r="N431" s="437"/>
      <c r="O431" s="437"/>
      <c r="P431" s="437"/>
      <c r="Q431" s="437"/>
      <c r="R431" s="437"/>
      <c r="S431" s="437"/>
      <c r="T431" s="437"/>
      <c r="U431" s="437"/>
      <c r="V431" s="437"/>
      <c r="W431" s="437"/>
      <c r="X431" s="437"/>
      <c r="Y431" s="437"/>
      <c r="Z431" s="437"/>
      <c r="AA431" s="437"/>
      <c r="AB431" s="437"/>
      <c r="AC431" s="437"/>
      <c r="AD431" s="437"/>
      <c r="AE431" s="437"/>
      <c r="AF431" s="437"/>
      <c r="AG431" s="437"/>
      <c r="AH431" s="437"/>
      <c r="AI431" s="437"/>
      <c r="AJ431" s="437"/>
    </row>
    <row r="432" spans="1:36" ht="16.2">
      <c r="A432" s="437"/>
      <c r="B432" s="437"/>
      <c r="C432" s="437"/>
      <c r="D432" s="437"/>
      <c r="E432" s="78"/>
      <c r="F432" s="437"/>
      <c r="G432" s="437"/>
      <c r="H432" s="437"/>
      <c r="I432" s="437"/>
      <c r="J432" s="437"/>
      <c r="K432" s="437"/>
      <c r="L432" s="437"/>
      <c r="M432" s="437"/>
      <c r="N432" s="437"/>
      <c r="O432" s="437"/>
      <c r="P432" s="437"/>
      <c r="Q432" s="437"/>
      <c r="R432" s="437"/>
      <c r="S432" s="437"/>
      <c r="T432" s="437"/>
      <c r="U432" s="437"/>
      <c r="V432" s="437"/>
      <c r="W432" s="437"/>
      <c r="X432" s="437"/>
      <c r="Y432" s="437"/>
      <c r="Z432" s="437"/>
      <c r="AA432" s="437"/>
      <c r="AB432" s="437"/>
      <c r="AC432" s="437"/>
      <c r="AD432" s="437"/>
      <c r="AE432" s="437"/>
      <c r="AF432" s="437"/>
      <c r="AG432" s="437"/>
      <c r="AH432" s="437"/>
      <c r="AI432" s="437"/>
      <c r="AJ432" s="437"/>
    </row>
    <row r="433" spans="1:36" ht="16.2">
      <c r="A433" s="437"/>
      <c r="B433" s="437"/>
      <c r="C433" s="437"/>
      <c r="D433" s="437"/>
      <c r="E433" s="78"/>
      <c r="F433" s="437"/>
      <c r="G433" s="437"/>
      <c r="H433" s="437"/>
      <c r="I433" s="437"/>
      <c r="J433" s="437"/>
      <c r="K433" s="437"/>
      <c r="L433" s="437"/>
      <c r="M433" s="437"/>
      <c r="N433" s="437"/>
      <c r="O433" s="437"/>
      <c r="P433" s="437"/>
      <c r="Q433" s="437"/>
      <c r="R433" s="437"/>
      <c r="S433" s="437"/>
      <c r="T433" s="437"/>
      <c r="U433" s="437"/>
      <c r="V433" s="437"/>
      <c r="W433" s="437"/>
      <c r="X433" s="437"/>
      <c r="Y433" s="437"/>
      <c r="Z433" s="437"/>
      <c r="AA433" s="437"/>
      <c r="AB433" s="437"/>
      <c r="AC433" s="437"/>
      <c r="AD433" s="437"/>
      <c r="AE433" s="437"/>
      <c r="AF433" s="437"/>
      <c r="AG433" s="437"/>
      <c r="AH433" s="437"/>
      <c r="AI433" s="437"/>
      <c r="AJ433" s="437"/>
    </row>
    <row r="434" spans="1:36" ht="16.2">
      <c r="A434" s="437"/>
      <c r="B434" s="437"/>
      <c r="C434" s="437"/>
      <c r="D434" s="437"/>
      <c r="E434" s="78"/>
      <c r="F434" s="437"/>
      <c r="G434" s="437"/>
      <c r="H434" s="437"/>
      <c r="I434" s="437"/>
      <c r="J434" s="437"/>
      <c r="K434" s="437"/>
      <c r="L434" s="437"/>
      <c r="M434" s="437"/>
      <c r="N434" s="437"/>
      <c r="O434" s="437"/>
      <c r="P434" s="437"/>
      <c r="Q434" s="437"/>
      <c r="R434" s="437"/>
      <c r="S434" s="437"/>
      <c r="T434" s="437"/>
      <c r="U434" s="437"/>
      <c r="V434" s="437"/>
      <c r="W434" s="437"/>
      <c r="X434" s="437"/>
      <c r="Y434" s="437"/>
      <c r="Z434" s="437"/>
      <c r="AA434" s="437"/>
      <c r="AB434" s="437"/>
      <c r="AC434" s="437"/>
      <c r="AD434" s="437"/>
      <c r="AE434" s="437"/>
      <c r="AF434" s="437"/>
      <c r="AG434" s="437"/>
      <c r="AH434" s="437"/>
      <c r="AI434" s="437"/>
      <c r="AJ434" s="437"/>
    </row>
    <row r="435" spans="1:36" ht="16.2">
      <c r="A435" s="437"/>
      <c r="B435" s="437"/>
      <c r="C435" s="437"/>
      <c r="D435" s="437"/>
      <c r="E435" s="78"/>
      <c r="F435" s="437"/>
      <c r="G435" s="437"/>
      <c r="H435" s="437"/>
      <c r="I435" s="437"/>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c r="AF435" s="437"/>
      <c r="AG435" s="437"/>
      <c r="AH435" s="437"/>
      <c r="AI435" s="437"/>
      <c r="AJ435" s="437"/>
    </row>
    <row r="436" spans="1:36" ht="16.2">
      <c r="A436" s="437"/>
      <c r="B436" s="437"/>
      <c r="C436" s="437"/>
      <c r="D436" s="437"/>
      <c r="E436" s="78"/>
      <c r="F436" s="437"/>
      <c r="G436" s="437"/>
      <c r="H436" s="437"/>
      <c r="I436" s="437"/>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c r="AF436" s="437"/>
      <c r="AG436" s="437"/>
      <c r="AH436" s="437"/>
      <c r="AI436" s="437"/>
      <c r="AJ436" s="437"/>
    </row>
    <row r="437" spans="1:36" ht="16.2">
      <c r="A437" s="437"/>
      <c r="B437" s="437"/>
      <c r="C437" s="437"/>
      <c r="D437" s="437"/>
      <c r="E437" s="78"/>
      <c r="F437" s="437"/>
      <c r="G437" s="437"/>
      <c r="H437" s="437"/>
      <c r="I437" s="437"/>
      <c r="J437" s="437"/>
      <c r="K437" s="437"/>
      <c r="L437" s="437"/>
      <c r="M437" s="437"/>
      <c r="N437" s="437"/>
      <c r="O437" s="437"/>
      <c r="P437" s="437"/>
      <c r="Q437" s="437"/>
      <c r="R437" s="437"/>
      <c r="S437" s="437"/>
      <c r="T437" s="437"/>
      <c r="U437" s="437"/>
      <c r="V437" s="437"/>
      <c r="W437" s="437"/>
      <c r="X437" s="437"/>
      <c r="Y437" s="437"/>
      <c r="Z437" s="437"/>
      <c r="AA437" s="437"/>
      <c r="AB437" s="437"/>
      <c r="AC437" s="437"/>
      <c r="AD437" s="437"/>
      <c r="AE437" s="437"/>
      <c r="AF437" s="437"/>
      <c r="AG437" s="437"/>
      <c r="AH437" s="437"/>
      <c r="AI437" s="437"/>
      <c r="AJ437" s="437"/>
    </row>
    <row r="438" spans="1:36" ht="16.2">
      <c r="A438" s="437"/>
      <c r="B438" s="437"/>
      <c r="C438" s="437"/>
      <c r="D438" s="437"/>
      <c r="E438" s="78"/>
      <c r="F438" s="437"/>
      <c r="G438" s="437"/>
      <c r="H438" s="437"/>
      <c r="I438" s="437"/>
      <c r="J438" s="437"/>
      <c r="K438" s="437"/>
      <c r="L438" s="437"/>
      <c r="M438" s="437"/>
      <c r="N438" s="437"/>
      <c r="O438" s="437"/>
      <c r="P438" s="437"/>
      <c r="Q438" s="437"/>
      <c r="R438" s="437"/>
      <c r="S438" s="437"/>
      <c r="T438" s="437"/>
      <c r="U438" s="437"/>
      <c r="V438" s="437"/>
      <c r="W438" s="437"/>
      <c r="X438" s="437"/>
      <c r="Y438" s="437"/>
      <c r="Z438" s="437"/>
      <c r="AA438" s="437"/>
      <c r="AB438" s="437"/>
      <c r="AC438" s="437"/>
      <c r="AD438" s="437"/>
      <c r="AE438" s="437"/>
      <c r="AF438" s="437"/>
      <c r="AG438" s="437"/>
      <c r="AH438" s="437"/>
      <c r="AI438" s="437"/>
      <c r="AJ438" s="437"/>
    </row>
    <row r="439" spans="1:36" ht="16.2">
      <c r="A439" s="437"/>
      <c r="B439" s="437"/>
      <c r="C439" s="437"/>
      <c r="D439" s="437"/>
      <c r="E439" s="78"/>
      <c r="F439" s="437"/>
      <c r="G439" s="437"/>
      <c r="H439" s="437"/>
      <c r="I439" s="437"/>
      <c r="J439" s="437"/>
      <c r="K439" s="437"/>
      <c r="L439" s="437"/>
      <c r="M439" s="437"/>
      <c r="N439" s="437"/>
      <c r="O439" s="437"/>
      <c r="P439" s="437"/>
      <c r="Q439" s="437"/>
      <c r="R439" s="437"/>
      <c r="S439" s="437"/>
      <c r="T439" s="437"/>
      <c r="U439" s="437"/>
      <c r="V439" s="437"/>
      <c r="W439" s="437"/>
      <c r="X439" s="437"/>
      <c r="Y439" s="437"/>
      <c r="Z439" s="437"/>
      <c r="AA439" s="437"/>
      <c r="AB439" s="437"/>
      <c r="AC439" s="437"/>
      <c r="AD439" s="437"/>
      <c r="AE439" s="437"/>
      <c r="AF439" s="437"/>
      <c r="AG439" s="437"/>
      <c r="AH439" s="437"/>
      <c r="AI439" s="437"/>
      <c r="AJ439" s="437"/>
    </row>
    <row r="440" spans="1:36" ht="16.2">
      <c r="A440" s="437"/>
      <c r="B440" s="437"/>
      <c r="C440" s="437"/>
      <c r="D440" s="437"/>
      <c r="E440" s="78"/>
      <c r="F440" s="437"/>
      <c r="G440" s="437"/>
      <c r="H440" s="437"/>
      <c r="I440" s="437"/>
      <c r="J440" s="437"/>
      <c r="K440" s="437"/>
      <c r="L440" s="437"/>
      <c r="M440" s="437"/>
      <c r="N440" s="437"/>
      <c r="O440" s="437"/>
      <c r="P440" s="437"/>
      <c r="Q440" s="437"/>
      <c r="R440" s="437"/>
      <c r="S440" s="437"/>
      <c r="T440" s="437"/>
      <c r="U440" s="437"/>
      <c r="V440" s="437"/>
      <c r="W440" s="437"/>
      <c r="X440" s="437"/>
      <c r="Y440" s="437"/>
      <c r="Z440" s="437"/>
      <c r="AA440" s="437"/>
      <c r="AB440" s="437"/>
      <c r="AC440" s="437"/>
      <c r="AD440" s="437"/>
      <c r="AE440" s="437"/>
      <c r="AF440" s="437"/>
      <c r="AG440" s="437"/>
      <c r="AH440" s="437"/>
      <c r="AI440" s="437"/>
      <c r="AJ440" s="437"/>
    </row>
    <row r="441" spans="1:36" ht="16.2">
      <c r="A441" s="437"/>
      <c r="B441" s="437"/>
      <c r="C441" s="437"/>
      <c r="D441" s="437"/>
      <c r="E441" s="78"/>
      <c r="F441" s="437"/>
      <c r="G441" s="437"/>
      <c r="H441" s="437"/>
      <c r="I441" s="437"/>
      <c r="J441" s="437"/>
      <c r="K441" s="437"/>
      <c r="L441" s="437"/>
      <c r="M441" s="437"/>
      <c r="N441" s="437"/>
      <c r="O441" s="437"/>
      <c r="P441" s="437"/>
      <c r="Q441" s="437"/>
      <c r="R441" s="437"/>
      <c r="S441" s="437"/>
      <c r="T441" s="437"/>
      <c r="U441" s="437"/>
      <c r="V441" s="437"/>
      <c r="W441" s="437"/>
      <c r="X441" s="437"/>
      <c r="Y441" s="437"/>
      <c r="Z441" s="437"/>
      <c r="AA441" s="437"/>
      <c r="AB441" s="437"/>
      <c r="AC441" s="437"/>
      <c r="AD441" s="437"/>
      <c r="AE441" s="437"/>
      <c r="AF441" s="437"/>
      <c r="AG441" s="437"/>
      <c r="AH441" s="437"/>
      <c r="AI441" s="437"/>
      <c r="AJ441" s="437"/>
    </row>
    <row r="442" spans="1:36" ht="16.2">
      <c r="A442" s="437"/>
      <c r="B442" s="437"/>
      <c r="C442" s="437"/>
      <c r="D442" s="437"/>
      <c r="E442" s="78"/>
      <c r="F442" s="437"/>
      <c r="G442" s="437"/>
      <c r="H442" s="437"/>
      <c r="I442" s="437"/>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c r="AF442" s="437"/>
      <c r="AG442" s="437"/>
      <c r="AH442" s="437"/>
      <c r="AI442" s="437"/>
      <c r="AJ442" s="437"/>
    </row>
    <row r="443" spans="1:36" ht="16.2">
      <c r="A443" s="437"/>
      <c r="B443" s="437"/>
      <c r="C443" s="437"/>
      <c r="D443" s="437"/>
      <c r="E443" s="78"/>
      <c r="F443" s="437"/>
      <c r="G443" s="437"/>
      <c r="H443" s="437"/>
      <c r="I443" s="437"/>
      <c r="J443" s="437"/>
      <c r="K443" s="437"/>
      <c r="L443" s="437"/>
      <c r="M443" s="437"/>
      <c r="N443" s="437"/>
      <c r="O443" s="437"/>
      <c r="P443" s="437"/>
      <c r="Q443" s="437"/>
      <c r="R443" s="437"/>
      <c r="S443" s="437"/>
      <c r="T443" s="437"/>
      <c r="U443" s="437"/>
      <c r="V443" s="437"/>
      <c r="W443" s="437"/>
      <c r="X443" s="437"/>
      <c r="Y443" s="437"/>
      <c r="Z443" s="437"/>
      <c r="AA443" s="437"/>
      <c r="AB443" s="437"/>
      <c r="AC443" s="437"/>
      <c r="AD443" s="437"/>
      <c r="AE443" s="437"/>
      <c r="AF443" s="437"/>
      <c r="AG443" s="437"/>
      <c r="AH443" s="437"/>
      <c r="AI443" s="437"/>
      <c r="AJ443" s="437"/>
    </row>
    <row r="444" spans="1:36" ht="16.2">
      <c r="A444" s="437"/>
      <c r="B444" s="437"/>
      <c r="C444" s="437"/>
      <c r="D444" s="437"/>
      <c r="E444" s="78"/>
      <c r="F444" s="437"/>
      <c r="G444" s="437"/>
      <c r="H444" s="437"/>
      <c r="I444" s="437"/>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c r="AF444" s="437"/>
      <c r="AG444" s="437"/>
      <c r="AH444" s="437"/>
      <c r="AI444" s="437"/>
      <c r="AJ444" s="437"/>
    </row>
    <row r="445" spans="1:36" ht="16.2">
      <c r="A445" s="437"/>
      <c r="B445" s="437"/>
      <c r="C445" s="437"/>
      <c r="D445" s="437"/>
      <c r="E445" s="78"/>
      <c r="F445" s="437"/>
      <c r="G445" s="437"/>
      <c r="H445" s="437"/>
      <c r="I445" s="437"/>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c r="AF445" s="437"/>
      <c r="AG445" s="437"/>
      <c r="AH445" s="437"/>
      <c r="AI445" s="437"/>
      <c r="AJ445" s="437"/>
    </row>
    <row r="446" spans="1:36" ht="16.2">
      <c r="A446" s="437"/>
      <c r="B446" s="437"/>
      <c r="C446" s="437"/>
      <c r="D446" s="437"/>
      <c r="E446" s="78"/>
      <c r="F446" s="437"/>
      <c r="G446" s="437"/>
      <c r="H446" s="437"/>
      <c r="I446" s="437"/>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c r="AF446" s="437"/>
      <c r="AG446" s="437"/>
      <c r="AH446" s="437"/>
      <c r="AI446" s="437"/>
      <c r="AJ446" s="437"/>
    </row>
    <row r="447" spans="1:36" ht="16.2">
      <c r="A447" s="437"/>
      <c r="B447" s="437"/>
      <c r="C447" s="437"/>
      <c r="D447" s="437"/>
      <c r="E447" s="78"/>
      <c r="F447" s="437"/>
      <c r="G447" s="437"/>
      <c r="H447" s="437"/>
      <c r="I447" s="437"/>
      <c r="J447" s="437"/>
      <c r="K447" s="437"/>
      <c r="L447" s="437"/>
      <c r="M447" s="437"/>
      <c r="N447" s="437"/>
      <c r="O447" s="437"/>
      <c r="P447" s="437"/>
      <c r="Q447" s="437"/>
      <c r="R447" s="437"/>
      <c r="S447" s="437"/>
      <c r="T447" s="437"/>
      <c r="U447" s="437"/>
      <c r="V447" s="437"/>
      <c r="W447" s="437"/>
      <c r="X447" s="437"/>
      <c r="Y447" s="437"/>
      <c r="Z447" s="437"/>
      <c r="AA447" s="437"/>
      <c r="AB447" s="437"/>
      <c r="AC447" s="437"/>
      <c r="AD447" s="437"/>
      <c r="AE447" s="437"/>
      <c r="AF447" s="437"/>
      <c r="AG447" s="437"/>
      <c r="AH447" s="437"/>
      <c r="AI447" s="437"/>
      <c r="AJ447" s="437"/>
    </row>
    <row r="448" spans="1:36" ht="16.2">
      <c r="A448" s="437"/>
      <c r="B448" s="437"/>
      <c r="C448" s="437"/>
      <c r="D448" s="437"/>
      <c r="E448" s="78"/>
      <c r="F448" s="437"/>
      <c r="G448" s="437"/>
      <c r="H448" s="437"/>
      <c r="I448" s="437"/>
      <c r="J448" s="437"/>
      <c r="K448" s="437"/>
      <c r="L448" s="437"/>
      <c r="M448" s="437"/>
      <c r="N448" s="437"/>
      <c r="O448" s="437"/>
      <c r="P448" s="437"/>
      <c r="Q448" s="437"/>
      <c r="R448" s="437"/>
      <c r="S448" s="437"/>
      <c r="T448" s="437"/>
      <c r="U448" s="437"/>
      <c r="V448" s="437"/>
      <c r="W448" s="437"/>
      <c r="X448" s="437"/>
      <c r="Y448" s="437"/>
      <c r="Z448" s="437"/>
      <c r="AA448" s="437"/>
      <c r="AB448" s="437"/>
      <c r="AC448" s="437"/>
      <c r="AD448" s="437"/>
      <c r="AE448" s="437"/>
      <c r="AF448" s="437"/>
      <c r="AG448" s="437"/>
      <c r="AH448" s="437"/>
      <c r="AI448" s="437"/>
      <c r="AJ448" s="437"/>
    </row>
    <row r="449" spans="1:36" ht="16.2">
      <c r="A449" s="437"/>
      <c r="B449" s="437"/>
      <c r="C449" s="437"/>
      <c r="D449" s="437"/>
      <c r="E449" s="78"/>
      <c r="F449" s="437"/>
      <c r="G449" s="437"/>
      <c r="H449" s="437"/>
      <c r="I449" s="437"/>
      <c r="J449" s="437"/>
      <c r="K449" s="437"/>
      <c r="L449" s="437"/>
      <c r="M449" s="437"/>
      <c r="N449" s="437"/>
      <c r="O449" s="437"/>
      <c r="P449" s="437"/>
      <c r="Q449" s="437"/>
      <c r="R449" s="437"/>
      <c r="S449" s="437"/>
      <c r="T449" s="437"/>
      <c r="U449" s="437"/>
      <c r="V449" s="437"/>
      <c r="W449" s="437"/>
      <c r="X449" s="437"/>
      <c r="Y449" s="437"/>
      <c r="Z449" s="437"/>
      <c r="AA449" s="437"/>
      <c r="AB449" s="437"/>
      <c r="AC449" s="437"/>
      <c r="AD449" s="437"/>
      <c r="AE449" s="437"/>
      <c r="AF449" s="437"/>
      <c r="AG449" s="437"/>
      <c r="AH449" s="437"/>
      <c r="AI449" s="437"/>
      <c r="AJ449" s="437"/>
    </row>
    <row r="450" spans="1:36" ht="16.2">
      <c r="A450" s="437"/>
      <c r="B450" s="437"/>
      <c r="C450" s="437"/>
      <c r="D450" s="437"/>
      <c r="E450" s="78"/>
      <c r="F450" s="437"/>
      <c r="G450" s="437"/>
      <c r="H450" s="437"/>
      <c r="I450" s="437"/>
      <c r="J450" s="437"/>
      <c r="K450" s="437"/>
      <c r="L450" s="437"/>
      <c r="M450" s="437"/>
      <c r="N450" s="437"/>
      <c r="O450" s="437"/>
      <c r="P450" s="437"/>
      <c r="Q450" s="437"/>
      <c r="R450" s="437"/>
      <c r="S450" s="437"/>
      <c r="T450" s="437"/>
      <c r="U450" s="437"/>
      <c r="V450" s="437"/>
      <c r="W450" s="437"/>
      <c r="X450" s="437"/>
      <c r="Y450" s="437"/>
      <c r="Z450" s="437"/>
      <c r="AA450" s="437"/>
      <c r="AB450" s="437"/>
      <c r="AC450" s="437"/>
      <c r="AD450" s="437"/>
      <c r="AE450" s="437"/>
      <c r="AF450" s="437"/>
      <c r="AG450" s="437"/>
      <c r="AH450" s="437"/>
      <c r="AI450" s="437"/>
      <c r="AJ450" s="437"/>
    </row>
    <row r="451" spans="1:36" ht="16.2">
      <c r="A451" s="437"/>
      <c r="B451" s="437"/>
      <c r="C451" s="437"/>
      <c r="D451" s="437"/>
      <c r="E451" s="78"/>
      <c r="F451" s="437"/>
      <c r="G451" s="437"/>
      <c r="H451" s="437"/>
      <c r="I451" s="437"/>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c r="AF451" s="437"/>
      <c r="AG451" s="437"/>
      <c r="AH451" s="437"/>
      <c r="AI451" s="437"/>
      <c r="AJ451" s="437"/>
    </row>
    <row r="452" spans="1:36" ht="16.2">
      <c r="A452" s="437"/>
      <c r="B452" s="437"/>
      <c r="C452" s="437"/>
      <c r="D452" s="437"/>
      <c r="E452" s="78"/>
      <c r="F452" s="437"/>
      <c r="G452" s="437"/>
      <c r="H452" s="437"/>
      <c r="I452" s="437"/>
      <c r="J452" s="437"/>
      <c r="K452" s="437"/>
      <c r="L452" s="437"/>
      <c r="M452" s="437"/>
      <c r="N452" s="437"/>
      <c r="O452" s="437"/>
      <c r="P452" s="437"/>
      <c r="Q452" s="437"/>
      <c r="R452" s="437"/>
      <c r="S452" s="437"/>
      <c r="T452" s="437"/>
      <c r="U452" s="437"/>
      <c r="V452" s="437"/>
      <c r="W452" s="437"/>
      <c r="X452" s="437"/>
      <c r="Y452" s="437"/>
      <c r="Z452" s="437"/>
      <c r="AA452" s="437"/>
      <c r="AB452" s="437"/>
      <c r="AC452" s="437"/>
      <c r="AD452" s="437"/>
      <c r="AE452" s="437"/>
      <c r="AF452" s="437"/>
      <c r="AG452" s="437"/>
      <c r="AH452" s="437"/>
      <c r="AI452" s="437"/>
      <c r="AJ452" s="437"/>
    </row>
    <row r="453" spans="1:36" ht="16.2">
      <c r="A453" s="437"/>
      <c r="B453" s="437"/>
      <c r="C453" s="437"/>
      <c r="D453" s="437"/>
      <c r="E453" s="78"/>
      <c r="F453" s="437"/>
      <c r="G453" s="437"/>
      <c r="H453" s="437"/>
      <c r="I453" s="437"/>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c r="AF453" s="437"/>
      <c r="AG453" s="437"/>
      <c r="AH453" s="437"/>
      <c r="AI453" s="437"/>
      <c r="AJ453" s="437"/>
    </row>
    <row r="454" spans="1:36" ht="16.2">
      <c r="A454" s="437"/>
      <c r="B454" s="437"/>
      <c r="C454" s="437"/>
      <c r="D454" s="437"/>
      <c r="E454" s="78"/>
      <c r="F454" s="437"/>
      <c r="G454" s="437"/>
      <c r="H454" s="437"/>
      <c r="I454" s="437"/>
      <c r="J454" s="437"/>
      <c r="K454" s="437"/>
      <c r="L454" s="437"/>
      <c r="M454" s="437"/>
      <c r="N454" s="437"/>
      <c r="O454" s="437"/>
      <c r="P454" s="437"/>
      <c r="Q454" s="437"/>
      <c r="R454" s="437"/>
      <c r="S454" s="437"/>
      <c r="T454" s="437"/>
      <c r="U454" s="437"/>
      <c r="V454" s="437"/>
      <c r="W454" s="437"/>
      <c r="X454" s="437"/>
      <c r="Y454" s="437"/>
      <c r="Z454" s="437"/>
      <c r="AA454" s="437"/>
      <c r="AB454" s="437"/>
      <c r="AC454" s="437"/>
      <c r="AD454" s="437"/>
      <c r="AE454" s="437"/>
      <c r="AF454" s="437"/>
      <c r="AG454" s="437"/>
      <c r="AH454" s="437"/>
      <c r="AI454" s="437"/>
      <c r="AJ454" s="437"/>
    </row>
    <row r="455" spans="1:36" ht="16.2">
      <c r="A455" s="437"/>
      <c r="B455" s="437"/>
      <c r="C455" s="437"/>
      <c r="D455" s="437"/>
      <c r="E455" s="78"/>
      <c r="F455" s="437"/>
      <c r="G455" s="437"/>
      <c r="H455" s="437"/>
      <c r="I455" s="437"/>
      <c r="J455" s="437"/>
      <c r="K455" s="437"/>
      <c r="L455" s="437"/>
      <c r="M455" s="437"/>
      <c r="N455" s="437"/>
      <c r="O455" s="437"/>
      <c r="P455" s="437"/>
      <c r="Q455" s="437"/>
      <c r="R455" s="437"/>
      <c r="S455" s="437"/>
      <c r="T455" s="437"/>
      <c r="U455" s="437"/>
      <c r="V455" s="437"/>
      <c r="W455" s="437"/>
      <c r="X455" s="437"/>
      <c r="Y455" s="437"/>
      <c r="Z455" s="437"/>
      <c r="AA455" s="437"/>
      <c r="AB455" s="437"/>
      <c r="AC455" s="437"/>
      <c r="AD455" s="437"/>
      <c r="AE455" s="437"/>
      <c r="AF455" s="437"/>
      <c r="AG455" s="437"/>
      <c r="AH455" s="437"/>
      <c r="AI455" s="437"/>
      <c r="AJ455" s="437"/>
    </row>
    <row r="456" spans="1:36" ht="16.2">
      <c r="A456" s="437"/>
      <c r="B456" s="437"/>
      <c r="C456" s="437"/>
      <c r="D456" s="437"/>
      <c r="E456" s="78"/>
      <c r="F456" s="437"/>
      <c r="G456" s="437"/>
      <c r="H456" s="437"/>
      <c r="I456" s="437"/>
      <c r="J456" s="437"/>
      <c r="K456" s="437"/>
      <c r="L456" s="437"/>
      <c r="M456" s="437"/>
      <c r="N456" s="437"/>
      <c r="O456" s="437"/>
      <c r="P456" s="437"/>
      <c r="Q456" s="437"/>
      <c r="R456" s="437"/>
      <c r="S456" s="437"/>
      <c r="T456" s="437"/>
      <c r="U456" s="437"/>
      <c r="V456" s="437"/>
      <c r="W456" s="437"/>
      <c r="X456" s="437"/>
      <c r="Y456" s="437"/>
      <c r="Z456" s="437"/>
      <c r="AA456" s="437"/>
      <c r="AB456" s="437"/>
      <c r="AC456" s="437"/>
      <c r="AD456" s="437"/>
      <c r="AE456" s="437"/>
      <c r="AF456" s="437"/>
      <c r="AG456" s="437"/>
      <c r="AH456" s="437"/>
      <c r="AI456" s="437"/>
      <c r="AJ456" s="437"/>
    </row>
    <row r="457" spans="1:36" ht="16.2">
      <c r="A457" s="437"/>
      <c r="B457" s="437"/>
      <c r="C457" s="437"/>
      <c r="D457" s="437"/>
      <c r="E457" s="78"/>
      <c r="F457" s="437"/>
      <c r="G457" s="437"/>
      <c r="H457" s="437"/>
      <c r="I457" s="437"/>
      <c r="J457" s="437"/>
      <c r="K457" s="437"/>
      <c r="L457" s="437"/>
      <c r="M457" s="437"/>
      <c r="N457" s="437"/>
      <c r="O457" s="437"/>
      <c r="P457" s="437"/>
      <c r="Q457" s="437"/>
      <c r="R457" s="437"/>
      <c r="S457" s="437"/>
      <c r="T457" s="437"/>
      <c r="U457" s="437"/>
      <c r="V457" s="437"/>
      <c r="W457" s="437"/>
      <c r="X457" s="437"/>
      <c r="Y457" s="437"/>
      <c r="Z457" s="437"/>
      <c r="AA457" s="437"/>
      <c r="AB457" s="437"/>
      <c r="AC457" s="437"/>
      <c r="AD457" s="437"/>
      <c r="AE457" s="437"/>
      <c r="AF457" s="437"/>
      <c r="AG457" s="437"/>
      <c r="AH457" s="437"/>
      <c r="AI457" s="437"/>
      <c r="AJ457" s="437"/>
    </row>
    <row r="458" spans="1:36" ht="16.2">
      <c r="A458" s="437"/>
      <c r="B458" s="437"/>
      <c r="C458" s="437"/>
      <c r="D458" s="437"/>
      <c r="E458" s="78"/>
      <c r="F458" s="437"/>
      <c r="G458" s="437"/>
      <c r="H458" s="437"/>
      <c r="I458" s="437"/>
      <c r="J458" s="437"/>
      <c r="K458" s="437"/>
      <c r="L458" s="437"/>
      <c r="M458" s="437"/>
      <c r="N458" s="437"/>
      <c r="O458" s="437"/>
      <c r="P458" s="437"/>
      <c r="Q458" s="437"/>
      <c r="R458" s="437"/>
      <c r="S458" s="437"/>
      <c r="T458" s="437"/>
      <c r="U458" s="437"/>
      <c r="V458" s="437"/>
      <c r="W458" s="437"/>
      <c r="X458" s="437"/>
      <c r="Y458" s="437"/>
      <c r="Z458" s="437"/>
      <c r="AA458" s="437"/>
      <c r="AB458" s="437"/>
      <c r="AC458" s="437"/>
      <c r="AD458" s="437"/>
      <c r="AE458" s="437"/>
      <c r="AF458" s="437"/>
      <c r="AG458" s="437"/>
      <c r="AH458" s="437"/>
      <c r="AI458" s="437"/>
      <c r="AJ458" s="437"/>
    </row>
    <row r="459" spans="1:36" ht="16.2">
      <c r="A459" s="437"/>
      <c r="B459" s="437"/>
      <c r="C459" s="437"/>
      <c r="D459" s="437"/>
      <c r="E459" s="78"/>
      <c r="F459" s="437"/>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row>
    <row r="460" spans="1:36" ht="16.2">
      <c r="A460" s="437"/>
      <c r="B460" s="437"/>
      <c r="C460" s="437"/>
      <c r="D460" s="437"/>
      <c r="E460" s="78"/>
      <c r="F460" s="437"/>
      <c r="G460" s="437"/>
      <c r="H460" s="437"/>
      <c r="I460" s="437"/>
      <c r="J460" s="437"/>
      <c r="K460" s="437"/>
      <c r="L460" s="437"/>
      <c r="M460" s="437"/>
      <c r="N460" s="437"/>
      <c r="O460" s="437"/>
      <c r="P460" s="437"/>
      <c r="Q460" s="437"/>
      <c r="R460" s="437"/>
      <c r="S460" s="437"/>
      <c r="T460" s="437"/>
      <c r="U460" s="437"/>
      <c r="V460" s="437"/>
      <c r="W460" s="437"/>
      <c r="X460" s="437"/>
      <c r="Y460" s="437"/>
      <c r="Z460" s="437"/>
      <c r="AA460" s="437"/>
      <c r="AB460" s="437"/>
      <c r="AC460" s="437"/>
      <c r="AD460" s="437"/>
      <c r="AE460" s="437"/>
      <c r="AF460" s="437"/>
      <c r="AG460" s="437"/>
      <c r="AH460" s="437"/>
      <c r="AI460" s="437"/>
      <c r="AJ460" s="437"/>
    </row>
    <row r="461" spans="1:36" ht="16.2">
      <c r="A461" s="437"/>
      <c r="B461" s="437"/>
      <c r="C461" s="437"/>
      <c r="D461" s="437"/>
      <c r="E461" s="78"/>
      <c r="F461" s="437"/>
      <c r="G461" s="437"/>
      <c r="H461" s="437"/>
      <c r="I461" s="437"/>
      <c r="J461" s="437"/>
      <c r="K461" s="437"/>
      <c r="L461" s="437"/>
      <c r="M461" s="437"/>
      <c r="N461" s="437"/>
      <c r="O461" s="437"/>
      <c r="P461" s="437"/>
      <c r="Q461" s="437"/>
      <c r="R461" s="437"/>
      <c r="S461" s="437"/>
      <c r="T461" s="437"/>
      <c r="U461" s="437"/>
      <c r="V461" s="437"/>
      <c r="W461" s="437"/>
      <c r="X461" s="437"/>
      <c r="Y461" s="437"/>
      <c r="Z461" s="437"/>
      <c r="AA461" s="437"/>
      <c r="AB461" s="437"/>
      <c r="AC461" s="437"/>
      <c r="AD461" s="437"/>
      <c r="AE461" s="437"/>
      <c r="AF461" s="437"/>
      <c r="AG461" s="437"/>
      <c r="AH461" s="437"/>
      <c r="AI461" s="437"/>
      <c r="AJ461" s="437"/>
    </row>
    <row r="462" spans="1:36" ht="16.2">
      <c r="A462" s="437"/>
      <c r="B462" s="437"/>
      <c r="C462" s="437"/>
      <c r="D462" s="437"/>
      <c r="E462" s="78"/>
      <c r="F462" s="437"/>
      <c r="G462" s="437"/>
      <c r="H462" s="437"/>
      <c r="I462" s="437"/>
      <c r="J462" s="437"/>
      <c r="K462" s="437"/>
      <c r="L462" s="437"/>
      <c r="M462" s="437"/>
      <c r="N462" s="437"/>
      <c r="O462" s="437"/>
      <c r="P462" s="437"/>
      <c r="Q462" s="437"/>
      <c r="R462" s="437"/>
      <c r="S462" s="437"/>
      <c r="T462" s="437"/>
      <c r="U462" s="437"/>
      <c r="V462" s="437"/>
      <c r="W462" s="437"/>
      <c r="X462" s="437"/>
      <c r="Y462" s="437"/>
      <c r="Z462" s="437"/>
      <c r="AA462" s="437"/>
      <c r="AB462" s="437"/>
      <c r="AC462" s="437"/>
      <c r="AD462" s="437"/>
      <c r="AE462" s="437"/>
      <c r="AF462" s="437"/>
      <c r="AG462" s="437"/>
      <c r="AH462" s="437"/>
      <c r="AI462" s="437"/>
      <c r="AJ462" s="437"/>
    </row>
    <row r="463" spans="1:36" ht="16.2">
      <c r="A463" s="437"/>
      <c r="B463" s="437"/>
      <c r="C463" s="437"/>
      <c r="D463" s="437"/>
      <c r="E463" s="78"/>
      <c r="F463" s="437"/>
      <c r="G463" s="437"/>
      <c r="H463" s="437"/>
      <c r="I463" s="437"/>
      <c r="J463" s="437"/>
      <c r="K463" s="437"/>
      <c r="L463" s="437"/>
      <c r="M463" s="437"/>
      <c r="N463" s="437"/>
      <c r="O463" s="437"/>
      <c r="P463" s="437"/>
      <c r="Q463" s="437"/>
      <c r="R463" s="437"/>
      <c r="S463" s="437"/>
      <c r="T463" s="437"/>
      <c r="U463" s="437"/>
      <c r="V463" s="437"/>
      <c r="W463" s="437"/>
      <c r="X463" s="437"/>
      <c r="Y463" s="437"/>
      <c r="Z463" s="437"/>
      <c r="AA463" s="437"/>
      <c r="AB463" s="437"/>
      <c r="AC463" s="437"/>
      <c r="AD463" s="437"/>
      <c r="AE463" s="437"/>
      <c r="AF463" s="437"/>
      <c r="AG463" s="437"/>
      <c r="AH463" s="437"/>
      <c r="AI463" s="437"/>
      <c r="AJ463" s="437"/>
    </row>
    <row r="464" spans="1:36" ht="16.2">
      <c r="A464" s="437"/>
      <c r="B464" s="437"/>
      <c r="C464" s="437"/>
      <c r="D464" s="437"/>
      <c r="E464" s="78"/>
      <c r="F464" s="437"/>
      <c r="G464" s="437"/>
      <c r="H464" s="437"/>
      <c r="I464" s="437"/>
      <c r="J464" s="437"/>
      <c r="K464" s="437"/>
      <c r="L464" s="437"/>
      <c r="M464" s="437"/>
      <c r="N464" s="437"/>
      <c r="O464" s="437"/>
      <c r="P464" s="437"/>
      <c r="Q464" s="437"/>
      <c r="R464" s="437"/>
      <c r="S464" s="437"/>
      <c r="T464" s="437"/>
      <c r="U464" s="437"/>
      <c r="V464" s="437"/>
      <c r="W464" s="437"/>
      <c r="X464" s="437"/>
      <c r="Y464" s="437"/>
      <c r="Z464" s="437"/>
      <c r="AA464" s="437"/>
      <c r="AB464" s="437"/>
      <c r="AC464" s="437"/>
      <c r="AD464" s="437"/>
      <c r="AE464" s="437"/>
      <c r="AF464" s="437"/>
      <c r="AG464" s="437"/>
      <c r="AH464" s="437"/>
      <c r="AI464" s="437"/>
      <c r="AJ464" s="437"/>
    </row>
    <row r="465" spans="1:36" ht="16.2">
      <c r="A465" s="437"/>
      <c r="B465" s="437"/>
      <c r="C465" s="437"/>
      <c r="D465" s="437"/>
      <c r="E465" s="78"/>
      <c r="F465" s="437"/>
      <c r="G465" s="437"/>
      <c r="H465" s="437"/>
      <c r="I465" s="437"/>
      <c r="J465" s="437"/>
      <c r="K465" s="437"/>
      <c r="L465" s="437"/>
      <c r="M465" s="437"/>
      <c r="N465" s="437"/>
      <c r="O465" s="437"/>
      <c r="P465" s="437"/>
      <c r="Q465" s="437"/>
      <c r="R465" s="437"/>
      <c r="S465" s="437"/>
      <c r="T465" s="437"/>
      <c r="U465" s="437"/>
      <c r="V465" s="437"/>
      <c r="W465" s="437"/>
      <c r="X465" s="437"/>
      <c r="Y465" s="437"/>
      <c r="Z465" s="437"/>
      <c r="AA465" s="437"/>
      <c r="AB465" s="437"/>
      <c r="AC465" s="437"/>
      <c r="AD465" s="437"/>
      <c r="AE465" s="437"/>
      <c r="AF465" s="437"/>
      <c r="AG465" s="437"/>
      <c r="AH465" s="437"/>
      <c r="AI465" s="437"/>
      <c r="AJ465" s="437"/>
    </row>
    <row r="466" spans="1:36" ht="16.2">
      <c r="A466" s="437"/>
      <c r="B466" s="437"/>
      <c r="C466" s="437"/>
      <c r="D466" s="437"/>
      <c r="E466" s="78"/>
      <c r="F466" s="437"/>
      <c r="G466" s="437"/>
      <c r="H466" s="437"/>
      <c r="I466" s="437"/>
      <c r="J466" s="437"/>
      <c r="K466" s="437"/>
      <c r="L466" s="437"/>
      <c r="M466" s="437"/>
      <c r="N466" s="437"/>
      <c r="O466" s="437"/>
      <c r="P466" s="437"/>
      <c r="Q466" s="437"/>
      <c r="R466" s="437"/>
      <c r="S466" s="437"/>
      <c r="T466" s="437"/>
      <c r="U466" s="437"/>
      <c r="V466" s="437"/>
      <c r="W466" s="437"/>
      <c r="X466" s="437"/>
      <c r="Y466" s="437"/>
      <c r="Z466" s="437"/>
      <c r="AA466" s="437"/>
      <c r="AB466" s="437"/>
      <c r="AC466" s="437"/>
      <c r="AD466" s="437"/>
      <c r="AE466" s="437"/>
      <c r="AF466" s="437"/>
      <c r="AG466" s="437"/>
      <c r="AH466" s="437"/>
      <c r="AI466" s="437"/>
      <c r="AJ466" s="437"/>
    </row>
    <row r="467" spans="1:36" ht="16.2">
      <c r="A467" s="437"/>
      <c r="B467" s="437"/>
      <c r="C467" s="437"/>
      <c r="D467" s="437"/>
      <c r="E467" s="78"/>
      <c r="F467" s="437"/>
      <c r="G467" s="437"/>
      <c r="H467" s="437"/>
      <c r="I467" s="437"/>
      <c r="J467" s="437"/>
      <c r="K467" s="437"/>
      <c r="L467" s="437"/>
      <c r="M467" s="437"/>
      <c r="N467" s="437"/>
      <c r="O467" s="437"/>
      <c r="P467" s="437"/>
      <c r="Q467" s="437"/>
      <c r="R467" s="437"/>
      <c r="S467" s="437"/>
      <c r="T467" s="437"/>
      <c r="U467" s="437"/>
      <c r="V467" s="437"/>
      <c r="W467" s="437"/>
      <c r="X467" s="437"/>
      <c r="Y467" s="437"/>
      <c r="Z467" s="437"/>
      <c r="AA467" s="437"/>
      <c r="AB467" s="437"/>
      <c r="AC467" s="437"/>
      <c r="AD467" s="437"/>
      <c r="AE467" s="437"/>
      <c r="AF467" s="437"/>
      <c r="AG467" s="437"/>
      <c r="AH467" s="437"/>
      <c r="AI467" s="437"/>
      <c r="AJ467" s="437"/>
    </row>
    <row r="468" spans="1:36" ht="16.2">
      <c r="A468" s="437"/>
      <c r="B468" s="437"/>
      <c r="C468" s="437"/>
      <c r="D468" s="437"/>
      <c r="E468" s="78"/>
      <c r="F468" s="437"/>
      <c r="G468" s="437"/>
      <c r="H468" s="437"/>
      <c r="I468" s="437"/>
      <c r="J468" s="437"/>
      <c r="K468" s="437"/>
      <c r="L468" s="437"/>
      <c r="M468" s="437"/>
      <c r="N468" s="437"/>
      <c r="O468" s="437"/>
      <c r="P468" s="437"/>
      <c r="Q468" s="437"/>
      <c r="R468" s="437"/>
      <c r="S468" s="437"/>
      <c r="T468" s="437"/>
      <c r="U468" s="437"/>
      <c r="V468" s="437"/>
      <c r="W468" s="437"/>
      <c r="X468" s="437"/>
      <c r="Y468" s="437"/>
      <c r="Z468" s="437"/>
      <c r="AA468" s="437"/>
      <c r="AB468" s="437"/>
      <c r="AC468" s="437"/>
      <c r="AD468" s="437"/>
      <c r="AE468" s="437"/>
      <c r="AF468" s="437"/>
      <c r="AG468" s="437"/>
      <c r="AH468" s="437"/>
      <c r="AI468" s="437"/>
      <c r="AJ468" s="437"/>
    </row>
    <row r="469" spans="1:36" ht="16.2">
      <c r="A469" s="437"/>
      <c r="B469" s="437"/>
      <c r="C469" s="437"/>
      <c r="D469" s="437"/>
      <c r="E469" s="78"/>
      <c r="F469" s="437"/>
      <c r="G469" s="437"/>
      <c r="H469" s="437"/>
      <c r="I469" s="437"/>
      <c r="J469" s="437"/>
      <c r="K469" s="437"/>
      <c r="L469" s="437"/>
      <c r="M469" s="437"/>
      <c r="N469" s="437"/>
      <c r="O469" s="437"/>
      <c r="P469" s="437"/>
      <c r="Q469" s="437"/>
      <c r="R469" s="437"/>
      <c r="S469" s="437"/>
      <c r="T469" s="437"/>
      <c r="U469" s="437"/>
      <c r="V469" s="437"/>
      <c r="W469" s="437"/>
      <c r="X469" s="437"/>
      <c r="Y469" s="437"/>
      <c r="Z469" s="437"/>
      <c r="AA469" s="437"/>
      <c r="AB469" s="437"/>
      <c r="AC469" s="437"/>
      <c r="AD469" s="437"/>
      <c r="AE469" s="437"/>
      <c r="AF469" s="437"/>
      <c r="AG469" s="437"/>
      <c r="AH469" s="437"/>
      <c r="AI469" s="437"/>
      <c r="AJ469" s="437"/>
    </row>
    <row r="470" spans="1:36" ht="16.2">
      <c r="A470" s="437"/>
      <c r="B470" s="437"/>
      <c r="C470" s="437"/>
      <c r="D470" s="437"/>
      <c r="E470" s="78"/>
      <c r="F470" s="437"/>
      <c r="G470" s="437"/>
      <c r="H470" s="437"/>
      <c r="I470" s="437"/>
      <c r="J470" s="437"/>
      <c r="K470" s="437"/>
      <c r="L470" s="437"/>
      <c r="M470" s="437"/>
      <c r="N470" s="437"/>
      <c r="O470" s="437"/>
      <c r="P470" s="437"/>
      <c r="Q470" s="437"/>
      <c r="R470" s="437"/>
      <c r="S470" s="437"/>
      <c r="T470" s="437"/>
      <c r="U470" s="437"/>
      <c r="V470" s="437"/>
      <c r="W470" s="437"/>
      <c r="X470" s="437"/>
      <c r="Y470" s="437"/>
      <c r="Z470" s="437"/>
      <c r="AA470" s="437"/>
      <c r="AB470" s="437"/>
      <c r="AC470" s="437"/>
      <c r="AD470" s="437"/>
      <c r="AE470" s="437"/>
      <c r="AF470" s="437"/>
      <c r="AG470" s="437"/>
      <c r="AH470" s="437"/>
      <c r="AI470" s="437"/>
      <c r="AJ470" s="437"/>
    </row>
    <row r="471" spans="1:36" ht="16.2">
      <c r="A471" s="437"/>
      <c r="B471" s="437"/>
      <c r="C471" s="437"/>
      <c r="D471" s="437"/>
      <c r="E471" s="78"/>
      <c r="F471" s="437"/>
      <c r="G471" s="437"/>
      <c r="H471" s="437"/>
      <c r="I471" s="437"/>
      <c r="J471" s="437"/>
      <c r="K471" s="437"/>
      <c r="L471" s="437"/>
      <c r="M471" s="437"/>
      <c r="N471" s="437"/>
      <c r="O471" s="437"/>
      <c r="P471" s="437"/>
      <c r="Q471" s="437"/>
      <c r="R471" s="437"/>
      <c r="S471" s="437"/>
      <c r="T471" s="437"/>
      <c r="U471" s="437"/>
      <c r="V471" s="437"/>
      <c r="W471" s="437"/>
      <c r="X471" s="437"/>
      <c r="Y471" s="437"/>
      <c r="Z471" s="437"/>
      <c r="AA471" s="437"/>
      <c r="AB471" s="437"/>
      <c r="AC471" s="437"/>
      <c r="AD471" s="437"/>
      <c r="AE471" s="437"/>
      <c r="AF471" s="437"/>
      <c r="AG471" s="437"/>
      <c r="AH471" s="437"/>
      <c r="AI471" s="437"/>
      <c r="AJ471" s="437"/>
    </row>
    <row r="472" spans="1:36" ht="16.2">
      <c r="A472" s="437"/>
      <c r="B472" s="437"/>
      <c r="C472" s="437"/>
      <c r="D472" s="437"/>
      <c r="E472" s="78"/>
      <c r="F472" s="437"/>
      <c r="G472" s="437"/>
      <c r="H472" s="437"/>
      <c r="I472" s="437"/>
      <c r="J472" s="437"/>
      <c r="K472" s="437"/>
      <c r="L472" s="437"/>
      <c r="M472" s="437"/>
      <c r="N472" s="437"/>
      <c r="O472" s="437"/>
      <c r="P472" s="437"/>
      <c r="Q472" s="437"/>
      <c r="R472" s="437"/>
      <c r="S472" s="437"/>
      <c r="T472" s="437"/>
      <c r="U472" s="437"/>
      <c r="V472" s="437"/>
      <c r="W472" s="437"/>
      <c r="X472" s="437"/>
      <c r="Y472" s="437"/>
      <c r="Z472" s="437"/>
      <c r="AA472" s="437"/>
      <c r="AB472" s="437"/>
      <c r="AC472" s="437"/>
      <c r="AD472" s="437"/>
      <c r="AE472" s="437"/>
      <c r="AF472" s="437"/>
      <c r="AG472" s="437"/>
      <c r="AH472" s="437"/>
      <c r="AI472" s="437"/>
      <c r="AJ472" s="437"/>
    </row>
    <row r="473" spans="1:36" ht="16.2">
      <c r="A473" s="437"/>
      <c r="B473" s="437"/>
      <c r="C473" s="437"/>
      <c r="D473" s="437"/>
      <c r="E473" s="78"/>
      <c r="F473" s="437"/>
      <c r="G473" s="437"/>
      <c r="H473" s="437"/>
      <c r="I473" s="437"/>
      <c r="J473" s="437"/>
      <c r="K473" s="437"/>
      <c r="L473" s="437"/>
      <c r="M473" s="437"/>
      <c r="N473" s="437"/>
      <c r="O473" s="437"/>
      <c r="P473" s="437"/>
      <c r="Q473" s="437"/>
      <c r="R473" s="437"/>
      <c r="S473" s="437"/>
      <c r="T473" s="437"/>
      <c r="U473" s="437"/>
      <c r="V473" s="437"/>
      <c r="W473" s="437"/>
      <c r="X473" s="437"/>
      <c r="Y473" s="437"/>
      <c r="Z473" s="437"/>
      <c r="AA473" s="437"/>
      <c r="AB473" s="437"/>
      <c r="AC473" s="437"/>
      <c r="AD473" s="437"/>
      <c r="AE473" s="437"/>
      <c r="AF473" s="437"/>
      <c r="AG473" s="437"/>
      <c r="AH473" s="437"/>
      <c r="AI473" s="437"/>
      <c r="AJ473" s="437"/>
    </row>
    <row r="474" spans="1:36" ht="16.2">
      <c r="A474" s="437"/>
      <c r="B474" s="437"/>
      <c r="C474" s="437"/>
      <c r="D474" s="437"/>
      <c r="E474" s="78"/>
      <c r="F474" s="437"/>
      <c r="G474" s="437"/>
      <c r="H474" s="437"/>
      <c r="I474" s="437"/>
      <c r="J474" s="437"/>
      <c r="K474" s="437"/>
      <c r="L474" s="437"/>
      <c r="M474" s="437"/>
      <c r="N474" s="437"/>
      <c r="O474" s="437"/>
      <c r="P474" s="437"/>
      <c r="Q474" s="437"/>
      <c r="R474" s="437"/>
      <c r="S474" s="437"/>
      <c r="T474" s="437"/>
      <c r="U474" s="437"/>
      <c r="V474" s="437"/>
      <c r="W474" s="437"/>
      <c r="X474" s="437"/>
      <c r="Y474" s="437"/>
      <c r="Z474" s="437"/>
      <c r="AA474" s="437"/>
      <c r="AB474" s="437"/>
      <c r="AC474" s="437"/>
      <c r="AD474" s="437"/>
      <c r="AE474" s="437"/>
      <c r="AF474" s="437"/>
      <c r="AG474" s="437"/>
      <c r="AH474" s="437"/>
      <c r="AI474" s="437"/>
      <c r="AJ474" s="437"/>
    </row>
    <row r="475" spans="1:36" ht="16.2">
      <c r="A475" s="437"/>
      <c r="B475" s="437"/>
      <c r="C475" s="437"/>
      <c r="D475" s="437"/>
      <c r="E475" s="78"/>
      <c r="F475" s="437"/>
      <c r="G475" s="437"/>
      <c r="H475" s="437"/>
      <c r="I475" s="437"/>
      <c r="J475" s="437"/>
      <c r="K475" s="437"/>
      <c r="L475" s="437"/>
      <c r="M475" s="437"/>
      <c r="N475" s="437"/>
      <c r="O475" s="437"/>
      <c r="P475" s="437"/>
      <c r="Q475" s="437"/>
      <c r="R475" s="437"/>
      <c r="S475" s="437"/>
      <c r="T475" s="437"/>
      <c r="U475" s="437"/>
      <c r="V475" s="437"/>
      <c r="W475" s="437"/>
      <c r="X475" s="437"/>
      <c r="Y475" s="437"/>
      <c r="Z475" s="437"/>
      <c r="AA475" s="437"/>
      <c r="AB475" s="437"/>
      <c r="AC475" s="437"/>
      <c r="AD475" s="437"/>
      <c r="AE475" s="437"/>
      <c r="AF475" s="437"/>
      <c r="AG475" s="437"/>
      <c r="AH475" s="437"/>
      <c r="AI475" s="437"/>
      <c r="AJ475" s="437"/>
    </row>
    <row r="476" spans="1:36" ht="16.2">
      <c r="A476" s="437"/>
      <c r="B476" s="437"/>
      <c r="C476" s="437"/>
      <c r="D476" s="437"/>
      <c r="E476" s="78"/>
      <c r="F476" s="437"/>
      <c r="G476" s="437"/>
      <c r="H476" s="437"/>
      <c r="I476" s="437"/>
      <c r="J476" s="437"/>
      <c r="K476" s="437"/>
      <c r="L476" s="437"/>
      <c r="M476" s="437"/>
      <c r="N476" s="437"/>
      <c r="O476" s="437"/>
      <c r="P476" s="437"/>
      <c r="Q476" s="437"/>
      <c r="R476" s="437"/>
      <c r="S476" s="437"/>
      <c r="T476" s="437"/>
      <c r="U476" s="437"/>
      <c r="V476" s="437"/>
      <c r="W476" s="437"/>
      <c r="X476" s="437"/>
      <c r="Y476" s="437"/>
      <c r="Z476" s="437"/>
      <c r="AA476" s="437"/>
      <c r="AB476" s="437"/>
      <c r="AC476" s="437"/>
      <c r="AD476" s="437"/>
      <c r="AE476" s="437"/>
      <c r="AF476" s="437"/>
      <c r="AG476" s="437"/>
      <c r="AH476" s="437"/>
      <c r="AI476" s="437"/>
      <c r="AJ476" s="437"/>
    </row>
    <row r="477" spans="1:36" ht="16.2">
      <c r="A477" s="437"/>
      <c r="B477" s="437"/>
      <c r="C477" s="437"/>
      <c r="D477" s="437"/>
      <c r="E477" s="78"/>
      <c r="F477" s="437"/>
      <c r="G477" s="437"/>
      <c r="H477" s="437"/>
      <c r="I477" s="437"/>
      <c r="J477" s="437"/>
      <c r="K477" s="437"/>
      <c r="L477" s="437"/>
      <c r="M477" s="437"/>
      <c r="N477" s="437"/>
      <c r="O477" s="437"/>
      <c r="P477" s="437"/>
      <c r="Q477" s="437"/>
      <c r="R477" s="437"/>
      <c r="S477" s="437"/>
      <c r="T477" s="437"/>
      <c r="U477" s="437"/>
      <c r="V477" s="437"/>
      <c r="W477" s="437"/>
      <c r="X477" s="437"/>
      <c r="Y477" s="437"/>
      <c r="Z477" s="437"/>
      <c r="AA477" s="437"/>
      <c r="AB477" s="437"/>
      <c r="AC477" s="437"/>
      <c r="AD477" s="437"/>
      <c r="AE477" s="437"/>
      <c r="AF477" s="437"/>
      <c r="AG477" s="437"/>
      <c r="AH477" s="437"/>
      <c r="AI477" s="437"/>
      <c r="AJ477" s="437"/>
    </row>
    <row r="478" spans="1:36" ht="16.2">
      <c r="A478" s="437"/>
      <c r="B478" s="437"/>
      <c r="C478" s="437"/>
      <c r="D478" s="437"/>
      <c r="E478" s="78"/>
      <c r="F478" s="437"/>
      <c r="G478" s="437"/>
      <c r="H478" s="437"/>
      <c r="I478" s="437"/>
      <c r="J478" s="437"/>
      <c r="K478" s="437"/>
      <c r="L478" s="437"/>
      <c r="M478" s="437"/>
      <c r="N478" s="437"/>
      <c r="O478" s="437"/>
      <c r="P478" s="437"/>
      <c r="Q478" s="437"/>
      <c r="R478" s="437"/>
      <c r="S478" s="437"/>
      <c r="T478" s="437"/>
      <c r="U478" s="437"/>
      <c r="V478" s="437"/>
      <c r="W478" s="437"/>
      <c r="X478" s="437"/>
      <c r="Y478" s="437"/>
      <c r="Z478" s="437"/>
      <c r="AA478" s="437"/>
      <c r="AB478" s="437"/>
      <c r="AC478" s="437"/>
      <c r="AD478" s="437"/>
      <c r="AE478" s="437"/>
      <c r="AF478" s="437"/>
      <c r="AG478" s="437"/>
      <c r="AH478" s="437"/>
      <c r="AI478" s="437"/>
      <c r="AJ478" s="437"/>
    </row>
    <row r="479" spans="1:36" ht="16.2">
      <c r="A479" s="437"/>
      <c r="B479" s="437"/>
      <c r="C479" s="437"/>
      <c r="D479" s="437"/>
      <c r="E479" s="78"/>
      <c r="F479" s="437"/>
      <c r="G479" s="437"/>
      <c r="H479" s="437"/>
      <c r="I479" s="437"/>
      <c r="J479" s="437"/>
      <c r="K479" s="437"/>
      <c r="L479" s="437"/>
      <c r="M479" s="437"/>
      <c r="N479" s="437"/>
      <c r="O479" s="437"/>
      <c r="P479" s="437"/>
      <c r="Q479" s="437"/>
      <c r="R479" s="437"/>
      <c r="S479" s="437"/>
      <c r="T479" s="437"/>
      <c r="U479" s="437"/>
      <c r="V479" s="437"/>
      <c r="W479" s="437"/>
      <c r="X479" s="437"/>
      <c r="Y479" s="437"/>
      <c r="Z479" s="437"/>
      <c r="AA479" s="437"/>
      <c r="AB479" s="437"/>
      <c r="AC479" s="437"/>
      <c r="AD479" s="437"/>
      <c r="AE479" s="437"/>
      <c r="AF479" s="437"/>
      <c r="AG479" s="437"/>
      <c r="AH479" s="437"/>
      <c r="AI479" s="437"/>
      <c r="AJ479" s="437"/>
    </row>
    <row r="480" spans="1:36" ht="16.2">
      <c r="A480" s="437"/>
      <c r="B480" s="437"/>
      <c r="C480" s="437"/>
      <c r="D480" s="437"/>
      <c r="E480" s="78"/>
      <c r="F480" s="437"/>
      <c r="G480" s="437"/>
      <c r="H480" s="437"/>
      <c r="I480" s="437"/>
      <c r="J480" s="437"/>
      <c r="K480" s="437"/>
      <c r="L480" s="437"/>
      <c r="M480" s="437"/>
      <c r="N480" s="437"/>
      <c r="O480" s="437"/>
      <c r="P480" s="437"/>
      <c r="Q480" s="437"/>
      <c r="R480" s="437"/>
      <c r="S480" s="437"/>
      <c r="T480" s="437"/>
      <c r="U480" s="437"/>
      <c r="V480" s="437"/>
      <c r="W480" s="437"/>
      <c r="X480" s="437"/>
      <c r="Y480" s="437"/>
      <c r="Z480" s="437"/>
      <c r="AA480" s="437"/>
      <c r="AB480" s="437"/>
      <c r="AC480" s="437"/>
      <c r="AD480" s="437"/>
      <c r="AE480" s="437"/>
      <c r="AF480" s="437"/>
      <c r="AG480" s="437"/>
      <c r="AH480" s="437"/>
      <c r="AI480" s="437"/>
      <c r="AJ480" s="437"/>
    </row>
    <row r="481" spans="1:36" ht="16.2">
      <c r="A481" s="437"/>
      <c r="B481" s="437"/>
      <c r="C481" s="437"/>
      <c r="D481" s="437"/>
      <c r="E481" s="78"/>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row>
    <row r="482" spans="1:36" ht="16.2">
      <c r="A482" s="437"/>
      <c r="B482" s="437"/>
      <c r="C482" s="437"/>
      <c r="D482" s="437"/>
      <c r="E482" s="78"/>
      <c r="F482" s="437"/>
      <c r="G482" s="437"/>
      <c r="H482" s="437"/>
      <c r="I482" s="437"/>
      <c r="J482" s="437"/>
      <c r="K482" s="437"/>
      <c r="L482" s="437"/>
      <c r="M482" s="437"/>
      <c r="N482" s="437"/>
      <c r="O482" s="437"/>
      <c r="P482" s="437"/>
      <c r="Q482" s="437"/>
      <c r="R482" s="437"/>
      <c r="S482" s="437"/>
      <c r="T482" s="437"/>
      <c r="U482" s="437"/>
      <c r="V482" s="437"/>
      <c r="W482" s="437"/>
      <c r="X482" s="437"/>
      <c r="Y482" s="437"/>
      <c r="Z482" s="437"/>
      <c r="AA482" s="437"/>
      <c r="AB482" s="437"/>
      <c r="AC482" s="437"/>
      <c r="AD482" s="437"/>
      <c r="AE482" s="437"/>
      <c r="AF482" s="437"/>
      <c r="AG482" s="437"/>
      <c r="AH482" s="437"/>
      <c r="AI482" s="437"/>
      <c r="AJ482" s="437"/>
    </row>
    <row r="483" spans="1:36" ht="16.2">
      <c r="A483" s="437"/>
      <c r="B483" s="437"/>
      <c r="C483" s="437"/>
      <c r="D483" s="437"/>
      <c r="E483" s="78"/>
      <c r="F483" s="437"/>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row>
    <row r="484" spans="1:36" ht="16.2">
      <c r="A484" s="437"/>
      <c r="B484" s="437"/>
      <c r="C484" s="437"/>
      <c r="D484" s="437"/>
      <c r="E484" s="78"/>
      <c r="F484" s="437"/>
      <c r="G484" s="437"/>
      <c r="H484" s="437"/>
      <c r="I484" s="437"/>
      <c r="J484" s="437"/>
      <c r="K484" s="437"/>
      <c r="L484" s="437"/>
      <c r="M484" s="437"/>
      <c r="N484" s="437"/>
      <c r="O484" s="437"/>
      <c r="P484" s="437"/>
      <c r="Q484" s="437"/>
      <c r="R484" s="437"/>
      <c r="S484" s="437"/>
      <c r="T484" s="437"/>
      <c r="U484" s="437"/>
      <c r="V484" s="437"/>
      <c r="W484" s="437"/>
      <c r="X484" s="437"/>
      <c r="Y484" s="437"/>
      <c r="Z484" s="437"/>
      <c r="AA484" s="437"/>
      <c r="AB484" s="437"/>
      <c r="AC484" s="437"/>
      <c r="AD484" s="437"/>
      <c r="AE484" s="437"/>
      <c r="AF484" s="437"/>
      <c r="AG484" s="437"/>
      <c r="AH484" s="437"/>
      <c r="AI484" s="437"/>
      <c r="AJ484" s="437"/>
    </row>
    <row r="485" spans="1:36" ht="16.2">
      <c r="A485" s="437"/>
      <c r="B485" s="437"/>
      <c r="C485" s="437"/>
      <c r="D485" s="437"/>
      <c r="E485" s="78"/>
      <c r="F485" s="437"/>
      <c r="G485" s="437"/>
      <c r="H485" s="437"/>
      <c r="I485" s="437"/>
      <c r="J485" s="437"/>
      <c r="K485" s="437"/>
      <c r="L485" s="437"/>
      <c r="M485" s="437"/>
      <c r="N485" s="437"/>
      <c r="O485" s="437"/>
      <c r="P485" s="437"/>
      <c r="Q485" s="437"/>
      <c r="R485" s="437"/>
      <c r="S485" s="437"/>
      <c r="T485" s="437"/>
      <c r="U485" s="437"/>
      <c r="V485" s="437"/>
      <c r="W485" s="437"/>
      <c r="X485" s="437"/>
      <c r="Y485" s="437"/>
      <c r="Z485" s="437"/>
      <c r="AA485" s="437"/>
      <c r="AB485" s="437"/>
      <c r="AC485" s="437"/>
      <c r="AD485" s="437"/>
      <c r="AE485" s="437"/>
      <c r="AF485" s="437"/>
      <c r="AG485" s="437"/>
      <c r="AH485" s="437"/>
      <c r="AI485" s="437"/>
      <c r="AJ485" s="437"/>
    </row>
    <row r="486" spans="1:36" ht="16.2">
      <c r="A486" s="437"/>
      <c r="B486" s="437"/>
      <c r="C486" s="437"/>
      <c r="D486" s="437"/>
      <c r="E486" s="78"/>
      <c r="F486" s="437"/>
      <c r="G486" s="437"/>
      <c r="H486" s="437"/>
      <c r="I486" s="437"/>
      <c r="J486" s="437"/>
      <c r="K486" s="437"/>
      <c r="L486" s="437"/>
      <c r="M486" s="437"/>
      <c r="N486" s="437"/>
      <c r="O486" s="437"/>
      <c r="P486" s="437"/>
      <c r="Q486" s="437"/>
      <c r="R486" s="437"/>
      <c r="S486" s="437"/>
      <c r="T486" s="437"/>
      <c r="U486" s="437"/>
      <c r="V486" s="437"/>
      <c r="W486" s="437"/>
      <c r="X486" s="437"/>
      <c r="Y486" s="437"/>
      <c r="Z486" s="437"/>
      <c r="AA486" s="437"/>
      <c r="AB486" s="437"/>
      <c r="AC486" s="437"/>
      <c r="AD486" s="437"/>
      <c r="AE486" s="437"/>
      <c r="AF486" s="437"/>
      <c r="AG486" s="437"/>
      <c r="AH486" s="437"/>
      <c r="AI486" s="437"/>
      <c r="AJ486" s="437"/>
    </row>
    <row r="487" spans="1:36" ht="16.2">
      <c r="A487" s="437"/>
      <c r="B487" s="437"/>
      <c r="C487" s="437"/>
      <c r="D487" s="437"/>
      <c r="E487" s="78"/>
      <c r="F487" s="437"/>
      <c r="G487" s="437"/>
      <c r="H487" s="437"/>
      <c r="I487" s="437"/>
      <c r="J487" s="437"/>
      <c r="K487" s="437"/>
      <c r="L487" s="437"/>
      <c r="M487" s="437"/>
      <c r="N487" s="437"/>
      <c r="O487" s="437"/>
      <c r="P487" s="437"/>
      <c r="Q487" s="437"/>
      <c r="R487" s="437"/>
      <c r="S487" s="437"/>
      <c r="T487" s="437"/>
      <c r="U487" s="437"/>
      <c r="V487" s="437"/>
      <c r="W487" s="437"/>
      <c r="X487" s="437"/>
      <c r="Y487" s="437"/>
      <c r="Z487" s="437"/>
      <c r="AA487" s="437"/>
      <c r="AB487" s="437"/>
      <c r="AC487" s="437"/>
      <c r="AD487" s="437"/>
      <c r="AE487" s="437"/>
      <c r="AF487" s="437"/>
      <c r="AG487" s="437"/>
      <c r="AH487" s="437"/>
      <c r="AI487" s="437"/>
      <c r="AJ487" s="437"/>
    </row>
    <row r="488" spans="1:36" ht="16.2">
      <c r="A488" s="437"/>
      <c r="B488" s="437"/>
      <c r="C488" s="437"/>
      <c r="D488" s="437"/>
      <c r="E488" s="78"/>
      <c r="F488" s="437"/>
      <c r="G488" s="437"/>
      <c r="H488" s="437"/>
      <c r="I488" s="437"/>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c r="AF488" s="437"/>
      <c r="AG488" s="437"/>
      <c r="AH488" s="437"/>
      <c r="AI488" s="437"/>
      <c r="AJ488" s="437"/>
    </row>
    <row r="489" spans="1:36" ht="16.2">
      <c r="A489" s="437"/>
      <c r="B489" s="437"/>
      <c r="C489" s="437"/>
      <c r="D489" s="437"/>
      <c r="E489" s="78"/>
      <c r="F489" s="437"/>
      <c r="G489" s="437"/>
      <c r="H489" s="437"/>
      <c r="I489" s="437"/>
      <c r="J489" s="437"/>
      <c r="K489" s="437"/>
      <c r="L489" s="437"/>
      <c r="M489" s="437"/>
      <c r="N489" s="437"/>
      <c r="O489" s="437"/>
      <c r="P489" s="437"/>
      <c r="Q489" s="437"/>
      <c r="R489" s="437"/>
      <c r="S489" s="437"/>
      <c r="T489" s="437"/>
      <c r="U489" s="437"/>
      <c r="V489" s="437"/>
      <c r="W489" s="437"/>
      <c r="X489" s="437"/>
      <c r="Y489" s="437"/>
      <c r="Z489" s="437"/>
      <c r="AA489" s="437"/>
      <c r="AB489" s="437"/>
      <c r="AC489" s="437"/>
      <c r="AD489" s="437"/>
      <c r="AE489" s="437"/>
      <c r="AF489" s="437"/>
      <c r="AG489" s="437"/>
      <c r="AH489" s="437"/>
      <c r="AI489" s="437"/>
      <c r="AJ489" s="437"/>
    </row>
    <row r="490" spans="1:36" ht="16.2">
      <c r="A490" s="437"/>
      <c r="B490" s="437"/>
      <c r="C490" s="437"/>
      <c r="D490" s="437"/>
      <c r="E490" s="78"/>
      <c r="F490" s="437"/>
      <c r="G490" s="437"/>
      <c r="H490" s="437"/>
      <c r="I490" s="437"/>
      <c r="J490" s="437"/>
      <c r="K490" s="437"/>
      <c r="L490" s="437"/>
      <c r="M490" s="437"/>
      <c r="N490" s="437"/>
      <c r="O490" s="437"/>
      <c r="P490" s="437"/>
      <c r="Q490" s="437"/>
      <c r="R490" s="437"/>
      <c r="S490" s="437"/>
      <c r="T490" s="437"/>
      <c r="U490" s="437"/>
      <c r="V490" s="437"/>
      <c r="W490" s="437"/>
      <c r="X490" s="437"/>
      <c r="Y490" s="437"/>
      <c r="Z490" s="437"/>
      <c r="AA490" s="437"/>
      <c r="AB490" s="437"/>
      <c r="AC490" s="437"/>
      <c r="AD490" s="437"/>
      <c r="AE490" s="437"/>
      <c r="AF490" s="437"/>
      <c r="AG490" s="437"/>
      <c r="AH490" s="437"/>
      <c r="AI490" s="437"/>
      <c r="AJ490" s="437"/>
    </row>
    <row r="491" spans="1:36" ht="16.2">
      <c r="A491" s="437"/>
      <c r="B491" s="437"/>
      <c r="C491" s="437"/>
      <c r="D491" s="437"/>
      <c r="E491" s="78"/>
      <c r="F491" s="437"/>
      <c r="G491" s="437"/>
      <c r="H491" s="437"/>
      <c r="I491" s="437"/>
      <c r="J491" s="437"/>
      <c r="K491" s="437"/>
      <c r="L491" s="437"/>
      <c r="M491" s="437"/>
      <c r="N491" s="437"/>
      <c r="O491" s="437"/>
      <c r="P491" s="437"/>
      <c r="Q491" s="437"/>
      <c r="R491" s="437"/>
      <c r="S491" s="437"/>
      <c r="T491" s="437"/>
      <c r="U491" s="437"/>
      <c r="V491" s="437"/>
      <c r="W491" s="437"/>
      <c r="X491" s="437"/>
      <c r="Y491" s="437"/>
      <c r="Z491" s="437"/>
      <c r="AA491" s="437"/>
      <c r="AB491" s="437"/>
      <c r="AC491" s="437"/>
      <c r="AD491" s="437"/>
      <c r="AE491" s="437"/>
      <c r="AF491" s="437"/>
      <c r="AG491" s="437"/>
      <c r="AH491" s="437"/>
      <c r="AI491" s="437"/>
      <c r="AJ491" s="437"/>
    </row>
    <row r="492" spans="1:36" ht="16.2">
      <c r="A492" s="437"/>
      <c r="B492" s="437"/>
      <c r="C492" s="437"/>
      <c r="D492" s="437"/>
      <c r="E492" s="78"/>
      <c r="F492" s="437"/>
      <c r="G492" s="437"/>
      <c r="H492" s="437"/>
      <c r="I492" s="437"/>
      <c r="J492" s="437"/>
      <c r="K492" s="437"/>
      <c r="L492" s="437"/>
      <c r="M492" s="437"/>
      <c r="N492" s="437"/>
      <c r="O492" s="437"/>
      <c r="P492" s="437"/>
      <c r="Q492" s="437"/>
      <c r="R492" s="437"/>
      <c r="S492" s="437"/>
      <c r="T492" s="437"/>
      <c r="U492" s="437"/>
      <c r="V492" s="437"/>
      <c r="W492" s="437"/>
      <c r="X492" s="437"/>
      <c r="Y492" s="437"/>
      <c r="Z492" s="437"/>
      <c r="AA492" s="437"/>
      <c r="AB492" s="437"/>
      <c r="AC492" s="437"/>
      <c r="AD492" s="437"/>
      <c r="AE492" s="437"/>
      <c r="AF492" s="437"/>
      <c r="AG492" s="437"/>
      <c r="AH492" s="437"/>
      <c r="AI492" s="437"/>
      <c r="AJ492" s="437"/>
    </row>
    <row r="493" spans="1:36" ht="16.2">
      <c r="A493" s="437"/>
      <c r="B493" s="437"/>
      <c r="C493" s="437"/>
      <c r="D493" s="437"/>
      <c r="E493" s="78"/>
      <c r="F493" s="437"/>
      <c r="G493" s="437"/>
      <c r="H493" s="437"/>
      <c r="I493" s="437"/>
      <c r="J493" s="437"/>
      <c r="K493" s="437"/>
      <c r="L493" s="437"/>
      <c r="M493" s="437"/>
      <c r="N493" s="437"/>
      <c r="O493" s="437"/>
      <c r="P493" s="437"/>
      <c r="Q493" s="437"/>
      <c r="R493" s="437"/>
      <c r="S493" s="437"/>
      <c r="T493" s="437"/>
      <c r="U493" s="437"/>
      <c r="V493" s="437"/>
      <c r="W493" s="437"/>
      <c r="X493" s="437"/>
      <c r="Y493" s="437"/>
      <c r="Z493" s="437"/>
      <c r="AA493" s="437"/>
      <c r="AB493" s="437"/>
      <c r="AC493" s="437"/>
      <c r="AD493" s="437"/>
      <c r="AE493" s="437"/>
      <c r="AF493" s="437"/>
      <c r="AG493" s="437"/>
      <c r="AH493" s="437"/>
      <c r="AI493" s="437"/>
      <c r="AJ493" s="437"/>
    </row>
    <row r="494" spans="1:36" ht="16.2">
      <c r="A494" s="437"/>
      <c r="B494" s="437"/>
      <c r="C494" s="437"/>
      <c r="D494" s="437"/>
      <c r="E494" s="78"/>
      <c r="F494" s="437"/>
      <c r="G494" s="437"/>
      <c r="H494" s="437"/>
      <c r="I494" s="437"/>
      <c r="J494" s="437"/>
      <c r="K494" s="437"/>
      <c r="L494" s="437"/>
      <c r="M494" s="437"/>
      <c r="N494" s="437"/>
      <c r="O494" s="437"/>
      <c r="P494" s="437"/>
      <c r="Q494" s="437"/>
      <c r="R494" s="437"/>
      <c r="S494" s="437"/>
      <c r="T494" s="437"/>
      <c r="U494" s="437"/>
      <c r="V494" s="437"/>
      <c r="W494" s="437"/>
      <c r="X494" s="437"/>
      <c r="Y494" s="437"/>
      <c r="Z494" s="437"/>
      <c r="AA494" s="437"/>
      <c r="AB494" s="437"/>
      <c r="AC494" s="437"/>
      <c r="AD494" s="437"/>
      <c r="AE494" s="437"/>
      <c r="AF494" s="437"/>
      <c r="AG494" s="437"/>
      <c r="AH494" s="437"/>
      <c r="AI494" s="437"/>
      <c r="AJ494" s="437"/>
    </row>
    <row r="495" spans="1:36" ht="16.2">
      <c r="A495" s="437"/>
      <c r="B495" s="437"/>
      <c r="C495" s="437"/>
      <c r="D495" s="437"/>
      <c r="E495" s="78"/>
      <c r="F495" s="437"/>
      <c r="G495" s="437"/>
      <c r="H495" s="437"/>
      <c r="I495" s="437"/>
      <c r="J495" s="437"/>
      <c r="K495" s="437"/>
      <c r="L495" s="437"/>
      <c r="M495" s="437"/>
      <c r="N495" s="437"/>
      <c r="O495" s="437"/>
      <c r="P495" s="437"/>
      <c r="Q495" s="437"/>
      <c r="R495" s="437"/>
      <c r="S495" s="437"/>
      <c r="T495" s="437"/>
      <c r="U495" s="437"/>
      <c r="V495" s="437"/>
      <c r="W495" s="437"/>
      <c r="X495" s="437"/>
      <c r="Y495" s="437"/>
      <c r="Z495" s="437"/>
      <c r="AA495" s="437"/>
      <c r="AB495" s="437"/>
      <c r="AC495" s="437"/>
      <c r="AD495" s="437"/>
      <c r="AE495" s="437"/>
      <c r="AF495" s="437"/>
      <c r="AG495" s="437"/>
      <c r="AH495" s="437"/>
      <c r="AI495" s="437"/>
      <c r="AJ495" s="437"/>
    </row>
    <row r="496" spans="1:36" ht="16.2">
      <c r="A496" s="437"/>
      <c r="B496" s="437"/>
      <c r="C496" s="437"/>
      <c r="D496" s="437"/>
      <c r="E496" s="78"/>
      <c r="F496" s="437"/>
      <c r="G496" s="437"/>
      <c r="H496" s="437"/>
      <c r="I496" s="437"/>
      <c r="J496" s="437"/>
      <c r="K496" s="437"/>
      <c r="L496" s="437"/>
      <c r="M496" s="437"/>
      <c r="N496" s="437"/>
      <c r="O496" s="437"/>
      <c r="P496" s="437"/>
      <c r="Q496" s="437"/>
      <c r="R496" s="437"/>
      <c r="S496" s="437"/>
      <c r="T496" s="437"/>
      <c r="U496" s="437"/>
      <c r="V496" s="437"/>
      <c r="W496" s="437"/>
      <c r="X496" s="437"/>
      <c r="Y496" s="437"/>
      <c r="Z496" s="437"/>
      <c r="AA496" s="437"/>
      <c r="AB496" s="437"/>
      <c r="AC496" s="437"/>
      <c r="AD496" s="437"/>
      <c r="AE496" s="437"/>
      <c r="AF496" s="437"/>
      <c r="AG496" s="437"/>
      <c r="AH496" s="437"/>
      <c r="AI496" s="437"/>
      <c r="AJ496" s="437"/>
    </row>
    <row r="497" spans="1:36" ht="16.2">
      <c r="A497" s="437"/>
      <c r="B497" s="437"/>
      <c r="C497" s="437"/>
      <c r="D497" s="437"/>
      <c r="E497" s="78"/>
      <c r="F497" s="437"/>
      <c r="G497" s="437"/>
      <c r="H497" s="437"/>
      <c r="I497" s="437"/>
      <c r="J497" s="437"/>
      <c r="K497" s="437"/>
      <c r="L497" s="437"/>
      <c r="M497" s="437"/>
      <c r="N497" s="437"/>
      <c r="O497" s="437"/>
      <c r="P497" s="437"/>
      <c r="Q497" s="437"/>
      <c r="R497" s="437"/>
      <c r="S497" s="437"/>
      <c r="T497" s="437"/>
      <c r="U497" s="437"/>
      <c r="V497" s="437"/>
      <c r="W497" s="437"/>
      <c r="X497" s="437"/>
      <c r="Y497" s="437"/>
      <c r="Z497" s="437"/>
      <c r="AA497" s="437"/>
      <c r="AB497" s="437"/>
      <c r="AC497" s="437"/>
      <c r="AD497" s="437"/>
      <c r="AE497" s="437"/>
      <c r="AF497" s="437"/>
      <c r="AG497" s="437"/>
      <c r="AH497" s="437"/>
      <c r="AI497" s="437"/>
      <c r="AJ497" s="437"/>
    </row>
    <row r="498" spans="1:36" ht="16.2">
      <c r="A498" s="437"/>
      <c r="B498" s="437"/>
      <c r="C498" s="437"/>
      <c r="D498" s="437"/>
      <c r="E498" s="78"/>
      <c r="F498" s="437"/>
      <c r="G498" s="437"/>
      <c r="H498" s="437"/>
      <c r="I498" s="437"/>
      <c r="J498" s="437"/>
      <c r="K498" s="437"/>
      <c r="L498" s="437"/>
      <c r="M498" s="437"/>
      <c r="N498" s="437"/>
      <c r="O498" s="437"/>
      <c r="P498" s="437"/>
      <c r="Q498" s="437"/>
      <c r="R498" s="437"/>
      <c r="S498" s="437"/>
      <c r="T498" s="437"/>
      <c r="U498" s="437"/>
      <c r="V498" s="437"/>
      <c r="W498" s="437"/>
      <c r="X498" s="437"/>
      <c r="Y498" s="437"/>
      <c r="Z498" s="437"/>
      <c r="AA498" s="437"/>
      <c r="AB498" s="437"/>
      <c r="AC498" s="437"/>
      <c r="AD498" s="437"/>
      <c r="AE498" s="437"/>
      <c r="AF498" s="437"/>
      <c r="AG498" s="437"/>
      <c r="AH498" s="437"/>
      <c r="AI498" s="437"/>
      <c r="AJ498" s="437"/>
    </row>
    <row r="499" spans="1:36" ht="16.2">
      <c r="A499" s="437"/>
      <c r="B499" s="437"/>
      <c r="C499" s="437"/>
      <c r="D499" s="437"/>
      <c r="E499" s="78"/>
      <c r="F499" s="437"/>
      <c r="G499" s="437"/>
      <c r="H499" s="437"/>
      <c r="I499" s="437"/>
      <c r="J499" s="437"/>
      <c r="K499" s="437"/>
      <c r="L499" s="437"/>
      <c r="M499" s="437"/>
      <c r="N499" s="437"/>
      <c r="O499" s="437"/>
      <c r="P499" s="437"/>
      <c r="Q499" s="437"/>
      <c r="R499" s="437"/>
      <c r="S499" s="437"/>
      <c r="T499" s="437"/>
      <c r="U499" s="437"/>
      <c r="V499" s="437"/>
      <c r="W499" s="437"/>
      <c r="X499" s="437"/>
      <c r="Y499" s="437"/>
      <c r="Z499" s="437"/>
      <c r="AA499" s="437"/>
      <c r="AB499" s="437"/>
      <c r="AC499" s="437"/>
      <c r="AD499" s="437"/>
      <c r="AE499" s="437"/>
      <c r="AF499" s="437"/>
      <c r="AG499" s="437"/>
      <c r="AH499" s="437"/>
      <c r="AI499" s="437"/>
      <c r="AJ499" s="437"/>
    </row>
    <row r="500" spans="1:36" ht="16.2">
      <c r="A500" s="437"/>
      <c r="B500" s="437"/>
      <c r="C500" s="437"/>
      <c r="D500" s="437"/>
      <c r="E500" s="78"/>
      <c r="F500" s="437"/>
      <c r="G500" s="437"/>
      <c r="H500" s="437"/>
      <c r="I500" s="437"/>
      <c r="J500" s="437"/>
      <c r="K500" s="437"/>
      <c r="L500" s="437"/>
      <c r="M500" s="437"/>
      <c r="N500" s="437"/>
      <c r="O500" s="437"/>
      <c r="P500" s="437"/>
      <c r="Q500" s="437"/>
      <c r="R500" s="437"/>
      <c r="S500" s="437"/>
      <c r="T500" s="437"/>
      <c r="U500" s="437"/>
      <c r="V500" s="437"/>
      <c r="W500" s="437"/>
      <c r="X500" s="437"/>
      <c r="Y500" s="437"/>
      <c r="Z500" s="437"/>
      <c r="AA500" s="437"/>
      <c r="AB500" s="437"/>
      <c r="AC500" s="437"/>
      <c r="AD500" s="437"/>
      <c r="AE500" s="437"/>
      <c r="AF500" s="437"/>
      <c r="AG500" s="437"/>
      <c r="AH500" s="437"/>
      <c r="AI500" s="437"/>
      <c r="AJ500" s="437"/>
    </row>
    <row r="501" spans="1:36" ht="16.2">
      <c r="A501" s="437"/>
      <c r="B501" s="437"/>
      <c r="C501" s="437"/>
      <c r="D501" s="437"/>
      <c r="E501" s="78"/>
      <c r="F501" s="437"/>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row>
    <row r="502" spans="1:36" ht="16.2">
      <c r="A502" s="437"/>
      <c r="B502" s="437"/>
      <c r="C502" s="437"/>
      <c r="D502" s="437"/>
      <c r="E502" s="78"/>
      <c r="F502" s="437"/>
      <c r="G502" s="437"/>
      <c r="H502" s="437"/>
      <c r="I502" s="437"/>
      <c r="J502" s="437"/>
      <c r="K502" s="437"/>
      <c r="L502" s="437"/>
      <c r="M502" s="437"/>
      <c r="N502" s="437"/>
      <c r="O502" s="437"/>
      <c r="P502" s="437"/>
      <c r="Q502" s="437"/>
      <c r="R502" s="437"/>
      <c r="S502" s="437"/>
      <c r="T502" s="437"/>
      <c r="U502" s="437"/>
      <c r="V502" s="437"/>
      <c r="W502" s="437"/>
      <c r="X502" s="437"/>
      <c r="Y502" s="437"/>
      <c r="Z502" s="437"/>
      <c r="AA502" s="437"/>
      <c r="AB502" s="437"/>
      <c r="AC502" s="437"/>
      <c r="AD502" s="437"/>
      <c r="AE502" s="437"/>
      <c r="AF502" s="437"/>
      <c r="AG502" s="437"/>
      <c r="AH502" s="437"/>
      <c r="AI502" s="437"/>
      <c r="AJ502" s="437"/>
    </row>
    <row r="503" spans="1:36" ht="16.2">
      <c r="A503" s="437"/>
      <c r="B503" s="437"/>
      <c r="C503" s="437"/>
      <c r="D503" s="437"/>
      <c r="E503" s="78"/>
      <c r="F503" s="437"/>
      <c r="G503" s="437"/>
      <c r="H503" s="437"/>
      <c r="I503" s="437"/>
      <c r="J503" s="437"/>
      <c r="K503" s="437"/>
      <c r="L503" s="437"/>
      <c r="M503" s="437"/>
      <c r="N503" s="437"/>
      <c r="O503" s="437"/>
      <c r="P503" s="437"/>
      <c r="Q503" s="437"/>
      <c r="R503" s="437"/>
      <c r="S503" s="437"/>
      <c r="T503" s="437"/>
      <c r="U503" s="437"/>
      <c r="V503" s="437"/>
      <c r="W503" s="437"/>
      <c r="X503" s="437"/>
      <c r="Y503" s="437"/>
      <c r="Z503" s="437"/>
      <c r="AA503" s="437"/>
      <c r="AB503" s="437"/>
      <c r="AC503" s="437"/>
      <c r="AD503" s="437"/>
      <c r="AE503" s="437"/>
      <c r="AF503" s="437"/>
      <c r="AG503" s="437"/>
      <c r="AH503" s="437"/>
      <c r="AI503" s="437"/>
      <c r="AJ503" s="437"/>
    </row>
    <row r="504" spans="1:36" ht="16.2">
      <c r="A504" s="437"/>
      <c r="B504" s="437"/>
      <c r="C504" s="437"/>
      <c r="D504" s="437"/>
      <c r="E504" s="78"/>
      <c r="F504" s="437"/>
      <c r="G504" s="437"/>
      <c r="H504" s="437"/>
      <c r="I504" s="437"/>
      <c r="J504" s="437"/>
      <c r="K504" s="437"/>
      <c r="L504" s="437"/>
      <c r="M504" s="437"/>
      <c r="N504" s="437"/>
      <c r="O504" s="437"/>
      <c r="P504" s="437"/>
      <c r="Q504" s="437"/>
      <c r="R504" s="437"/>
      <c r="S504" s="437"/>
      <c r="T504" s="437"/>
      <c r="U504" s="437"/>
      <c r="V504" s="437"/>
      <c r="W504" s="437"/>
      <c r="X504" s="437"/>
      <c r="Y504" s="437"/>
      <c r="Z504" s="437"/>
      <c r="AA504" s="437"/>
      <c r="AB504" s="437"/>
      <c r="AC504" s="437"/>
      <c r="AD504" s="437"/>
      <c r="AE504" s="437"/>
      <c r="AF504" s="437"/>
      <c r="AG504" s="437"/>
      <c r="AH504" s="437"/>
      <c r="AI504" s="437"/>
      <c r="AJ504" s="437"/>
    </row>
    <row r="505" spans="1:36" ht="16.2">
      <c r="A505" s="437"/>
      <c r="B505" s="437"/>
      <c r="C505" s="437"/>
      <c r="D505" s="437"/>
      <c r="E505" s="78"/>
      <c r="F505" s="437"/>
      <c r="G505" s="437"/>
      <c r="H505" s="437"/>
      <c r="I505" s="437"/>
      <c r="J505" s="437"/>
      <c r="K505" s="437"/>
      <c r="L505" s="437"/>
      <c r="M505" s="437"/>
      <c r="N505" s="437"/>
      <c r="O505" s="437"/>
      <c r="P505" s="437"/>
      <c r="Q505" s="437"/>
      <c r="R505" s="437"/>
      <c r="S505" s="437"/>
      <c r="T505" s="437"/>
      <c r="U505" s="437"/>
      <c r="V505" s="437"/>
      <c r="W505" s="437"/>
      <c r="X505" s="437"/>
      <c r="Y505" s="437"/>
      <c r="Z505" s="437"/>
      <c r="AA505" s="437"/>
      <c r="AB505" s="437"/>
      <c r="AC505" s="437"/>
      <c r="AD505" s="437"/>
      <c r="AE505" s="437"/>
      <c r="AF505" s="437"/>
      <c r="AG505" s="437"/>
      <c r="AH505" s="437"/>
      <c r="AI505" s="437"/>
      <c r="AJ505" s="437"/>
    </row>
    <row r="506" spans="1:36" ht="16.2">
      <c r="A506" s="437"/>
      <c r="B506" s="437"/>
      <c r="C506" s="437"/>
      <c r="D506" s="437"/>
      <c r="E506" s="78"/>
      <c r="F506" s="437"/>
      <c r="G506" s="437"/>
      <c r="H506" s="437"/>
      <c r="I506" s="437"/>
      <c r="J506" s="437"/>
      <c r="K506" s="437"/>
      <c r="L506" s="437"/>
      <c r="M506" s="437"/>
      <c r="N506" s="437"/>
      <c r="O506" s="437"/>
      <c r="P506" s="437"/>
      <c r="Q506" s="437"/>
      <c r="R506" s="437"/>
      <c r="S506" s="437"/>
      <c r="T506" s="437"/>
      <c r="U506" s="437"/>
      <c r="V506" s="437"/>
      <c r="W506" s="437"/>
      <c r="X506" s="437"/>
      <c r="Y506" s="437"/>
      <c r="Z506" s="437"/>
      <c r="AA506" s="437"/>
      <c r="AB506" s="437"/>
      <c r="AC506" s="437"/>
      <c r="AD506" s="437"/>
      <c r="AE506" s="437"/>
      <c r="AF506" s="437"/>
      <c r="AG506" s="437"/>
      <c r="AH506" s="437"/>
      <c r="AI506" s="437"/>
      <c r="AJ506" s="437"/>
    </row>
    <row r="507" spans="1:36" ht="16.2">
      <c r="A507" s="437"/>
      <c r="B507" s="437"/>
      <c r="C507" s="437"/>
      <c r="D507" s="437"/>
      <c r="E507" s="78"/>
      <c r="F507" s="437"/>
      <c r="G507" s="437"/>
      <c r="H507" s="437"/>
      <c r="I507" s="437"/>
      <c r="J507" s="437"/>
      <c r="K507" s="437"/>
      <c r="L507" s="437"/>
      <c r="M507" s="437"/>
      <c r="N507" s="437"/>
      <c r="O507" s="437"/>
      <c r="P507" s="437"/>
      <c r="Q507" s="437"/>
      <c r="R507" s="437"/>
      <c r="S507" s="437"/>
      <c r="T507" s="437"/>
      <c r="U507" s="437"/>
      <c r="V507" s="437"/>
      <c r="W507" s="437"/>
      <c r="X507" s="437"/>
      <c r="Y507" s="437"/>
      <c r="Z507" s="437"/>
      <c r="AA507" s="437"/>
      <c r="AB507" s="437"/>
      <c r="AC507" s="437"/>
      <c r="AD507" s="437"/>
      <c r="AE507" s="437"/>
      <c r="AF507" s="437"/>
      <c r="AG507" s="437"/>
      <c r="AH507" s="437"/>
      <c r="AI507" s="437"/>
      <c r="AJ507" s="437"/>
    </row>
    <row r="508" spans="1:36" ht="16.2">
      <c r="A508" s="437"/>
      <c r="B508" s="437"/>
      <c r="C508" s="437"/>
      <c r="D508" s="437"/>
      <c r="E508" s="78"/>
      <c r="F508" s="437"/>
      <c r="G508" s="437"/>
      <c r="H508" s="437"/>
      <c r="I508" s="437"/>
      <c r="J508" s="437"/>
      <c r="K508" s="437"/>
      <c r="L508" s="437"/>
      <c r="M508" s="437"/>
      <c r="N508" s="437"/>
      <c r="O508" s="437"/>
      <c r="P508" s="437"/>
      <c r="Q508" s="437"/>
      <c r="R508" s="437"/>
      <c r="S508" s="437"/>
      <c r="T508" s="437"/>
      <c r="U508" s="437"/>
      <c r="V508" s="437"/>
      <c r="W508" s="437"/>
      <c r="X508" s="437"/>
      <c r="Y508" s="437"/>
      <c r="Z508" s="437"/>
      <c r="AA508" s="437"/>
      <c r="AB508" s="437"/>
      <c r="AC508" s="437"/>
      <c r="AD508" s="437"/>
      <c r="AE508" s="437"/>
      <c r="AF508" s="437"/>
      <c r="AG508" s="437"/>
      <c r="AH508" s="437"/>
      <c r="AI508" s="437"/>
      <c r="AJ508" s="437"/>
    </row>
    <row r="509" spans="1:36" ht="16.2">
      <c r="A509" s="437"/>
      <c r="B509" s="437"/>
      <c r="C509" s="437"/>
      <c r="D509" s="437"/>
      <c r="E509" s="78"/>
      <c r="F509" s="437"/>
      <c r="G509" s="437"/>
      <c r="H509" s="437"/>
      <c r="I509" s="437"/>
      <c r="J509" s="437"/>
      <c r="K509" s="437"/>
      <c r="L509" s="437"/>
      <c r="M509" s="437"/>
      <c r="N509" s="437"/>
      <c r="O509" s="437"/>
      <c r="P509" s="437"/>
      <c r="Q509" s="437"/>
      <c r="R509" s="437"/>
      <c r="S509" s="437"/>
      <c r="T509" s="437"/>
      <c r="U509" s="437"/>
      <c r="V509" s="437"/>
      <c r="W509" s="437"/>
      <c r="X509" s="437"/>
      <c r="Y509" s="437"/>
      <c r="Z509" s="437"/>
      <c r="AA509" s="437"/>
      <c r="AB509" s="437"/>
      <c r="AC509" s="437"/>
      <c r="AD509" s="437"/>
      <c r="AE509" s="437"/>
      <c r="AF509" s="437"/>
      <c r="AG509" s="437"/>
      <c r="AH509" s="437"/>
      <c r="AI509" s="437"/>
      <c r="AJ509" s="437"/>
    </row>
    <row r="510" spans="1:36" ht="16.2">
      <c r="A510" s="437"/>
      <c r="B510" s="437"/>
      <c r="C510" s="437"/>
      <c r="D510" s="437"/>
      <c r="E510" s="78"/>
      <c r="F510" s="437"/>
      <c r="G510" s="437"/>
      <c r="H510" s="437"/>
      <c r="I510" s="437"/>
      <c r="J510" s="437"/>
      <c r="K510" s="437"/>
      <c r="L510" s="437"/>
      <c r="M510" s="437"/>
      <c r="N510" s="437"/>
      <c r="O510" s="437"/>
      <c r="P510" s="437"/>
      <c r="Q510" s="437"/>
      <c r="R510" s="437"/>
      <c r="S510" s="437"/>
      <c r="T510" s="437"/>
      <c r="U510" s="437"/>
      <c r="V510" s="437"/>
      <c r="W510" s="437"/>
      <c r="X510" s="437"/>
      <c r="Y510" s="437"/>
      <c r="Z510" s="437"/>
      <c r="AA510" s="437"/>
      <c r="AB510" s="437"/>
      <c r="AC510" s="437"/>
      <c r="AD510" s="437"/>
      <c r="AE510" s="437"/>
      <c r="AF510" s="437"/>
      <c r="AG510" s="437"/>
      <c r="AH510" s="437"/>
      <c r="AI510" s="437"/>
      <c r="AJ510" s="437"/>
    </row>
    <row r="511" spans="1:36" ht="16.2">
      <c r="A511" s="437"/>
      <c r="B511" s="437"/>
      <c r="C511" s="437"/>
      <c r="D511" s="437"/>
      <c r="E511" s="78"/>
      <c r="F511" s="437"/>
      <c r="G511" s="437"/>
      <c r="H511" s="437"/>
      <c r="I511" s="437"/>
      <c r="J511" s="437"/>
      <c r="K511" s="437"/>
      <c r="L511" s="437"/>
      <c r="M511" s="437"/>
      <c r="N511" s="437"/>
      <c r="O511" s="437"/>
      <c r="P511" s="437"/>
      <c r="Q511" s="437"/>
      <c r="R511" s="437"/>
      <c r="S511" s="437"/>
      <c r="T511" s="437"/>
      <c r="U511" s="437"/>
      <c r="V511" s="437"/>
      <c r="W511" s="437"/>
      <c r="X511" s="437"/>
      <c r="Y511" s="437"/>
      <c r="Z511" s="437"/>
      <c r="AA511" s="437"/>
      <c r="AB511" s="437"/>
      <c r="AC511" s="437"/>
      <c r="AD511" s="437"/>
      <c r="AE511" s="437"/>
      <c r="AF511" s="437"/>
      <c r="AG511" s="437"/>
      <c r="AH511" s="437"/>
      <c r="AI511" s="437"/>
      <c r="AJ511" s="437"/>
    </row>
    <row r="512" spans="1:36" ht="16.2">
      <c r="A512" s="437"/>
      <c r="B512" s="437"/>
      <c r="C512" s="437"/>
      <c r="D512" s="437"/>
      <c r="E512" s="78"/>
      <c r="F512" s="437"/>
      <c r="G512" s="437"/>
      <c r="H512" s="437"/>
      <c r="I512" s="437"/>
      <c r="J512" s="437"/>
      <c r="K512" s="437"/>
      <c r="L512" s="437"/>
      <c r="M512" s="437"/>
      <c r="N512" s="437"/>
      <c r="O512" s="437"/>
      <c r="P512" s="437"/>
      <c r="Q512" s="437"/>
      <c r="R512" s="437"/>
      <c r="S512" s="437"/>
      <c r="T512" s="437"/>
      <c r="U512" s="437"/>
      <c r="V512" s="437"/>
      <c r="W512" s="437"/>
      <c r="X512" s="437"/>
      <c r="Y512" s="437"/>
      <c r="Z512" s="437"/>
      <c r="AA512" s="437"/>
      <c r="AB512" s="437"/>
      <c r="AC512" s="437"/>
      <c r="AD512" s="437"/>
      <c r="AE512" s="437"/>
      <c r="AF512" s="437"/>
      <c r="AG512" s="437"/>
      <c r="AH512" s="437"/>
      <c r="AI512" s="437"/>
      <c r="AJ512" s="437"/>
    </row>
    <row r="513" spans="1:36" ht="16.2">
      <c r="A513" s="437"/>
      <c r="B513" s="437"/>
      <c r="C513" s="437"/>
      <c r="D513" s="437"/>
      <c r="E513" s="78"/>
      <c r="F513" s="437"/>
      <c r="G513" s="437"/>
      <c r="H513" s="437"/>
      <c r="I513" s="437"/>
      <c r="J513" s="437"/>
      <c r="K513" s="437"/>
      <c r="L513" s="437"/>
      <c r="M513" s="437"/>
      <c r="N513" s="437"/>
      <c r="O513" s="437"/>
      <c r="P513" s="437"/>
      <c r="Q513" s="437"/>
      <c r="R513" s="437"/>
      <c r="S513" s="437"/>
      <c r="T513" s="437"/>
      <c r="U513" s="437"/>
      <c r="V513" s="437"/>
      <c r="W513" s="437"/>
      <c r="X513" s="437"/>
      <c r="Y513" s="437"/>
      <c r="Z513" s="437"/>
      <c r="AA513" s="437"/>
      <c r="AB513" s="437"/>
      <c r="AC513" s="437"/>
      <c r="AD513" s="437"/>
      <c r="AE513" s="437"/>
      <c r="AF513" s="437"/>
      <c r="AG513" s="437"/>
      <c r="AH513" s="437"/>
      <c r="AI513" s="437"/>
      <c r="AJ513" s="437"/>
    </row>
    <row r="514" spans="1:36" ht="16.2">
      <c r="A514" s="437"/>
      <c r="B514" s="437"/>
      <c r="C514" s="437"/>
      <c r="D514" s="437"/>
      <c r="E514" s="78"/>
      <c r="F514" s="437"/>
      <c r="G514" s="437"/>
      <c r="H514" s="437"/>
      <c r="I514" s="437"/>
      <c r="J514" s="437"/>
      <c r="K514" s="437"/>
      <c r="L514" s="437"/>
      <c r="M514" s="437"/>
      <c r="N514" s="437"/>
      <c r="O514" s="437"/>
      <c r="P514" s="437"/>
      <c r="Q514" s="437"/>
      <c r="R514" s="437"/>
      <c r="S514" s="437"/>
      <c r="T514" s="437"/>
      <c r="U514" s="437"/>
      <c r="V514" s="437"/>
      <c r="W514" s="437"/>
      <c r="X514" s="437"/>
      <c r="Y514" s="437"/>
      <c r="Z514" s="437"/>
      <c r="AA514" s="437"/>
      <c r="AB514" s="437"/>
      <c r="AC514" s="437"/>
      <c r="AD514" s="437"/>
      <c r="AE514" s="437"/>
      <c r="AF514" s="437"/>
      <c r="AG514" s="437"/>
      <c r="AH514" s="437"/>
      <c r="AI514" s="437"/>
      <c r="AJ514" s="437"/>
    </row>
    <row r="515" spans="1:36" ht="16.2">
      <c r="A515" s="437"/>
      <c r="B515" s="437"/>
      <c r="C515" s="437"/>
      <c r="D515" s="437"/>
      <c r="E515" s="78"/>
      <c r="F515" s="437"/>
      <c r="G515" s="437"/>
      <c r="H515" s="437"/>
      <c r="I515" s="437"/>
      <c r="J515" s="437"/>
      <c r="K515" s="437"/>
      <c r="L515" s="437"/>
      <c r="M515" s="437"/>
      <c r="N515" s="437"/>
      <c r="O515" s="437"/>
      <c r="P515" s="437"/>
      <c r="Q515" s="437"/>
      <c r="R515" s="437"/>
      <c r="S515" s="437"/>
      <c r="T515" s="437"/>
      <c r="U515" s="437"/>
      <c r="V515" s="437"/>
      <c r="W515" s="437"/>
      <c r="X515" s="437"/>
      <c r="Y515" s="437"/>
      <c r="Z515" s="437"/>
      <c r="AA515" s="437"/>
      <c r="AB515" s="437"/>
      <c r="AC515" s="437"/>
      <c r="AD515" s="437"/>
      <c r="AE515" s="437"/>
      <c r="AF515" s="437"/>
      <c r="AG515" s="437"/>
      <c r="AH515" s="437"/>
      <c r="AI515" s="437"/>
      <c r="AJ515" s="437"/>
    </row>
    <row r="516" spans="1:36" ht="16.2">
      <c r="A516" s="437"/>
      <c r="B516" s="437"/>
      <c r="C516" s="437"/>
      <c r="D516" s="437"/>
      <c r="E516" s="78"/>
      <c r="F516" s="437"/>
      <c r="G516" s="437"/>
      <c r="H516" s="437"/>
      <c r="I516" s="437"/>
      <c r="J516" s="437"/>
      <c r="K516" s="437"/>
      <c r="L516" s="437"/>
      <c r="M516" s="437"/>
      <c r="N516" s="437"/>
      <c r="O516" s="437"/>
      <c r="P516" s="437"/>
      <c r="Q516" s="437"/>
      <c r="R516" s="437"/>
      <c r="S516" s="437"/>
      <c r="T516" s="437"/>
      <c r="U516" s="437"/>
      <c r="V516" s="437"/>
      <c r="W516" s="437"/>
      <c r="X516" s="437"/>
      <c r="Y516" s="437"/>
      <c r="Z516" s="437"/>
      <c r="AA516" s="437"/>
      <c r="AB516" s="437"/>
      <c r="AC516" s="437"/>
      <c r="AD516" s="437"/>
      <c r="AE516" s="437"/>
      <c r="AF516" s="437"/>
      <c r="AG516" s="437"/>
      <c r="AH516" s="437"/>
      <c r="AI516" s="437"/>
      <c r="AJ516" s="437"/>
    </row>
    <row r="517" spans="1:36" ht="16.2">
      <c r="A517" s="437"/>
      <c r="B517" s="437"/>
      <c r="C517" s="437"/>
      <c r="D517" s="437"/>
      <c r="E517" s="78"/>
      <c r="F517" s="437"/>
      <c r="G517" s="437"/>
      <c r="H517" s="437"/>
      <c r="I517" s="437"/>
      <c r="J517" s="437"/>
      <c r="K517" s="437"/>
      <c r="L517" s="437"/>
      <c r="M517" s="437"/>
      <c r="N517" s="437"/>
      <c r="O517" s="437"/>
      <c r="P517" s="437"/>
      <c r="Q517" s="437"/>
      <c r="R517" s="437"/>
      <c r="S517" s="437"/>
      <c r="T517" s="437"/>
      <c r="U517" s="437"/>
      <c r="V517" s="437"/>
      <c r="W517" s="437"/>
      <c r="X517" s="437"/>
      <c r="Y517" s="437"/>
      <c r="Z517" s="437"/>
      <c r="AA517" s="437"/>
      <c r="AB517" s="437"/>
      <c r="AC517" s="437"/>
      <c r="AD517" s="437"/>
      <c r="AE517" s="437"/>
      <c r="AF517" s="437"/>
      <c r="AG517" s="437"/>
      <c r="AH517" s="437"/>
      <c r="AI517" s="437"/>
      <c r="AJ517" s="437"/>
    </row>
    <row r="518" spans="1:36" ht="16.2">
      <c r="A518" s="437"/>
      <c r="B518" s="437"/>
      <c r="C518" s="437"/>
      <c r="D518" s="437"/>
      <c r="E518" s="78"/>
      <c r="F518" s="437"/>
      <c r="G518" s="437"/>
      <c r="H518" s="437"/>
      <c r="I518" s="437"/>
      <c r="J518" s="437"/>
      <c r="K518" s="437"/>
      <c r="L518" s="437"/>
      <c r="M518" s="437"/>
      <c r="N518" s="437"/>
      <c r="O518" s="437"/>
      <c r="P518" s="437"/>
      <c r="Q518" s="437"/>
      <c r="R518" s="437"/>
      <c r="S518" s="437"/>
      <c r="T518" s="437"/>
      <c r="U518" s="437"/>
      <c r="V518" s="437"/>
      <c r="W518" s="437"/>
      <c r="X518" s="437"/>
      <c r="Y518" s="437"/>
      <c r="Z518" s="437"/>
      <c r="AA518" s="437"/>
      <c r="AB518" s="437"/>
      <c r="AC518" s="437"/>
      <c r="AD518" s="437"/>
      <c r="AE518" s="437"/>
      <c r="AF518" s="437"/>
      <c r="AG518" s="437"/>
      <c r="AH518" s="437"/>
      <c r="AI518" s="437"/>
      <c r="AJ518" s="437"/>
    </row>
    <row r="519" spans="1:36" ht="16.2">
      <c r="A519" s="437"/>
      <c r="B519" s="437"/>
      <c r="C519" s="437"/>
      <c r="D519" s="437"/>
      <c r="E519" s="78"/>
      <c r="F519" s="437"/>
      <c r="G519" s="437"/>
      <c r="H519" s="437"/>
      <c r="I519" s="437"/>
      <c r="J519" s="437"/>
      <c r="K519" s="437"/>
      <c r="L519" s="437"/>
      <c r="M519" s="437"/>
      <c r="N519" s="437"/>
      <c r="O519" s="437"/>
      <c r="P519" s="437"/>
      <c r="Q519" s="437"/>
      <c r="R519" s="437"/>
      <c r="S519" s="437"/>
      <c r="T519" s="437"/>
      <c r="U519" s="437"/>
      <c r="V519" s="437"/>
      <c r="W519" s="437"/>
      <c r="X519" s="437"/>
      <c r="Y519" s="437"/>
      <c r="Z519" s="437"/>
      <c r="AA519" s="437"/>
      <c r="AB519" s="437"/>
      <c r="AC519" s="437"/>
      <c r="AD519" s="437"/>
      <c r="AE519" s="437"/>
      <c r="AF519" s="437"/>
      <c r="AG519" s="437"/>
      <c r="AH519" s="437"/>
      <c r="AI519" s="437"/>
      <c r="AJ519" s="437"/>
    </row>
    <row r="520" spans="1:36" ht="16.2">
      <c r="A520" s="437"/>
      <c r="B520" s="437"/>
      <c r="C520" s="437"/>
      <c r="D520" s="437"/>
      <c r="E520" s="78"/>
      <c r="F520" s="437"/>
      <c r="G520" s="437"/>
      <c r="H520" s="437"/>
      <c r="I520" s="437"/>
      <c r="J520" s="437"/>
      <c r="K520" s="437"/>
      <c r="L520" s="437"/>
      <c r="M520" s="437"/>
      <c r="N520" s="437"/>
      <c r="O520" s="437"/>
      <c r="P520" s="437"/>
      <c r="Q520" s="437"/>
      <c r="R520" s="437"/>
      <c r="S520" s="437"/>
      <c r="T520" s="437"/>
      <c r="U520" s="437"/>
      <c r="V520" s="437"/>
      <c r="W520" s="437"/>
      <c r="X520" s="437"/>
      <c r="Y520" s="437"/>
      <c r="Z520" s="437"/>
      <c r="AA520" s="437"/>
      <c r="AB520" s="437"/>
      <c r="AC520" s="437"/>
      <c r="AD520" s="437"/>
      <c r="AE520" s="437"/>
      <c r="AF520" s="437"/>
      <c r="AG520" s="437"/>
      <c r="AH520" s="437"/>
      <c r="AI520" s="437"/>
      <c r="AJ520" s="437"/>
    </row>
    <row r="521" spans="1:36" ht="16.2">
      <c r="A521" s="437"/>
      <c r="B521" s="437"/>
      <c r="C521" s="437"/>
      <c r="D521" s="437"/>
      <c r="E521" s="78"/>
      <c r="F521" s="437"/>
      <c r="G521" s="437"/>
      <c r="H521" s="437"/>
      <c r="I521" s="437"/>
      <c r="J521" s="437"/>
      <c r="K521" s="437"/>
      <c r="L521" s="437"/>
      <c r="M521" s="437"/>
      <c r="N521" s="437"/>
      <c r="O521" s="437"/>
      <c r="P521" s="437"/>
      <c r="Q521" s="437"/>
      <c r="R521" s="437"/>
      <c r="S521" s="437"/>
      <c r="T521" s="437"/>
      <c r="U521" s="437"/>
      <c r="V521" s="437"/>
      <c r="W521" s="437"/>
      <c r="X521" s="437"/>
      <c r="Y521" s="437"/>
      <c r="Z521" s="437"/>
      <c r="AA521" s="437"/>
      <c r="AB521" s="437"/>
      <c r="AC521" s="437"/>
      <c r="AD521" s="437"/>
      <c r="AE521" s="437"/>
      <c r="AF521" s="437"/>
      <c r="AG521" s="437"/>
      <c r="AH521" s="437"/>
      <c r="AI521" s="437"/>
      <c r="AJ521" s="437"/>
    </row>
    <row r="522" spans="1:36" ht="16.2">
      <c r="A522" s="437"/>
      <c r="B522" s="437"/>
      <c r="C522" s="437"/>
      <c r="D522" s="437"/>
      <c r="E522" s="78"/>
      <c r="F522" s="437"/>
      <c r="G522" s="437"/>
      <c r="H522" s="437"/>
      <c r="I522" s="437"/>
      <c r="J522" s="437"/>
      <c r="K522" s="437"/>
      <c r="L522" s="437"/>
      <c r="M522" s="437"/>
      <c r="N522" s="437"/>
      <c r="O522" s="437"/>
      <c r="P522" s="437"/>
      <c r="Q522" s="437"/>
      <c r="R522" s="437"/>
      <c r="S522" s="437"/>
      <c r="T522" s="437"/>
      <c r="U522" s="437"/>
      <c r="V522" s="437"/>
      <c r="W522" s="437"/>
      <c r="X522" s="437"/>
      <c r="Y522" s="437"/>
      <c r="Z522" s="437"/>
      <c r="AA522" s="437"/>
      <c r="AB522" s="437"/>
      <c r="AC522" s="437"/>
      <c r="AD522" s="437"/>
      <c r="AE522" s="437"/>
      <c r="AF522" s="437"/>
      <c r="AG522" s="437"/>
      <c r="AH522" s="437"/>
      <c r="AI522" s="437"/>
      <c r="AJ522" s="437"/>
    </row>
    <row r="523" spans="1:36" ht="16.2">
      <c r="A523" s="437"/>
      <c r="B523" s="437"/>
      <c r="C523" s="437"/>
      <c r="D523" s="437"/>
      <c r="E523" s="78"/>
      <c r="F523" s="437"/>
      <c r="G523" s="437"/>
      <c r="H523" s="437"/>
      <c r="I523" s="437"/>
      <c r="J523" s="437"/>
      <c r="K523" s="437"/>
      <c r="L523" s="437"/>
      <c r="M523" s="437"/>
      <c r="N523" s="437"/>
      <c r="O523" s="437"/>
      <c r="P523" s="437"/>
      <c r="Q523" s="437"/>
      <c r="R523" s="437"/>
      <c r="S523" s="437"/>
      <c r="T523" s="437"/>
      <c r="U523" s="437"/>
      <c r="V523" s="437"/>
      <c r="W523" s="437"/>
      <c r="X523" s="437"/>
      <c r="Y523" s="437"/>
      <c r="Z523" s="437"/>
      <c r="AA523" s="437"/>
      <c r="AB523" s="437"/>
      <c r="AC523" s="437"/>
      <c r="AD523" s="437"/>
      <c r="AE523" s="437"/>
      <c r="AF523" s="437"/>
      <c r="AG523" s="437"/>
      <c r="AH523" s="437"/>
      <c r="AI523" s="437"/>
      <c r="AJ523" s="437"/>
    </row>
    <row r="524" spans="1:36" ht="16.2">
      <c r="A524" s="437"/>
      <c r="B524" s="437"/>
      <c r="C524" s="437"/>
      <c r="D524" s="437"/>
      <c r="E524" s="78"/>
      <c r="F524" s="437"/>
      <c r="G524" s="437"/>
      <c r="H524" s="437"/>
      <c r="I524" s="437"/>
      <c r="J524" s="437"/>
      <c r="K524" s="437"/>
      <c r="L524" s="437"/>
      <c r="M524" s="437"/>
      <c r="N524" s="437"/>
      <c r="O524" s="437"/>
      <c r="P524" s="437"/>
      <c r="Q524" s="437"/>
      <c r="R524" s="437"/>
      <c r="S524" s="437"/>
      <c r="T524" s="437"/>
      <c r="U524" s="437"/>
      <c r="V524" s="437"/>
      <c r="W524" s="437"/>
      <c r="X524" s="437"/>
      <c r="Y524" s="437"/>
      <c r="Z524" s="437"/>
      <c r="AA524" s="437"/>
      <c r="AB524" s="437"/>
      <c r="AC524" s="437"/>
      <c r="AD524" s="437"/>
      <c r="AE524" s="437"/>
      <c r="AF524" s="437"/>
      <c r="AG524" s="437"/>
      <c r="AH524" s="437"/>
      <c r="AI524" s="437"/>
      <c r="AJ524" s="437"/>
    </row>
    <row r="525" spans="1:36" ht="16.2">
      <c r="A525" s="437"/>
      <c r="B525" s="437"/>
      <c r="C525" s="437"/>
      <c r="D525" s="437"/>
      <c r="E525" s="78"/>
      <c r="F525" s="437"/>
      <c r="G525" s="437"/>
      <c r="H525" s="437"/>
      <c r="I525" s="437"/>
      <c r="J525" s="437"/>
      <c r="K525" s="437"/>
      <c r="L525" s="437"/>
      <c r="M525" s="437"/>
      <c r="N525" s="437"/>
      <c r="O525" s="437"/>
      <c r="P525" s="437"/>
      <c r="Q525" s="437"/>
      <c r="R525" s="437"/>
      <c r="S525" s="437"/>
      <c r="T525" s="437"/>
      <c r="U525" s="437"/>
      <c r="V525" s="437"/>
      <c r="W525" s="437"/>
      <c r="X525" s="437"/>
      <c r="Y525" s="437"/>
      <c r="Z525" s="437"/>
      <c r="AA525" s="437"/>
      <c r="AB525" s="437"/>
      <c r="AC525" s="437"/>
      <c r="AD525" s="437"/>
      <c r="AE525" s="437"/>
      <c r="AF525" s="437"/>
      <c r="AG525" s="437"/>
      <c r="AH525" s="437"/>
      <c r="AI525" s="437"/>
      <c r="AJ525" s="437"/>
    </row>
    <row r="526" spans="1:36" ht="16.2">
      <c r="A526" s="437"/>
      <c r="B526" s="437"/>
      <c r="C526" s="437"/>
      <c r="D526" s="437"/>
      <c r="E526" s="78"/>
      <c r="F526" s="437"/>
      <c r="G526" s="437"/>
      <c r="H526" s="437"/>
      <c r="I526" s="437"/>
      <c r="J526" s="437"/>
      <c r="K526" s="437"/>
      <c r="L526" s="437"/>
      <c r="M526" s="437"/>
      <c r="N526" s="437"/>
      <c r="O526" s="437"/>
      <c r="P526" s="437"/>
      <c r="Q526" s="437"/>
      <c r="R526" s="437"/>
      <c r="S526" s="437"/>
      <c r="T526" s="437"/>
      <c r="U526" s="437"/>
      <c r="V526" s="437"/>
      <c r="W526" s="437"/>
      <c r="X526" s="437"/>
      <c r="Y526" s="437"/>
      <c r="Z526" s="437"/>
      <c r="AA526" s="437"/>
      <c r="AB526" s="437"/>
      <c r="AC526" s="437"/>
      <c r="AD526" s="437"/>
      <c r="AE526" s="437"/>
      <c r="AF526" s="437"/>
      <c r="AG526" s="437"/>
      <c r="AH526" s="437"/>
      <c r="AI526" s="437"/>
      <c r="AJ526" s="437"/>
    </row>
    <row r="527" spans="1:36" ht="16.2">
      <c r="A527" s="437"/>
      <c r="B527" s="437"/>
      <c r="C527" s="437"/>
      <c r="D527" s="437"/>
      <c r="E527" s="78"/>
      <c r="F527" s="437"/>
      <c r="G527" s="437"/>
      <c r="H527" s="437"/>
      <c r="I527" s="437"/>
      <c r="J527" s="437"/>
      <c r="K527" s="437"/>
      <c r="L527" s="437"/>
      <c r="M527" s="437"/>
      <c r="N527" s="437"/>
      <c r="O527" s="437"/>
      <c r="P527" s="437"/>
      <c r="Q527" s="437"/>
      <c r="R527" s="437"/>
      <c r="S527" s="437"/>
      <c r="T527" s="437"/>
      <c r="U527" s="437"/>
      <c r="V527" s="437"/>
      <c r="W527" s="437"/>
      <c r="X527" s="437"/>
      <c r="Y527" s="437"/>
      <c r="Z527" s="437"/>
      <c r="AA527" s="437"/>
      <c r="AB527" s="437"/>
      <c r="AC527" s="437"/>
      <c r="AD527" s="437"/>
      <c r="AE527" s="437"/>
      <c r="AF527" s="437"/>
      <c r="AG527" s="437"/>
      <c r="AH527" s="437"/>
      <c r="AI527" s="437"/>
      <c r="AJ527" s="437"/>
    </row>
    <row r="528" spans="1:36" ht="16.2">
      <c r="A528" s="437"/>
      <c r="B528" s="437"/>
      <c r="C528" s="437"/>
      <c r="D528" s="437"/>
      <c r="E528" s="78"/>
      <c r="F528" s="437"/>
      <c r="G528" s="437"/>
      <c r="H528" s="437"/>
      <c r="I528" s="437"/>
      <c r="J528" s="437"/>
      <c r="K528" s="437"/>
      <c r="L528" s="437"/>
      <c r="M528" s="437"/>
      <c r="N528" s="437"/>
      <c r="O528" s="437"/>
      <c r="P528" s="437"/>
      <c r="Q528" s="437"/>
      <c r="R528" s="437"/>
      <c r="S528" s="437"/>
      <c r="T528" s="437"/>
      <c r="U528" s="437"/>
      <c r="V528" s="437"/>
      <c r="W528" s="437"/>
      <c r="X528" s="437"/>
      <c r="Y528" s="437"/>
      <c r="Z528" s="437"/>
      <c r="AA528" s="437"/>
      <c r="AB528" s="437"/>
      <c r="AC528" s="437"/>
      <c r="AD528" s="437"/>
      <c r="AE528" s="437"/>
      <c r="AF528" s="437"/>
      <c r="AG528" s="437"/>
      <c r="AH528" s="437"/>
      <c r="AI528" s="437"/>
      <c r="AJ528" s="437"/>
    </row>
    <row r="529" spans="1:36" ht="16.2">
      <c r="A529" s="437"/>
      <c r="B529" s="437"/>
      <c r="C529" s="437"/>
      <c r="D529" s="437"/>
      <c r="E529" s="78"/>
      <c r="F529" s="437"/>
      <c r="G529" s="437"/>
      <c r="H529" s="437"/>
      <c r="I529" s="437"/>
      <c r="J529" s="437"/>
      <c r="K529" s="437"/>
      <c r="L529" s="437"/>
      <c r="M529" s="437"/>
      <c r="N529" s="437"/>
      <c r="O529" s="437"/>
      <c r="P529" s="437"/>
      <c r="Q529" s="437"/>
      <c r="R529" s="437"/>
      <c r="S529" s="437"/>
      <c r="T529" s="437"/>
      <c r="U529" s="437"/>
      <c r="V529" s="437"/>
      <c r="W529" s="437"/>
      <c r="X529" s="437"/>
      <c r="Y529" s="437"/>
      <c r="Z529" s="437"/>
      <c r="AA529" s="437"/>
      <c r="AB529" s="437"/>
      <c r="AC529" s="437"/>
      <c r="AD529" s="437"/>
      <c r="AE529" s="437"/>
      <c r="AF529" s="437"/>
      <c r="AG529" s="437"/>
      <c r="AH529" s="437"/>
      <c r="AI529" s="437"/>
      <c r="AJ529" s="437"/>
    </row>
    <row r="530" spans="1:36" ht="16.2">
      <c r="A530" s="437"/>
      <c r="B530" s="437"/>
      <c r="C530" s="437"/>
      <c r="D530" s="437"/>
      <c r="E530" s="78"/>
      <c r="F530" s="437"/>
      <c r="G530" s="437"/>
      <c r="H530" s="437"/>
      <c r="I530" s="437"/>
      <c r="J530" s="437"/>
      <c r="K530" s="437"/>
      <c r="L530" s="437"/>
      <c r="M530" s="437"/>
      <c r="N530" s="437"/>
      <c r="O530" s="437"/>
      <c r="P530" s="437"/>
      <c r="Q530" s="437"/>
      <c r="R530" s="437"/>
      <c r="S530" s="437"/>
      <c r="T530" s="437"/>
      <c r="U530" s="437"/>
      <c r="V530" s="437"/>
      <c r="W530" s="437"/>
      <c r="X530" s="437"/>
      <c r="Y530" s="437"/>
      <c r="Z530" s="437"/>
      <c r="AA530" s="437"/>
      <c r="AB530" s="437"/>
      <c r="AC530" s="437"/>
      <c r="AD530" s="437"/>
      <c r="AE530" s="437"/>
      <c r="AF530" s="437"/>
      <c r="AG530" s="437"/>
      <c r="AH530" s="437"/>
      <c r="AI530" s="437"/>
      <c r="AJ530" s="437"/>
    </row>
    <row r="531" spans="1:36" ht="16.2">
      <c r="A531" s="437"/>
      <c r="B531" s="437"/>
      <c r="C531" s="437"/>
      <c r="D531" s="437"/>
      <c r="E531" s="78"/>
      <c r="F531" s="437"/>
      <c r="G531" s="437"/>
      <c r="H531" s="437"/>
      <c r="I531" s="437"/>
      <c r="J531" s="437"/>
      <c r="K531" s="437"/>
      <c r="L531" s="437"/>
      <c r="M531" s="437"/>
      <c r="N531" s="437"/>
      <c r="O531" s="437"/>
      <c r="P531" s="437"/>
      <c r="Q531" s="437"/>
      <c r="R531" s="437"/>
      <c r="S531" s="437"/>
      <c r="T531" s="437"/>
      <c r="U531" s="437"/>
      <c r="V531" s="437"/>
      <c r="W531" s="437"/>
      <c r="X531" s="437"/>
      <c r="Y531" s="437"/>
      <c r="Z531" s="437"/>
      <c r="AA531" s="437"/>
      <c r="AB531" s="437"/>
      <c r="AC531" s="437"/>
      <c r="AD531" s="437"/>
      <c r="AE531" s="437"/>
      <c r="AF531" s="437"/>
      <c r="AG531" s="437"/>
      <c r="AH531" s="437"/>
      <c r="AI531" s="437"/>
      <c r="AJ531" s="437"/>
    </row>
    <row r="532" spans="1:36" ht="16.2">
      <c r="A532" s="437"/>
      <c r="B532" s="437"/>
      <c r="C532" s="437"/>
      <c r="D532" s="437"/>
      <c r="E532" s="78"/>
      <c r="F532" s="437"/>
      <c r="G532" s="437"/>
      <c r="H532" s="437"/>
      <c r="I532" s="437"/>
      <c r="J532" s="437"/>
      <c r="K532" s="437"/>
      <c r="L532" s="437"/>
      <c r="M532" s="437"/>
      <c r="N532" s="437"/>
      <c r="O532" s="437"/>
      <c r="P532" s="437"/>
      <c r="Q532" s="437"/>
      <c r="R532" s="437"/>
      <c r="S532" s="437"/>
      <c r="T532" s="437"/>
      <c r="U532" s="437"/>
      <c r="V532" s="437"/>
      <c r="W532" s="437"/>
      <c r="X532" s="437"/>
      <c r="Y532" s="437"/>
      <c r="Z532" s="437"/>
      <c r="AA532" s="437"/>
      <c r="AB532" s="437"/>
      <c r="AC532" s="437"/>
      <c r="AD532" s="437"/>
      <c r="AE532" s="437"/>
      <c r="AF532" s="437"/>
      <c r="AG532" s="437"/>
      <c r="AH532" s="437"/>
      <c r="AI532" s="437"/>
      <c r="AJ532" s="437"/>
    </row>
    <row r="533" spans="1:36" ht="16.2">
      <c r="A533" s="437"/>
      <c r="B533" s="437"/>
      <c r="C533" s="437"/>
      <c r="D533" s="437"/>
      <c r="E533" s="78"/>
      <c r="F533" s="437"/>
      <c r="G533" s="437"/>
      <c r="H533" s="437"/>
      <c r="I533" s="437"/>
      <c r="J533" s="437"/>
      <c r="K533" s="437"/>
      <c r="L533" s="437"/>
      <c r="M533" s="437"/>
      <c r="N533" s="437"/>
      <c r="O533" s="437"/>
      <c r="P533" s="437"/>
      <c r="Q533" s="437"/>
      <c r="R533" s="437"/>
      <c r="S533" s="437"/>
      <c r="T533" s="437"/>
      <c r="U533" s="437"/>
      <c r="V533" s="437"/>
      <c r="W533" s="437"/>
      <c r="X533" s="437"/>
      <c r="Y533" s="437"/>
      <c r="Z533" s="437"/>
      <c r="AA533" s="437"/>
      <c r="AB533" s="437"/>
      <c r="AC533" s="437"/>
      <c r="AD533" s="437"/>
      <c r="AE533" s="437"/>
      <c r="AF533" s="437"/>
      <c r="AG533" s="437"/>
      <c r="AH533" s="437"/>
      <c r="AI533" s="437"/>
      <c r="AJ533" s="437"/>
    </row>
    <row r="534" spans="1:36" ht="16.2">
      <c r="A534" s="437"/>
      <c r="B534" s="437"/>
      <c r="C534" s="437"/>
      <c r="D534" s="437"/>
      <c r="E534" s="78"/>
      <c r="F534" s="437"/>
      <c r="G534" s="437"/>
      <c r="H534" s="437"/>
      <c r="I534" s="437"/>
      <c r="J534" s="437"/>
      <c r="K534" s="437"/>
      <c r="L534" s="437"/>
      <c r="M534" s="437"/>
      <c r="N534" s="437"/>
      <c r="O534" s="437"/>
      <c r="P534" s="437"/>
      <c r="Q534" s="437"/>
      <c r="R534" s="437"/>
      <c r="S534" s="437"/>
      <c r="T534" s="437"/>
      <c r="U534" s="437"/>
      <c r="V534" s="437"/>
      <c r="W534" s="437"/>
      <c r="X534" s="437"/>
      <c r="Y534" s="437"/>
      <c r="Z534" s="437"/>
      <c r="AA534" s="437"/>
      <c r="AB534" s="437"/>
      <c r="AC534" s="437"/>
      <c r="AD534" s="437"/>
      <c r="AE534" s="437"/>
      <c r="AF534" s="437"/>
      <c r="AG534" s="437"/>
      <c r="AH534" s="437"/>
      <c r="AI534" s="437"/>
      <c r="AJ534" s="437"/>
    </row>
    <row r="535" spans="1:36" ht="16.2">
      <c r="A535" s="437"/>
      <c r="B535" s="437"/>
      <c r="C535" s="437"/>
      <c r="D535" s="437"/>
      <c r="E535" s="78"/>
      <c r="F535" s="437"/>
      <c r="G535" s="437"/>
      <c r="H535" s="437"/>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row>
    <row r="536" spans="1:36" ht="16.2">
      <c r="A536" s="437"/>
      <c r="B536" s="437"/>
      <c r="C536" s="437"/>
      <c r="D536" s="437"/>
      <c r="E536" s="78"/>
      <c r="F536" s="437"/>
      <c r="G536" s="437"/>
      <c r="H536" s="437"/>
      <c r="I536" s="437"/>
      <c r="J536" s="437"/>
      <c r="K536" s="437"/>
      <c r="L536" s="437"/>
      <c r="M536" s="437"/>
      <c r="N536" s="437"/>
      <c r="O536" s="437"/>
      <c r="P536" s="437"/>
      <c r="Q536" s="437"/>
      <c r="R536" s="437"/>
      <c r="S536" s="437"/>
      <c r="T536" s="437"/>
      <c r="U536" s="437"/>
      <c r="V536" s="437"/>
      <c r="W536" s="437"/>
      <c r="X536" s="437"/>
      <c r="Y536" s="437"/>
      <c r="Z536" s="437"/>
      <c r="AA536" s="437"/>
      <c r="AB536" s="437"/>
      <c r="AC536" s="437"/>
      <c r="AD536" s="437"/>
      <c r="AE536" s="437"/>
      <c r="AF536" s="437"/>
      <c r="AG536" s="437"/>
      <c r="AH536" s="437"/>
      <c r="AI536" s="437"/>
      <c r="AJ536" s="437"/>
    </row>
    <row r="537" spans="1:36" ht="16.2">
      <c r="A537" s="437"/>
      <c r="B537" s="437"/>
      <c r="C537" s="437"/>
      <c r="D537" s="437"/>
      <c r="E537" s="78"/>
      <c r="F537" s="437"/>
      <c r="G537" s="437"/>
      <c r="H537" s="437"/>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row>
    <row r="538" spans="1:36" ht="16.2">
      <c r="A538" s="437"/>
      <c r="B538" s="437"/>
      <c r="C538" s="437"/>
      <c r="D538" s="437"/>
      <c r="E538" s="78"/>
      <c r="F538" s="437"/>
      <c r="G538" s="437"/>
      <c r="H538" s="437"/>
      <c r="I538" s="437"/>
      <c r="J538" s="437"/>
      <c r="K538" s="437"/>
      <c r="L538" s="437"/>
      <c r="M538" s="437"/>
      <c r="N538" s="437"/>
      <c r="O538" s="437"/>
      <c r="P538" s="437"/>
      <c r="Q538" s="437"/>
      <c r="R538" s="437"/>
      <c r="S538" s="437"/>
      <c r="T538" s="437"/>
      <c r="U538" s="437"/>
      <c r="V538" s="437"/>
      <c r="W538" s="437"/>
      <c r="X538" s="437"/>
      <c r="Y538" s="437"/>
      <c r="Z538" s="437"/>
      <c r="AA538" s="437"/>
      <c r="AB538" s="437"/>
      <c r="AC538" s="437"/>
      <c r="AD538" s="437"/>
      <c r="AE538" s="437"/>
      <c r="AF538" s="437"/>
      <c r="AG538" s="437"/>
      <c r="AH538" s="437"/>
      <c r="AI538" s="437"/>
      <c r="AJ538" s="437"/>
    </row>
    <row r="539" spans="1:36" ht="16.2">
      <c r="A539" s="437"/>
      <c r="B539" s="437"/>
      <c r="C539" s="437"/>
      <c r="D539" s="437"/>
      <c r="E539" s="78"/>
      <c r="F539" s="437"/>
      <c r="G539" s="437"/>
      <c r="H539" s="437"/>
      <c r="I539" s="437"/>
      <c r="J539" s="437"/>
      <c r="K539" s="437"/>
      <c r="L539" s="437"/>
      <c r="M539" s="437"/>
      <c r="N539" s="437"/>
      <c r="O539" s="437"/>
      <c r="P539" s="437"/>
      <c r="Q539" s="437"/>
      <c r="R539" s="437"/>
      <c r="S539" s="437"/>
      <c r="T539" s="437"/>
      <c r="U539" s="437"/>
      <c r="V539" s="437"/>
      <c r="W539" s="437"/>
      <c r="X539" s="437"/>
      <c r="Y539" s="437"/>
      <c r="Z539" s="437"/>
      <c r="AA539" s="437"/>
      <c r="AB539" s="437"/>
      <c r="AC539" s="437"/>
      <c r="AD539" s="437"/>
      <c r="AE539" s="437"/>
      <c r="AF539" s="437"/>
      <c r="AG539" s="437"/>
      <c r="AH539" s="437"/>
      <c r="AI539" s="437"/>
      <c r="AJ539" s="437"/>
    </row>
    <row r="540" spans="1:36" ht="16.2">
      <c r="A540" s="437"/>
      <c r="B540" s="437"/>
      <c r="C540" s="437"/>
      <c r="D540" s="437"/>
      <c r="E540" s="78"/>
      <c r="F540" s="437"/>
      <c r="G540" s="437"/>
      <c r="H540" s="437"/>
      <c r="I540" s="437"/>
      <c r="J540" s="437"/>
      <c r="K540" s="437"/>
      <c r="L540" s="437"/>
      <c r="M540" s="437"/>
      <c r="N540" s="437"/>
      <c r="O540" s="437"/>
      <c r="P540" s="437"/>
      <c r="Q540" s="437"/>
      <c r="R540" s="437"/>
      <c r="S540" s="437"/>
      <c r="T540" s="437"/>
      <c r="U540" s="437"/>
      <c r="V540" s="437"/>
      <c r="W540" s="437"/>
      <c r="X540" s="437"/>
      <c r="Y540" s="437"/>
      <c r="Z540" s="437"/>
      <c r="AA540" s="437"/>
      <c r="AB540" s="437"/>
      <c r="AC540" s="437"/>
      <c r="AD540" s="437"/>
      <c r="AE540" s="437"/>
      <c r="AF540" s="437"/>
      <c r="AG540" s="437"/>
      <c r="AH540" s="437"/>
      <c r="AI540" s="437"/>
      <c r="AJ540" s="437"/>
    </row>
    <row r="541" spans="1:36" ht="16.2">
      <c r="A541" s="437"/>
      <c r="B541" s="437"/>
      <c r="C541" s="437"/>
      <c r="D541" s="437"/>
      <c r="E541" s="78"/>
      <c r="F541" s="437"/>
      <c r="G541" s="437"/>
      <c r="H541" s="437"/>
      <c r="I541" s="437"/>
      <c r="J541" s="437"/>
      <c r="K541" s="437"/>
      <c r="L541" s="437"/>
      <c r="M541" s="437"/>
      <c r="N541" s="437"/>
      <c r="O541" s="437"/>
      <c r="P541" s="437"/>
      <c r="Q541" s="437"/>
      <c r="R541" s="437"/>
      <c r="S541" s="437"/>
      <c r="T541" s="437"/>
      <c r="U541" s="437"/>
      <c r="V541" s="437"/>
      <c r="W541" s="437"/>
      <c r="X541" s="437"/>
      <c r="Y541" s="437"/>
      <c r="Z541" s="437"/>
      <c r="AA541" s="437"/>
      <c r="AB541" s="437"/>
      <c r="AC541" s="437"/>
      <c r="AD541" s="437"/>
      <c r="AE541" s="437"/>
      <c r="AF541" s="437"/>
      <c r="AG541" s="437"/>
      <c r="AH541" s="437"/>
      <c r="AI541" s="437"/>
      <c r="AJ541" s="437"/>
    </row>
    <row r="542" spans="1:36" ht="16.2">
      <c r="A542" s="437"/>
      <c r="B542" s="437"/>
      <c r="C542" s="437"/>
      <c r="D542" s="437"/>
      <c r="E542" s="78"/>
      <c r="F542" s="437"/>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row>
    <row r="543" spans="1:36" ht="16.2">
      <c r="A543" s="437"/>
      <c r="B543" s="437"/>
      <c r="C543" s="437"/>
      <c r="D543" s="437"/>
      <c r="E543" s="78"/>
      <c r="F543" s="437"/>
      <c r="G543" s="437"/>
      <c r="H543" s="437"/>
      <c r="I543" s="437"/>
      <c r="J543" s="437"/>
      <c r="K543" s="437"/>
      <c r="L543" s="437"/>
      <c r="M543" s="437"/>
      <c r="N543" s="437"/>
      <c r="O543" s="437"/>
      <c r="P543" s="437"/>
      <c r="Q543" s="437"/>
      <c r="R543" s="437"/>
      <c r="S543" s="437"/>
      <c r="T543" s="437"/>
      <c r="U543" s="437"/>
      <c r="V543" s="437"/>
      <c r="W543" s="437"/>
      <c r="X543" s="437"/>
      <c r="Y543" s="437"/>
      <c r="Z543" s="437"/>
      <c r="AA543" s="437"/>
      <c r="AB543" s="437"/>
      <c r="AC543" s="437"/>
      <c r="AD543" s="437"/>
      <c r="AE543" s="437"/>
      <c r="AF543" s="437"/>
      <c r="AG543" s="437"/>
      <c r="AH543" s="437"/>
      <c r="AI543" s="437"/>
      <c r="AJ543" s="437"/>
    </row>
    <row r="544" spans="1:36" ht="16.2">
      <c r="A544" s="437"/>
      <c r="B544" s="437"/>
      <c r="C544" s="437"/>
      <c r="D544" s="437"/>
      <c r="E544" s="78"/>
      <c r="F544" s="437"/>
      <c r="G544" s="437"/>
      <c r="H544" s="437"/>
      <c r="I544" s="437"/>
      <c r="J544" s="437"/>
      <c r="K544" s="437"/>
      <c r="L544" s="437"/>
      <c r="M544" s="437"/>
      <c r="N544" s="437"/>
      <c r="O544" s="437"/>
      <c r="P544" s="437"/>
      <c r="Q544" s="437"/>
      <c r="R544" s="437"/>
      <c r="S544" s="437"/>
      <c r="T544" s="437"/>
      <c r="U544" s="437"/>
      <c r="V544" s="437"/>
      <c r="W544" s="437"/>
      <c r="X544" s="437"/>
      <c r="Y544" s="437"/>
      <c r="Z544" s="437"/>
      <c r="AA544" s="437"/>
      <c r="AB544" s="437"/>
      <c r="AC544" s="437"/>
      <c r="AD544" s="437"/>
      <c r="AE544" s="437"/>
      <c r="AF544" s="437"/>
      <c r="AG544" s="437"/>
      <c r="AH544" s="437"/>
      <c r="AI544" s="437"/>
      <c r="AJ544" s="437"/>
    </row>
    <row r="545" spans="1:36" ht="16.2">
      <c r="A545" s="437"/>
      <c r="B545" s="437"/>
      <c r="C545" s="437"/>
      <c r="D545" s="437"/>
      <c r="E545" s="78"/>
      <c r="F545" s="437"/>
      <c r="G545" s="437"/>
      <c r="H545" s="437"/>
      <c r="I545" s="437"/>
      <c r="J545" s="437"/>
      <c r="K545" s="437"/>
      <c r="L545" s="437"/>
      <c r="M545" s="437"/>
      <c r="N545" s="437"/>
      <c r="O545" s="437"/>
      <c r="P545" s="437"/>
      <c r="Q545" s="437"/>
      <c r="R545" s="437"/>
      <c r="S545" s="437"/>
      <c r="T545" s="437"/>
      <c r="U545" s="437"/>
      <c r="V545" s="437"/>
      <c r="W545" s="437"/>
      <c r="X545" s="437"/>
      <c r="Y545" s="437"/>
      <c r="Z545" s="437"/>
      <c r="AA545" s="437"/>
      <c r="AB545" s="437"/>
      <c r="AC545" s="437"/>
      <c r="AD545" s="437"/>
      <c r="AE545" s="437"/>
      <c r="AF545" s="437"/>
      <c r="AG545" s="437"/>
      <c r="AH545" s="437"/>
      <c r="AI545" s="437"/>
      <c r="AJ545" s="437"/>
    </row>
    <row r="546" spans="1:36" ht="16.2">
      <c r="A546" s="437"/>
      <c r="B546" s="437"/>
      <c r="C546" s="437"/>
      <c r="D546" s="437"/>
      <c r="E546" s="78"/>
      <c r="F546" s="437"/>
      <c r="G546" s="437"/>
      <c r="H546" s="437"/>
      <c r="I546" s="437"/>
      <c r="J546" s="437"/>
      <c r="K546" s="437"/>
      <c r="L546" s="437"/>
      <c r="M546" s="437"/>
      <c r="N546" s="437"/>
      <c r="O546" s="437"/>
      <c r="P546" s="437"/>
      <c r="Q546" s="437"/>
      <c r="R546" s="437"/>
      <c r="S546" s="437"/>
      <c r="T546" s="437"/>
      <c r="U546" s="437"/>
      <c r="V546" s="437"/>
      <c r="W546" s="437"/>
      <c r="X546" s="437"/>
      <c r="Y546" s="437"/>
      <c r="Z546" s="437"/>
      <c r="AA546" s="437"/>
      <c r="AB546" s="437"/>
      <c r="AC546" s="437"/>
      <c r="AD546" s="437"/>
      <c r="AE546" s="437"/>
      <c r="AF546" s="437"/>
      <c r="AG546" s="437"/>
      <c r="AH546" s="437"/>
      <c r="AI546" s="437"/>
      <c r="AJ546" s="437"/>
    </row>
    <row r="547" spans="1:36" ht="16.2">
      <c r="A547" s="437"/>
      <c r="B547" s="437"/>
      <c r="C547" s="437"/>
      <c r="D547" s="437"/>
      <c r="E547" s="78"/>
      <c r="F547" s="437"/>
      <c r="G547" s="437"/>
      <c r="H547" s="437"/>
      <c r="I547" s="437"/>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c r="AF547" s="437"/>
      <c r="AG547" s="437"/>
      <c r="AH547" s="437"/>
      <c r="AI547" s="437"/>
      <c r="AJ547" s="437"/>
    </row>
    <row r="548" spans="1:36" ht="16.2">
      <c r="A548" s="437"/>
      <c r="B548" s="437"/>
      <c r="C548" s="437"/>
      <c r="D548" s="437"/>
      <c r="E548" s="78"/>
      <c r="F548" s="437"/>
      <c r="G548" s="437"/>
      <c r="H548" s="437"/>
      <c r="I548" s="437"/>
      <c r="J548" s="437"/>
      <c r="K548" s="437"/>
      <c r="L548" s="437"/>
      <c r="M548" s="437"/>
      <c r="N548" s="437"/>
      <c r="O548" s="437"/>
      <c r="P548" s="437"/>
      <c r="Q548" s="437"/>
      <c r="R548" s="437"/>
      <c r="S548" s="437"/>
      <c r="T548" s="437"/>
      <c r="U548" s="437"/>
      <c r="V548" s="437"/>
      <c r="W548" s="437"/>
      <c r="X548" s="437"/>
      <c r="Y548" s="437"/>
      <c r="Z548" s="437"/>
      <c r="AA548" s="437"/>
      <c r="AB548" s="437"/>
      <c r="AC548" s="437"/>
      <c r="AD548" s="437"/>
      <c r="AE548" s="437"/>
      <c r="AF548" s="437"/>
      <c r="AG548" s="437"/>
      <c r="AH548" s="437"/>
      <c r="AI548" s="437"/>
      <c r="AJ548" s="437"/>
    </row>
    <row r="549" spans="1:36" ht="16.2">
      <c r="A549" s="437"/>
      <c r="B549" s="437"/>
      <c r="C549" s="437"/>
      <c r="D549" s="437"/>
      <c r="E549" s="78"/>
      <c r="F549" s="437"/>
      <c r="G549" s="437"/>
      <c r="H549" s="437"/>
      <c r="I549" s="437"/>
      <c r="J549" s="437"/>
      <c r="K549" s="437"/>
      <c r="L549" s="437"/>
      <c r="M549" s="437"/>
      <c r="N549" s="437"/>
      <c r="O549" s="437"/>
      <c r="P549" s="437"/>
      <c r="Q549" s="437"/>
      <c r="R549" s="437"/>
      <c r="S549" s="437"/>
      <c r="T549" s="437"/>
      <c r="U549" s="437"/>
      <c r="V549" s="437"/>
      <c r="W549" s="437"/>
      <c r="X549" s="437"/>
      <c r="Y549" s="437"/>
      <c r="Z549" s="437"/>
      <c r="AA549" s="437"/>
      <c r="AB549" s="437"/>
      <c r="AC549" s="437"/>
      <c r="AD549" s="437"/>
      <c r="AE549" s="437"/>
      <c r="AF549" s="437"/>
      <c r="AG549" s="437"/>
      <c r="AH549" s="437"/>
      <c r="AI549" s="437"/>
      <c r="AJ549" s="437"/>
    </row>
    <row r="550" spans="1:36" ht="16.2">
      <c r="A550" s="437"/>
      <c r="B550" s="437"/>
      <c r="C550" s="437"/>
      <c r="D550" s="437"/>
      <c r="E550" s="78"/>
      <c r="F550" s="437"/>
      <c r="G550" s="437"/>
      <c r="H550" s="437"/>
      <c r="I550" s="437"/>
      <c r="J550" s="437"/>
      <c r="K550" s="437"/>
      <c r="L550" s="437"/>
      <c r="M550" s="437"/>
      <c r="N550" s="437"/>
      <c r="O550" s="437"/>
      <c r="P550" s="437"/>
      <c r="Q550" s="437"/>
      <c r="R550" s="437"/>
      <c r="S550" s="437"/>
      <c r="T550" s="437"/>
      <c r="U550" s="437"/>
      <c r="V550" s="437"/>
      <c r="W550" s="437"/>
      <c r="X550" s="437"/>
      <c r="Y550" s="437"/>
      <c r="Z550" s="437"/>
      <c r="AA550" s="437"/>
      <c r="AB550" s="437"/>
      <c r="AC550" s="437"/>
      <c r="AD550" s="437"/>
      <c r="AE550" s="437"/>
      <c r="AF550" s="437"/>
      <c r="AG550" s="437"/>
      <c r="AH550" s="437"/>
      <c r="AI550" s="437"/>
      <c r="AJ550" s="437"/>
    </row>
    <row r="551" spans="1:36" ht="16.2">
      <c r="A551" s="437"/>
      <c r="B551" s="437"/>
      <c r="C551" s="437"/>
      <c r="D551" s="437"/>
      <c r="E551" s="78"/>
      <c r="F551" s="437"/>
      <c r="G551" s="437"/>
      <c r="H551" s="437"/>
      <c r="I551" s="437"/>
      <c r="J551" s="437"/>
      <c r="K551" s="437"/>
      <c r="L551" s="437"/>
      <c r="M551" s="437"/>
      <c r="N551" s="437"/>
      <c r="O551" s="437"/>
      <c r="P551" s="437"/>
      <c r="Q551" s="437"/>
      <c r="R551" s="437"/>
      <c r="S551" s="437"/>
      <c r="T551" s="437"/>
      <c r="U551" s="437"/>
      <c r="V551" s="437"/>
      <c r="W551" s="437"/>
      <c r="X551" s="437"/>
      <c r="Y551" s="437"/>
      <c r="Z551" s="437"/>
      <c r="AA551" s="437"/>
      <c r="AB551" s="437"/>
      <c r="AC551" s="437"/>
      <c r="AD551" s="437"/>
      <c r="AE551" s="437"/>
      <c r="AF551" s="437"/>
      <c r="AG551" s="437"/>
      <c r="AH551" s="437"/>
      <c r="AI551" s="437"/>
      <c r="AJ551" s="437"/>
    </row>
    <row r="552" spans="1:36" ht="16.2">
      <c r="A552" s="437"/>
      <c r="B552" s="437"/>
      <c r="C552" s="437"/>
      <c r="D552" s="437"/>
      <c r="E552" s="78"/>
      <c r="F552" s="437"/>
      <c r="G552" s="437"/>
      <c r="H552" s="437"/>
      <c r="I552" s="437"/>
      <c r="J552" s="437"/>
      <c r="K552" s="437"/>
      <c r="L552" s="437"/>
      <c r="M552" s="437"/>
      <c r="N552" s="437"/>
      <c r="O552" s="437"/>
      <c r="P552" s="437"/>
      <c r="Q552" s="437"/>
      <c r="R552" s="437"/>
      <c r="S552" s="437"/>
      <c r="T552" s="437"/>
      <c r="U552" s="437"/>
      <c r="V552" s="437"/>
      <c r="W552" s="437"/>
      <c r="X552" s="437"/>
      <c r="Y552" s="437"/>
      <c r="Z552" s="437"/>
      <c r="AA552" s="437"/>
      <c r="AB552" s="437"/>
      <c r="AC552" s="437"/>
      <c r="AD552" s="437"/>
      <c r="AE552" s="437"/>
      <c r="AF552" s="437"/>
      <c r="AG552" s="437"/>
      <c r="AH552" s="437"/>
      <c r="AI552" s="437"/>
      <c r="AJ552" s="437"/>
    </row>
    <row r="553" spans="1:36" ht="16.2">
      <c r="A553" s="437"/>
      <c r="B553" s="437"/>
      <c r="C553" s="437"/>
      <c r="D553" s="437"/>
      <c r="E553" s="78"/>
      <c r="F553" s="437"/>
      <c r="G553" s="437"/>
      <c r="H553" s="437"/>
      <c r="I553" s="437"/>
      <c r="J553" s="437"/>
      <c r="K553" s="437"/>
      <c r="L553" s="437"/>
      <c r="M553" s="437"/>
      <c r="N553" s="437"/>
      <c r="O553" s="437"/>
      <c r="P553" s="437"/>
      <c r="Q553" s="437"/>
      <c r="R553" s="437"/>
      <c r="S553" s="437"/>
      <c r="T553" s="437"/>
      <c r="U553" s="437"/>
      <c r="V553" s="437"/>
      <c r="W553" s="437"/>
      <c r="X553" s="437"/>
      <c r="Y553" s="437"/>
      <c r="Z553" s="437"/>
      <c r="AA553" s="437"/>
      <c r="AB553" s="437"/>
      <c r="AC553" s="437"/>
      <c r="AD553" s="437"/>
      <c r="AE553" s="437"/>
      <c r="AF553" s="437"/>
      <c r="AG553" s="437"/>
      <c r="AH553" s="437"/>
      <c r="AI553" s="437"/>
      <c r="AJ553" s="437"/>
    </row>
    <row r="554" spans="1:36" ht="16.2">
      <c r="A554" s="437"/>
      <c r="B554" s="437"/>
      <c r="C554" s="437"/>
      <c r="D554" s="437"/>
      <c r="E554" s="78"/>
      <c r="F554" s="437"/>
      <c r="G554" s="437"/>
      <c r="H554" s="437"/>
      <c r="I554" s="437"/>
      <c r="J554" s="437"/>
      <c r="K554" s="437"/>
      <c r="L554" s="437"/>
      <c r="M554" s="437"/>
      <c r="N554" s="437"/>
      <c r="O554" s="437"/>
      <c r="P554" s="437"/>
      <c r="Q554" s="437"/>
      <c r="R554" s="437"/>
      <c r="S554" s="437"/>
      <c r="T554" s="437"/>
      <c r="U554" s="437"/>
      <c r="V554" s="437"/>
      <c r="W554" s="437"/>
      <c r="X554" s="437"/>
      <c r="Y554" s="437"/>
      <c r="Z554" s="437"/>
      <c r="AA554" s="437"/>
      <c r="AB554" s="437"/>
      <c r="AC554" s="437"/>
      <c r="AD554" s="437"/>
      <c r="AE554" s="437"/>
      <c r="AF554" s="437"/>
      <c r="AG554" s="437"/>
      <c r="AH554" s="437"/>
      <c r="AI554" s="437"/>
      <c r="AJ554" s="437"/>
    </row>
    <row r="555" spans="1:36" ht="16.2">
      <c r="A555" s="437"/>
      <c r="B555" s="437"/>
      <c r="C555" s="437"/>
      <c r="D555" s="437"/>
      <c r="E555" s="78"/>
      <c r="F555" s="437"/>
      <c r="G555" s="437"/>
      <c r="H555" s="437"/>
      <c r="I555" s="437"/>
      <c r="J555" s="437"/>
      <c r="K555" s="437"/>
      <c r="L555" s="437"/>
      <c r="M555" s="437"/>
      <c r="N555" s="437"/>
      <c r="O555" s="437"/>
      <c r="P555" s="437"/>
      <c r="Q555" s="437"/>
      <c r="R555" s="437"/>
      <c r="S555" s="437"/>
      <c r="T555" s="437"/>
      <c r="U555" s="437"/>
      <c r="V555" s="437"/>
      <c r="W555" s="437"/>
      <c r="X555" s="437"/>
      <c r="Y555" s="437"/>
      <c r="Z555" s="437"/>
      <c r="AA555" s="437"/>
      <c r="AB555" s="437"/>
      <c r="AC555" s="437"/>
      <c r="AD555" s="437"/>
      <c r="AE555" s="437"/>
      <c r="AF555" s="437"/>
      <c r="AG555" s="437"/>
      <c r="AH555" s="437"/>
      <c r="AI555" s="437"/>
      <c r="AJ555" s="437"/>
    </row>
    <row r="556" spans="1:36" ht="16.2">
      <c r="A556" s="437"/>
      <c r="B556" s="437"/>
      <c r="C556" s="437"/>
      <c r="D556" s="437"/>
      <c r="E556" s="78"/>
      <c r="F556" s="437"/>
      <c r="G556" s="437"/>
      <c r="H556" s="437"/>
      <c r="I556" s="437"/>
      <c r="J556" s="437"/>
      <c r="K556" s="437"/>
      <c r="L556" s="437"/>
      <c r="M556" s="437"/>
      <c r="N556" s="437"/>
      <c r="O556" s="437"/>
      <c r="P556" s="437"/>
      <c r="Q556" s="437"/>
      <c r="R556" s="437"/>
      <c r="S556" s="437"/>
      <c r="T556" s="437"/>
      <c r="U556" s="437"/>
      <c r="V556" s="437"/>
      <c r="W556" s="437"/>
      <c r="X556" s="437"/>
      <c r="Y556" s="437"/>
      <c r="Z556" s="437"/>
      <c r="AA556" s="437"/>
      <c r="AB556" s="437"/>
      <c r="AC556" s="437"/>
      <c r="AD556" s="437"/>
      <c r="AE556" s="437"/>
      <c r="AF556" s="437"/>
      <c r="AG556" s="437"/>
      <c r="AH556" s="437"/>
      <c r="AI556" s="437"/>
      <c r="AJ556" s="437"/>
    </row>
    <row r="557" spans="1:36" ht="16.2">
      <c r="A557" s="437"/>
      <c r="B557" s="437"/>
      <c r="C557" s="437"/>
      <c r="D557" s="437"/>
      <c r="E557" s="78"/>
      <c r="F557" s="437"/>
      <c r="G557" s="437"/>
      <c r="H557" s="437"/>
      <c r="I557" s="437"/>
      <c r="J557" s="437"/>
      <c r="K557" s="437"/>
      <c r="L557" s="437"/>
      <c r="M557" s="437"/>
      <c r="N557" s="437"/>
      <c r="O557" s="437"/>
      <c r="P557" s="437"/>
      <c r="Q557" s="437"/>
      <c r="R557" s="437"/>
      <c r="S557" s="437"/>
      <c r="T557" s="437"/>
      <c r="U557" s="437"/>
      <c r="V557" s="437"/>
      <c r="W557" s="437"/>
      <c r="X557" s="437"/>
      <c r="Y557" s="437"/>
      <c r="Z557" s="437"/>
      <c r="AA557" s="437"/>
      <c r="AB557" s="437"/>
      <c r="AC557" s="437"/>
      <c r="AD557" s="437"/>
      <c r="AE557" s="437"/>
      <c r="AF557" s="437"/>
      <c r="AG557" s="437"/>
      <c r="AH557" s="437"/>
      <c r="AI557" s="437"/>
      <c r="AJ557" s="437"/>
    </row>
    <row r="558" spans="1:36" ht="16.2">
      <c r="A558" s="437"/>
      <c r="B558" s="437"/>
      <c r="C558" s="437"/>
      <c r="D558" s="437"/>
      <c r="E558" s="78"/>
      <c r="F558" s="437"/>
      <c r="G558" s="437"/>
      <c r="H558" s="437"/>
      <c r="I558" s="437"/>
      <c r="J558" s="437"/>
      <c r="K558" s="437"/>
      <c r="L558" s="437"/>
      <c r="M558" s="437"/>
      <c r="N558" s="437"/>
      <c r="O558" s="437"/>
      <c r="P558" s="437"/>
      <c r="Q558" s="437"/>
      <c r="R558" s="437"/>
      <c r="S558" s="437"/>
      <c r="T558" s="437"/>
      <c r="U558" s="437"/>
      <c r="V558" s="437"/>
      <c r="W558" s="437"/>
      <c r="X558" s="437"/>
      <c r="Y558" s="437"/>
      <c r="Z558" s="437"/>
      <c r="AA558" s="437"/>
      <c r="AB558" s="437"/>
      <c r="AC558" s="437"/>
      <c r="AD558" s="437"/>
      <c r="AE558" s="437"/>
      <c r="AF558" s="437"/>
      <c r="AG558" s="437"/>
      <c r="AH558" s="437"/>
      <c r="AI558" s="437"/>
      <c r="AJ558" s="437"/>
    </row>
    <row r="559" spans="1:36" ht="16.2">
      <c r="A559" s="437"/>
      <c r="B559" s="437"/>
      <c r="C559" s="437"/>
      <c r="D559" s="437"/>
      <c r="E559" s="78"/>
      <c r="F559" s="437"/>
      <c r="G559" s="437"/>
      <c r="H559" s="437"/>
      <c r="I559" s="437"/>
      <c r="J559" s="437"/>
      <c r="K559" s="437"/>
      <c r="L559" s="437"/>
      <c r="M559" s="437"/>
      <c r="N559" s="437"/>
      <c r="O559" s="437"/>
      <c r="P559" s="437"/>
      <c r="Q559" s="437"/>
      <c r="R559" s="437"/>
      <c r="S559" s="437"/>
      <c r="T559" s="437"/>
      <c r="U559" s="437"/>
      <c r="V559" s="437"/>
      <c r="W559" s="437"/>
      <c r="X559" s="437"/>
      <c r="Y559" s="437"/>
      <c r="Z559" s="437"/>
      <c r="AA559" s="437"/>
      <c r="AB559" s="437"/>
      <c r="AC559" s="437"/>
      <c r="AD559" s="437"/>
      <c r="AE559" s="437"/>
      <c r="AF559" s="437"/>
      <c r="AG559" s="437"/>
      <c r="AH559" s="437"/>
      <c r="AI559" s="437"/>
      <c r="AJ559" s="437"/>
    </row>
    <row r="560" spans="1:36" ht="16.2">
      <c r="A560" s="437"/>
      <c r="B560" s="437"/>
      <c r="C560" s="437"/>
      <c r="D560" s="437"/>
      <c r="E560" s="78"/>
      <c r="F560" s="437"/>
      <c r="G560" s="437"/>
      <c r="H560" s="437"/>
      <c r="I560" s="437"/>
      <c r="J560" s="437"/>
      <c r="K560" s="437"/>
      <c r="L560" s="437"/>
      <c r="M560" s="437"/>
      <c r="N560" s="437"/>
      <c r="O560" s="437"/>
      <c r="P560" s="437"/>
      <c r="Q560" s="437"/>
      <c r="R560" s="437"/>
      <c r="S560" s="437"/>
      <c r="T560" s="437"/>
      <c r="U560" s="437"/>
      <c r="V560" s="437"/>
      <c r="W560" s="437"/>
      <c r="X560" s="437"/>
      <c r="Y560" s="437"/>
      <c r="Z560" s="437"/>
      <c r="AA560" s="437"/>
      <c r="AB560" s="437"/>
      <c r="AC560" s="437"/>
      <c r="AD560" s="437"/>
      <c r="AE560" s="437"/>
      <c r="AF560" s="437"/>
      <c r="AG560" s="437"/>
      <c r="AH560" s="437"/>
      <c r="AI560" s="437"/>
      <c r="AJ560" s="437"/>
    </row>
    <row r="561" spans="1:36" ht="16.2">
      <c r="A561" s="437"/>
      <c r="B561" s="437"/>
      <c r="C561" s="437"/>
      <c r="D561" s="437"/>
      <c r="E561" s="78"/>
      <c r="F561" s="437"/>
      <c r="G561" s="437"/>
      <c r="H561" s="437"/>
      <c r="I561" s="437"/>
      <c r="J561" s="437"/>
      <c r="K561" s="437"/>
      <c r="L561" s="437"/>
      <c r="M561" s="437"/>
      <c r="N561" s="437"/>
      <c r="O561" s="437"/>
      <c r="P561" s="437"/>
      <c r="Q561" s="437"/>
      <c r="R561" s="437"/>
      <c r="S561" s="437"/>
      <c r="T561" s="437"/>
      <c r="U561" s="437"/>
      <c r="V561" s="437"/>
      <c r="W561" s="437"/>
      <c r="X561" s="437"/>
      <c r="Y561" s="437"/>
      <c r="Z561" s="437"/>
      <c r="AA561" s="437"/>
      <c r="AB561" s="437"/>
      <c r="AC561" s="437"/>
      <c r="AD561" s="437"/>
      <c r="AE561" s="437"/>
      <c r="AF561" s="437"/>
      <c r="AG561" s="437"/>
      <c r="AH561" s="437"/>
      <c r="AI561" s="437"/>
      <c r="AJ561" s="437"/>
    </row>
    <row r="562" spans="1:36" ht="16.2">
      <c r="A562" s="437"/>
      <c r="B562" s="437"/>
      <c r="C562" s="437"/>
      <c r="D562" s="437"/>
      <c r="E562" s="78"/>
      <c r="F562" s="437"/>
      <c r="G562" s="437"/>
      <c r="H562" s="437"/>
      <c r="I562" s="437"/>
      <c r="J562" s="437"/>
      <c r="K562" s="437"/>
      <c r="L562" s="437"/>
      <c r="M562" s="437"/>
      <c r="N562" s="437"/>
      <c r="O562" s="437"/>
      <c r="P562" s="437"/>
      <c r="Q562" s="437"/>
      <c r="R562" s="437"/>
      <c r="S562" s="437"/>
      <c r="T562" s="437"/>
      <c r="U562" s="437"/>
      <c r="V562" s="437"/>
      <c r="W562" s="437"/>
      <c r="X562" s="437"/>
      <c r="Y562" s="437"/>
      <c r="Z562" s="437"/>
      <c r="AA562" s="437"/>
      <c r="AB562" s="437"/>
      <c r="AC562" s="437"/>
      <c r="AD562" s="437"/>
      <c r="AE562" s="437"/>
      <c r="AF562" s="437"/>
      <c r="AG562" s="437"/>
      <c r="AH562" s="437"/>
      <c r="AI562" s="437"/>
      <c r="AJ562" s="437"/>
    </row>
    <row r="563" spans="1:36" ht="16.2">
      <c r="A563" s="437"/>
      <c r="B563" s="437"/>
      <c r="C563" s="437"/>
      <c r="D563" s="437"/>
      <c r="E563" s="78"/>
      <c r="F563" s="437"/>
      <c r="G563" s="437"/>
      <c r="H563" s="437"/>
      <c r="I563" s="437"/>
      <c r="J563" s="437"/>
      <c r="K563" s="437"/>
      <c r="L563" s="437"/>
      <c r="M563" s="437"/>
      <c r="N563" s="437"/>
      <c r="O563" s="437"/>
      <c r="P563" s="437"/>
      <c r="Q563" s="437"/>
      <c r="R563" s="437"/>
      <c r="S563" s="437"/>
      <c r="T563" s="437"/>
      <c r="U563" s="437"/>
      <c r="V563" s="437"/>
      <c r="W563" s="437"/>
      <c r="X563" s="437"/>
      <c r="Y563" s="437"/>
      <c r="Z563" s="437"/>
      <c r="AA563" s="437"/>
      <c r="AB563" s="437"/>
      <c r="AC563" s="437"/>
      <c r="AD563" s="437"/>
      <c r="AE563" s="437"/>
      <c r="AF563" s="437"/>
      <c r="AG563" s="437"/>
      <c r="AH563" s="437"/>
      <c r="AI563" s="437"/>
      <c r="AJ563" s="437"/>
    </row>
    <row r="564" spans="1:36" ht="16.2">
      <c r="A564" s="437"/>
      <c r="B564" s="437"/>
      <c r="C564" s="437"/>
      <c r="D564" s="437"/>
      <c r="E564" s="78"/>
      <c r="F564" s="437"/>
      <c r="G564" s="437"/>
      <c r="H564" s="437"/>
      <c r="I564" s="437"/>
      <c r="J564" s="437"/>
      <c r="K564" s="437"/>
      <c r="L564" s="437"/>
      <c r="M564" s="437"/>
      <c r="N564" s="437"/>
      <c r="O564" s="437"/>
      <c r="P564" s="437"/>
      <c r="Q564" s="437"/>
      <c r="R564" s="437"/>
      <c r="S564" s="437"/>
      <c r="T564" s="437"/>
      <c r="U564" s="437"/>
      <c r="V564" s="437"/>
      <c r="W564" s="437"/>
      <c r="X564" s="437"/>
      <c r="Y564" s="437"/>
      <c r="Z564" s="437"/>
      <c r="AA564" s="437"/>
      <c r="AB564" s="437"/>
      <c r="AC564" s="437"/>
      <c r="AD564" s="437"/>
      <c r="AE564" s="437"/>
      <c r="AF564" s="437"/>
      <c r="AG564" s="437"/>
      <c r="AH564" s="437"/>
      <c r="AI564" s="437"/>
      <c r="AJ564" s="437"/>
    </row>
    <row r="565" spans="1:36" ht="16.2">
      <c r="A565" s="437"/>
      <c r="B565" s="437"/>
      <c r="C565" s="437"/>
      <c r="D565" s="437"/>
      <c r="E565" s="78"/>
      <c r="F565" s="437"/>
      <c r="G565" s="437"/>
      <c r="H565" s="437"/>
      <c r="I565" s="437"/>
      <c r="J565" s="437"/>
      <c r="K565" s="437"/>
      <c r="L565" s="437"/>
      <c r="M565" s="437"/>
      <c r="N565" s="437"/>
      <c r="O565" s="437"/>
      <c r="P565" s="437"/>
      <c r="Q565" s="437"/>
      <c r="R565" s="437"/>
      <c r="S565" s="437"/>
      <c r="T565" s="437"/>
      <c r="U565" s="437"/>
      <c r="V565" s="437"/>
      <c r="W565" s="437"/>
      <c r="X565" s="437"/>
      <c r="Y565" s="437"/>
      <c r="Z565" s="437"/>
      <c r="AA565" s="437"/>
      <c r="AB565" s="437"/>
      <c r="AC565" s="437"/>
      <c r="AD565" s="437"/>
      <c r="AE565" s="437"/>
      <c r="AF565" s="437"/>
      <c r="AG565" s="437"/>
      <c r="AH565" s="437"/>
      <c r="AI565" s="437"/>
      <c r="AJ565" s="437"/>
    </row>
    <row r="566" spans="1:36" ht="16.2">
      <c r="A566" s="437"/>
      <c r="B566" s="437"/>
      <c r="C566" s="437"/>
      <c r="D566" s="437"/>
      <c r="E566" s="78"/>
      <c r="F566" s="437"/>
      <c r="G566" s="437"/>
      <c r="H566" s="437"/>
      <c r="I566" s="437"/>
      <c r="J566" s="437"/>
      <c r="K566" s="437"/>
      <c r="L566" s="437"/>
      <c r="M566" s="437"/>
      <c r="N566" s="437"/>
      <c r="O566" s="437"/>
      <c r="P566" s="437"/>
      <c r="Q566" s="437"/>
      <c r="R566" s="437"/>
      <c r="S566" s="437"/>
      <c r="T566" s="437"/>
      <c r="U566" s="437"/>
      <c r="V566" s="437"/>
      <c r="W566" s="437"/>
      <c r="X566" s="437"/>
      <c r="Y566" s="437"/>
      <c r="Z566" s="437"/>
      <c r="AA566" s="437"/>
      <c r="AB566" s="437"/>
      <c r="AC566" s="437"/>
      <c r="AD566" s="437"/>
      <c r="AE566" s="437"/>
      <c r="AF566" s="437"/>
      <c r="AG566" s="437"/>
      <c r="AH566" s="437"/>
      <c r="AI566" s="437"/>
      <c r="AJ566" s="437"/>
    </row>
    <row r="567" spans="1:36" ht="16.2">
      <c r="A567" s="437"/>
      <c r="B567" s="437"/>
      <c r="C567" s="437"/>
      <c r="D567" s="437"/>
      <c r="E567" s="78"/>
      <c r="F567" s="437"/>
      <c r="G567" s="437"/>
      <c r="H567" s="437"/>
      <c r="I567" s="437"/>
      <c r="J567" s="437"/>
      <c r="K567" s="437"/>
      <c r="L567" s="437"/>
      <c r="M567" s="437"/>
      <c r="N567" s="437"/>
      <c r="O567" s="437"/>
      <c r="P567" s="437"/>
      <c r="Q567" s="437"/>
      <c r="R567" s="437"/>
      <c r="S567" s="437"/>
      <c r="T567" s="437"/>
      <c r="U567" s="437"/>
      <c r="V567" s="437"/>
      <c r="W567" s="437"/>
      <c r="X567" s="437"/>
      <c r="Y567" s="437"/>
      <c r="Z567" s="437"/>
      <c r="AA567" s="437"/>
      <c r="AB567" s="437"/>
      <c r="AC567" s="437"/>
      <c r="AD567" s="437"/>
      <c r="AE567" s="437"/>
      <c r="AF567" s="437"/>
      <c r="AG567" s="437"/>
      <c r="AH567" s="437"/>
      <c r="AI567" s="437"/>
      <c r="AJ567" s="437"/>
    </row>
    <row r="568" spans="1:36" ht="16.2">
      <c r="A568" s="437"/>
      <c r="B568" s="437"/>
      <c r="C568" s="437"/>
      <c r="D568" s="437"/>
      <c r="E568" s="78"/>
      <c r="F568" s="437"/>
      <c r="G568" s="437"/>
      <c r="H568" s="437"/>
      <c r="I568" s="437"/>
      <c r="J568" s="437"/>
      <c r="K568" s="437"/>
      <c r="L568" s="437"/>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row>
    <row r="569" spans="1:36" ht="16.2">
      <c r="A569" s="437"/>
      <c r="B569" s="437"/>
      <c r="C569" s="437"/>
      <c r="D569" s="437"/>
      <c r="E569" s="78"/>
      <c r="F569" s="437"/>
      <c r="G569" s="437"/>
      <c r="H569" s="437"/>
      <c r="I569" s="437"/>
      <c r="J569" s="437"/>
      <c r="K569" s="437"/>
      <c r="L569" s="437"/>
      <c r="M569" s="437"/>
      <c r="N569" s="437"/>
      <c r="O569" s="437"/>
      <c r="P569" s="437"/>
      <c r="Q569" s="437"/>
      <c r="R569" s="437"/>
      <c r="S569" s="437"/>
      <c r="T569" s="437"/>
      <c r="U569" s="437"/>
      <c r="V569" s="437"/>
      <c r="W569" s="437"/>
      <c r="X569" s="437"/>
      <c r="Y569" s="437"/>
      <c r="Z569" s="437"/>
      <c r="AA569" s="437"/>
      <c r="AB569" s="437"/>
      <c r="AC569" s="437"/>
      <c r="AD569" s="437"/>
      <c r="AE569" s="437"/>
      <c r="AF569" s="437"/>
      <c r="AG569" s="437"/>
      <c r="AH569" s="437"/>
      <c r="AI569" s="437"/>
      <c r="AJ569" s="437"/>
    </row>
    <row r="570" spans="1:36" ht="16.2">
      <c r="A570" s="437"/>
      <c r="B570" s="437"/>
      <c r="C570" s="437"/>
      <c r="D570" s="437"/>
      <c r="E570" s="78"/>
      <c r="F570" s="437"/>
      <c r="G570" s="437"/>
      <c r="H570" s="437"/>
      <c r="I570" s="437"/>
      <c r="J570" s="437"/>
      <c r="K570" s="437"/>
      <c r="L570" s="437"/>
      <c r="M570" s="437"/>
      <c r="N570" s="437"/>
      <c r="O570" s="437"/>
      <c r="P570" s="437"/>
      <c r="Q570" s="437"/>
      <c r="R570" s="437"/>
      <c r="S570" s="437"/>
      <c r="T570" s="437"/>
      <c r="U570" s="437"/>
      <c r="V570" s="437"/>
      <c r="W570" s="437"/>
      <c r="X570" s="437"/>
      <c r="Y570" s="437"/>
      <c r="Z570" s="437"/>
      <c r="AA570" s="437"/>
      <c r="AB570" s="437"/>
      <c r="AC570" s="437"/>
      <c r="AD570" s="437"/>
      <c r="AE570" s="437"/>
      <c r="AF570" s="437"/>
      <c r="AG570" s="437"/>
      <c r="AH570" s="437"/>
      <c r="AI570" s="437"/>
      <c r="AJ570" s="437"/>
    </row>
    <row r="571" spans="1:36" ht="16.2">
      <c r="A571" s="437"/>
      <c r="B571" s="437"/>
      <c r="C571" s="437"/>
      <c r="D571" s="437"/>
      <c r="E571" s="78"/>
      <c r="F571" s="437"/>
      <c r="G571" s="437"/>
      <c r="H571" s="437"/>
      <c r="I571" s="437"/>
      <c r="J571" s="437"/>
      <c r="K571" s="437"/>
      <c r="L571" s="437"/>
      <c r="M571" s="437"/>
      <c r="N571" s="437"/>
      <c r="O571" s="437"/>
      <c r="P571" s="437"/>
      <c r="Q571" s="437"/>
      <c r="R571" s="437"/>
      <c r="S571" s="437"/>
      <c r="T571" s="437"/>
      <c r="U571" s="437"/>
      <c r="V571" s="437"/>
      <c r="W571" s="437"/>
      <c r="X571" s="437"/>
      <c r="Y571" s="437"/>
      <c r="Z571" s="437"/>
      <c r="AA571" s="437"/>
      <c r="AB571" s="437"/>
      <c r="AC571" s="437"/>
      <c r="AD571" s="437"/>
      <c r="AE571" s="437"/>
      <c r="AF571" s="437"/>
      <c r="AG571" s="437"/>
      <c r="AH571" s="437"/>
      <c r="AI571" s="437"/>
      <c r="AJ571" s="437"/>
    </row>
    <row r="572" spans="1:36" ht="16.2">
      <c r="A572" s="437"/>
      <c r="B572" s="437"/>
      <c r="C572" s="437"/>
      <c r="D572" s="437"/>
      <c r="E572" s="78"/>
      <c r="F572" s="437"/>
      <c r="G572" s="437"/>
      <c r="H572" s="437"/>
      <c r="I572" s="437"/>
      <c r="J572" s="437"/>
      <c r="K572" s="437"/>
      <c r="L572" s="437"/>
      <c r="M572" s="437"/>
      <c r="N572" s="437"/>
      <c r="O572" s="437"/>
      <c r="P572" s="437"/>
      <c r="Q572" s="437"/>
      <c r="R572" s="437"/>
      <c r="S572" s="437"/>
      <c r="T572" s="437"/>
      <c r="U572" s="437"/>
      <c r="V572" s="437"/>
      <c r="W572" s="437"/>
      <c r="X572" s="437"/>
      <c r="Y572" s="437"/>
      <c r="Z572" s="437"/>
      <c r="AA572" s="437"/>
      <c r="AB572" s="437"/>
      <c r="AC572" s="437"/>
      <c r="AD572" s="437"/>
      <c r="AE572" s="437"/>
      <c r="AF572" s="437"/>
      <c r="AG572" s="437"/>
      <c r="AH572" s="437"/>
      <c r="AI572" s="437"/>
      <c r="AJ572" s="437"/>
    </row>
    <row r="573" spans="1:36" ht="16.2">
      <c r="A573" s="437"/>
      <c r="B573" s="437"/>
      <c r="C573" s="437"/>
      <c r="D573" s="437"/>
      <c r="E573" s="78"/>
      <c r="F573" s="437"/>
      <c r="G573" s="437"/>
      <c r="H573" s="437"/>
      <c r="I573" s="437"/>
      <c r="J573" s="437"/>
      <c r="K573" s="437"/>
      <c r="L573" s="437"/>
      <c r="M573" s="437"/>
      <c r="N573" s="437"/>
      <c r="O573" s="437"/>
      <c r="P573" s="437"/>
      <c r="Q573" s="437"/>
      <c r="R573" s="437"/>
      <c r="S573" s="437"/>
      <c r="T573" s="437"/>
      <c r="U573" s="437"/>
      <c r="V573" s="437"/>
      <c r="W573" s="437"/>
      <c r="X573" s="437"/>
      <c r="Y573" s="437"/>
      <c r="Z573" s="437"/>
      <c r="AA573" s="437"/>
      <c r="AB573" s="437"/>
      <c r="AC573" s="437"/>
      <c r="AD573" s="437"/>
      <c r="AE573" s="437"/>
      <c r="AF573" s="437"/>
      <c r="AG573" s="437"/>
      <c r="AH573" s="437"/>
      <c r="AI573" s="437"/>
      <c r="AJ573" s="437"/>
    </row>
    <row r="574" spans="1:36" ht="16.2">
      <c r="A574" s="437"/>
      <c r="B574" s="437"/>
      <c r="C574" s="437"/>
      <c r="D574" s="437"/>
      <c r="E574" s="78"/>
      <c r="F574" s="437"/>
      <c r="G574" s="437"/>
      <c r="H574" s="437"/>
      <c r="I574" s="437"/>
      <c r="J574" s="437"/>
      <c r="K574" s="437"/>
      <c r="L574" s="437"/>
      <c r="M574" s="437"/>
      <c r="N574" s="437"/>
      <c r="O574" s="437"/>
      <c r="P574" s="437"/>
      <c r="Q574" s="437"/>
      <c r="R574" s="437"/>
      <c r="S574" s="437"/>
      <c r="T574" s="437"/>
      <c r="U574" s="437"/>
      <c r="V574" s="437"/>
      <c r="W574" s="437"/>
      <c r="X574" s="437"/>
      <c r="Y574" s="437"/>
      <c r="Z574" s="437"/>
      <c r="AA574" s="437"/>
      <c r="AB574" s="437"/>
      <c r="AC574" s="437"/>
      <c r="AD574" s="437"/>
      <c r="AE574" s="437"/>
      <c r="AF574" s="437"/>
      <c r="AG574" s="437"/>
      <c r="AH574" s="437"/>
      <c r="AI574" s="437"/>
      <c r="AJ574" s="437"/>
    </row>
    <row r="575" spans="1:36" ht="16.2">
      <c r="A575" s="437"/>
      <c r="B575" s="437"/>
      <c r="C575" s="437"/>
      <c r="D575" s="437"/>
      <c r="E575" s="78"/>
      <c r="F575" s="437"/>
      <c r="G575" s="437"/>
      <c r="H575" s="437"/>
      <c r="I575" s="437"/>
      <c r="J575" s="437"/>
      <c r="K575" s="437"/>
      <c r="L575" s="437"/>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row>
    <row r="576" spans="1:36" ht="16.2">
      <c r="A576" s="437"/>
      <c r="B576" s="437"/>
      <c r="C576" s="437"/>
      <c r="D576" s="437"/>
      <c r="E576" s="78"/>
      <c r="F576" s="437"/>
      <c r="G576" s="437"/>
      <c r="H576" s="437"/>
      <c r="I576" s="437"/>
      <c r="J576" s="437"/>
      <c r="K576" s="437"/>
      <c r="L576" s="437"/>
      <c r="M576" s="437"/>
      <c r="N576" s="437"/>
      <c r="O576" s="437"/>
      <c r="P576" s="437"/>
      <c r="Q576" s="437"/>
      <c r="R576" s="437"/>
      <c r="S576" s="437"/>
      <c r="T576" s="437"/>
      <c r="U576" s="437"/>
      <c r="V576" s="437"/>
      <c r="W576" s="437"/>
      <c r="X576" s="437"/>
      <c r="Y576" s="437"/>
      <c r="Z576" s="437"/>
      <c r="AA576" s="437"/>
      <c r="AB576" s="437"/>
      <c r="AC576" s="437"/>
      <c r="AD576" s="437"/>
      <c r="AE576" s="437"/>
      <c r="AF576" s="437"/>
      <c r="AG576" s="437"/>
      <c r="AH576" s="437"/>
      <c r="AI576" s="437"/>
      <c r="AJ576" s="437"/>
    </row>
    <row r="577" spans="1:36" ht="16.2">
      <c r="A577" s="437"/>
      <c r="B577" s="437"/>
      <c r="C577" s="437"/>
      <c r="D577" s="437"/>
      <c r="E577" s="78"/>
      <c r="F577" s="437"/>
      <c r="G577" s="437"/>
      <c r="H577" s="437"/>
      <c r="I577" s="437"/>
      <c r="J577" s="437"/>
      <c r="K577" s="437"/>
      <c r="L577" s="437"/>
      <c r="M577" s="437"/>
      <c r="N577" s="437"/>
      <c r="O577" s="437"/>
      <c r="P577" s="437"/>
      <c r="Q577" s="437"/>
      <c r="R577" s="437"/>
      <c r="S577" s="437"/>
      <c r="T577" s="437"/>
      <c r="U577" s="437"/>
      <c r="V577" s="437"/>
      <c r="W577" s="437"/>
      <c r="X577" s="437"/>
      <c r="Y577" s="437"/>
      <c r="Z577" s="437"/>
      <c r="AA577" s="437"/>
      <c r="AB577" s="437"/>
      <c r="AC577" s="437"/>
      <c r="AD577" s="437"/>
      <c r="AE577" s="437"/>
      <c r="AF577" s="437"/>
      <c r="AG577" s="437"/>
      <c r="AH577" s="437"/>
      <c r="AI577" s="437"/>
      <c r="AJ577" s="437"/>
    </row>
    <row r="578" spans="1:36" ht="16.2">
      <c r="A578" s="437"/>
      <c r="B578" s="437"/>
      <c r="C578" s="437"/>
      <c r="D578" s="437"/>
      <c r="E578" s="78"/>
      <c r="F578" s="437"/>
      <c r="G578" s="437"/>
      <c r="H578" s="437"/>
      <c r="I578" s="437"/>
      <c r="J578" s="437"/>
      <c r="K578" s="437"/>
      <c r="L578" s="437"/>
      <c r="M578" s="437"/>
      <c r="N578" s="437"/>
      <c r="O578" s="437"/>
      <c r="P578" s="437"/>
      <c r="Q578" s="437"/>
      <c r="R578" s="437"/>
      <c r="S578" s="437"/>
      <c r="T578" s="437"/>
      <c r="U578" s="437"/>
      <c r="V578" s="437"/>
      <c r="W578" s="437"/>
      <c r="X578" s="437"/>
      <c r="Y578" s="437"/>
      <c r="Z578" s="437"/>
      <c r="AA578" s="437"/>
      <c r="AB578" s="437"/>
      <c r="AC578" s="437"/>
      <c r="AD578" s="437"/>
      <c r="AE578" s="437"/>
      <c r="AF578" s="437"/>
      <c r="AG578" s="437"/>
      <c r="AH578" s="437"/>
      <c r="AI578" s="437"/>
      <c r="AJ578" s="437"/>
    </row>
    <row r="579" spans="1:36" ht="16.2">
      <c r="A579" s="437"/>
      <c r="B579" s="437"/>
      <c r="C579" s="437"/>
      <c r="D579" s="437"/>
      <c r="E579" s="78"/>
      <c r="F579" s="437"/>
      <c r="G579" s="437"/>
      <c r="H579" s="437"/>
      <c r="I579" s="437"/>
      <c r="J579" s="437"/>
      <c r="K579" s="437"/>
      <c r="L579" s="437"/>
      <c r="M579" s="437"/>
      <c r="N579" s="437"/>
      <c r="O579" s="437"/>
      <c r="P579" s="437"/>
      <c r="Q579" s="437"/>
      <c r="R579" s="437"/>
      <c r="S579" s="437"/>
      <c r="T579" s="437"/>
      <c r="U579" s="437"/>
      <c r="V579" s="437"/>
      <c r="W579" s="437"/>
      <c r="X579" s="437"/>
      <c r="Y579" s="437"/>
      <c r="Z579" s="437"/>
      <c r="AA579" s="437"/>
      <c r="AB579" s="437"/>
      <c r="AC579" s="437"/>
      <c r="AD579" s="437"/>
      <c r="AE579" s="437"/>
      <c r="AF579" s="437"/>
      <c r="AG579" s="437"/>
      <c r="AH579" s="437"/>
      <c r="AI579" s="437"/>
      <c r="AJ579" s="437"/>
    </row>
    <row r="580" spans="1:36" ht="16.2">
      <c r="A580" s="437"/>
      <c r="B580" s="437"/>
      <c r="C580" s="437"/>
      <c r="D580" s="437"/>
      <c r="E580" s="78"/>
      <c r="F580" s="437"/>
      <c r="G580" s="437"/>
      <c r="H580" s="437"/>
      <c r="I580" s="437"/>
      <c r="J580" s="437"/>
      <c r="K580" s="437"/>
      <c r="L580" s="437"/>
      <c r="M580" s="437"/>
      <c r="N580" s="437"/>
      <c r="O580" s="437"/>
      <c r="P580" s="437"/>
      <c r="Q580" s="437"/>
      <c r="R580" s="437"/>
      <c r="S580" s="437"/>
      <c r="T580" s="437"/>
      <c r="U580" s="437"/>
      <c r="V580" s="437"/>
      <c r="W580" s="437"/>
      <c r="X580" s="437"/>
      <c r="Y580" s="437"/>
      <c r="Z580" s="437"/>
      <c r="AA580" s="437"/>
      <c r="AB580" s="437"/>
      <c r="AC580" s="437"/>
      <c r="AD580" s="437"/>
      <c r="AE580" s="437"/>
      <c r="AF580" s="437"/>
      <c r="AG580" s="437"/>
      <c r="AH580" s="437"/>
      <c r="AI580" s="437"/>
      <c r="AJ580" s="437"/>
    </row>
    <row r="581" spans="1:36" ht="16.2">
      <c r="A581" s="437"/>
      <c r="B581" s="437"/>
      <c r="C581" s="437"/>
      <c r="D581" s="437"/>
      <c r="E581" s="78"/>
      <c r="F581" s="437"/>
      <c r="G581" s="437"/>
      <c r="H581" s="437"/>
      <c r="I581" s="437"/>
      <c r="J581" s="437"/>
      <c r="K581" s="437"/>
      <c r="L581" s="437"/>
      <c r="M581" s="437"/>
      <c r="N581" s="437"/>
      <c r="O581" s="437"/>
      <c r="P581" s="437"/>
      <c r="Q581" s="437"/>
      <c r="R581" s="437"/>
      <c r="S581" s="437"/>
      <c r="T581" s="437"/>
      <c r="U581" s="437"/>
      <c r="V581" s="437"/>
      <c r="W581" s="437"/>
      <c r="X581" s="437"/>
      <c r="Y581" s="437"/>
      <c r="Z581" s="437"/>
      <c r="AA581" s="437"/>
      <c r="AB581" s="437"/>
      <c r="AC581" s="437"/>
      <c r="AD581" s="437"/>
      <c r="AE581" s="437"/>
      <c r="AF581" s="437"/>
      <c r="AG581" s="437"/>
      <c r="AH581" s="437"/>
      <c r="AI581" s="437"/>
      <c r="AJ581" s="437"/>
    </row>
    <row r="582" spans="1:36" ht="16.2">
      <c r="A582" s="437"/>
      <c r="B582" s="437"/>
      <c r="C582" s="437"/>
      <c r="D582" s="437"/>
      <c r="E582" s="78"/>
      <c r="F582" s="437"/>
      <c r="G582" s="437"/>
      <c r="H582" s="437"/>
      <c r="I582" s="437"/>
      <c r="J582" s="437"/>
      <c r="K582" s="437"/>
      <c r="L582" s="437"/>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row>
    <row r="583" spans="1:36" ht="16.2">
      <c r="A583" s="437"/>
      <c r="B583" s="437"/>
      <c r="C583" s="437"/>
      <c r="D583" s="437"/>
      <c r="E583" s="78"/>
      <c r="F583" s="437"/>
      <c r="G583" s="437"/>
      <c r="H583" s="437"/>
      <c r="I583" s="437"/>
      <c r="J583" s="437"/>
      <c r="K583" s="437"/>
      <c r="L583" s="437"/>
      <c r="M583" s="437"/>
      <c r="N583" s="437"/>
      <c r="O583" s="437"/>
      <c r="P583" s="437"/>
      <c r="Q583" s="437"/>
      <c r="R583" s="437"/>
      <c r="S583" s="437"/>
      <c r="T583" s="437"/>
      <c r="U583" s="437"/>
      <c r="V583" s="437"/>
      <c r="W583" s="437"/>
      <c r="X583" s="437"/>
      <c r="Y583" s="437"/>
      <c r="Z583" s="437"/>
      <c r="AA583" s="437"/>
      <c r="AB583" s="437"/>
      <c r="AC583" s="437"/>
      <c r="AD583" s="437"/>
      <c r="AE583" s="437"/>
      <c r="AF583" s="437"/>
      <c r="AG583" s="437"/>
      <c r="AH583" s="437"/>
      <c r="AI583" s="437"/>
      <c r="AJ583" s="437"/>
    </row>
    <row r="584" spans="1:36" ht="16.2">
      <c r="A584" s="437"/>
      <c r="B584" s="437"/>
      <c r="C584" s="437"/>
      <c r="D584" s="437"/>
      <c r="E584" s="78"/>
      <c r="F584" s="437"/>
      <c r="G584" s="437"/>
      <c r="H584" s="437"/>
      <c r="I584" s="437"/>
      <c r="J584" s="437"/>
      <c r="K584" s="437"/>
      <c r="L584" s="437"/>
      <c r="M584" s="437"/>
      <c r="N584" s="437"/>
      <c r="O584" s="437"/>
      <c r="P584" s="437"/>
      <c r="Q584" s="437"/>
      <c r="R584" s="437"/>
      <c r="S584" s="437"/>
      <c r="T584" s="437"/>
      <c r="U584" s="437"/>
      <c r="V584" s="437"/>
      <c r="W584" s="437"/>
      <c r="X584" s="437"/>
      <c r="Y584" s="437"/>
      <c r="Z584" s="437"/>
      <c r="AA584" s="437"/>
      <c r="AB584" s="437"/>
      <c r="AC584" s="437"/>
      <c r="AD584" s="437"/>
      <c r="AE584" s="437"/>
      <c r="AF584" s="437"/>
      <c r="AG584" s="437"/>
      <c r="AH584" s="437"/>
      <c r="AI584" s="437"/>
      <c r="AJ584" s="437"/>
    </row>
    <row r="585" spans="1:36" ht="16.2">
      <c r="A585" s="437"/>
      <c r="B585" s="437"/>
      <c r="C585" s="437"/>
      <c r="D585" s="437"/>
      <c r="E585" s="78"/>
      <c r="F585" s="437"/>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row>
    <row r="586" spans="1:36" ht="16.2">
      <c r="A586" s="437"/>
      <c r="B586" s="437"/>
      <c r="C586" s="437"/>
      <c r="D586" s="437"/>
      <c r="E586" s="78"/>
      <c r="F586" s="437"/>
      <c r="G586" s="437"/>
      <c r="H586" s="437"/>
      <c r="I586" s="437"/>
      <c r="J586" s="437"/>
      <c r="K586" s="437"/>
      <c r="L586" s="437"/>
      <c r="M586" s="437"/>
      <c r="N586" s="437"/>
      <c r="O586" s="437"/>
      <c r="P586" s="437"/>
      <c r="Q586" s="437"/>
      <c r="R586" s="437"/>
      <c r="S586" s="437"/>
      <c r="T586" s="437"/>
      <c r="U586" s="437"/>
      <c r="V586" s="437"/>
      <c r="W586" s="437"/>
      <c r="X586" s="437"/>
      <c r="Y586" s="437"/>
      <c r="Z586" s="437"/>
      <c r="AA586" s="437"/>
      <c r="AB586" s="437"/>
      <c r="AC586" s="437"/>
      <c r="AD586" s="437"/>
      <c r="AE586" s="437"/>
      <c r="AF586" s="437"/>
      <c r="AG586" s="437"/>
      <c r="AH586" s="437"/>
      <c r="AI586" s="437"/>
      <c r="AJ586" s="437"/>
    </row>
    <row r="587" spans="1:36" ht="16.2">
      <c r="A587" s="437"/>
      <c r="B587" s="437"/>
      <c r="C587" s="437"/>
      <c r="D587" s="437"/>
      <c r="E587" s="78"/>
      <c r="F587" s="437"/>
      <c r="G587" s="437"/>
      <c r="H587" s="437"/>
      <c r="I587" s="437"/>
      <c r="J587" s="437"/>
      <c r="K587" s="437"/>
      <c r="L587" s="437"/>
      <c r="M587" s="437"/>
      <c r="N587" s="437"/>
      <c r="O587" s="437"/>
      <c r="P587" s="437"/>
      <c r="Q587" s="437"/>
      <c r="R587" s="437"/>
      <c r="S587" s="437"/>
      <c r="T587" s="437"/>
      <c r="U587" s="437"/>
      <c r="V587" s="437"/>
      <c r="W587" s="437"/>
      <c r="X587" s="437"/>
      <c r="Y587" s="437"/>
      <c r="Z587" s="437"/>
      <c r="AA587" s="437"/>
      <c r="AB587" s="437"/>
      <c r="AC587" s="437"/>
      <c r="AD587" s="437"/>
      <c r="AE587" s="437"/>
      <c r="AF587" s="437"/>
      <c r="AG587" s="437"/>
      <c r="AH587" s="437"/>
      <c r="AI587" s="437"/>
      <c r="AJ587" s="437"/>
    </row>
    <row r="588" spans="1:36" ht="16.2">
      <c r="A588" s="437"/>
      <c r="B588" s="437"/>
      <c r="C588" s="437"/>
      <c r="D588" s="437"/>
      <c r="E588" s="78"/>
      <c r="F588" s="437"/>
      <c r="G588" s="437"/>
      <c r="H588" s="437"/>
      <c r="I588" s="437"/>
      <c r="J588" s="437"/>
      <c r="K588" s="437"/>
      <c r="L588" s="437"/>
      <c r="M588" s="437"/>
      <c r="N588" s="437"/>
      <c r="O588" s="437"/>
      <c r="P588" s="437"/>
      <c r="Q588" s="437"/>
      <c r="R588" s="437"/>
      <c r="S588" s="437"/>
      <c r="T588" s="437"/>
      <c r="U588" s="437"/>
      <c r="V588" s="437"/>
      <c r="W588" s="437"/>
      <c r="X588" s="437"/>
      <c r="Y588" s="437"/>
      <c r="Z588" s="437"/>
      <c r="AA588" s="437"/>
      <c r="AB588" s="437"/>
      <c r="AC588" s="437"/>
      <c r="AD588" s="437"/>
      <c r="AE588" s="437"/>
      <c r="AF588" s="437"/>
      <c r="AG588" s="437"/>
      <c r="AH588" s="437"/>
      <c r="AI588" s="437"/>
      <c r="AJ588" s="437"/>
    </row>
    <row r="589" spans="1:36" ht="16.2">
      <c r="A589" s="437"/>
      <c r="B589" s="437"/>
      <c r="C589" s="437"/>
      <c r="D589" s="437"/>
      <c r="E589" s="78"/>
      <c r="F589" s="437"/>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row>
    <row r="590" spans="1:36" ht="16.2">
      <c r="A590" s="437"/>
      <c r="B590" s="437"/>
      <c r="C590" s="437"/>
      <c r="D590" s="437"/>
      <c r="E590" s="78"/>
      <c r="F590" s="437"/>
      <c r="G590" s="437"/>
      <c r="H590" s="437"/>
      <c r="I590" s="437"/>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c r="AF590" s="437"/>
      <c r="AG590" s="437"/>
      <c r="AH590" s="437"/>
      <c r="AI590" s="437"/>
      <c r="AJ590" s="437"/>
    </row>
    <row r="591" spans="1:36" ht="16.2">
      <c r="A591" s="437"/>
      <c r="B591" s="437"/>
      <c r="C591" s="437"/>
      <c r="D591" s="437"/>
      <c r="E591" s="78"/>
      <c r="F591" s="437"/>
      <c r="G591" s="437"/>
      <c r="H591" s="437"/>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row>
    <row r="592" spans="1:36" ht="16.2">
      <c r="A592" s="437"/>
      <c r="B592" s="437"/>
      <c r="C592" s="437"/>
      <c r="D592" s="437"/>
      <c r="E592" s="78"/>
      <c r="F592" s="437"/>
      <c r="G592" s="437"/>
      <c r="H592" s="437"/>
      <c r="I592" s="437"/>
      <c r="J592" s="437"/>
      <c r="K592" s="437"/>
      <c r="L592" s="437"/>
      <c r="M592" s="437"/>
      <c r="N592" s="437"/>
      <c r="O592" s="437"/>
      <c r="P592" s="437"/>
      <c r="Q592" s="437"/>
      <c r="R592" s="437"/>
      <c r="S592" s="437"/>
      <c r="T592" s="437"/>
      <c r="U592" s="437"/>
      <c r="V592" s="437"/>
      <c r="W592" s="437"/>
      <c r="X592" s="437"/>
      <c r="Y592" s="437"/>
      <c r="Z592" s="437"/>
      <c r="AA592" s="437"/>
      <c r="AB592" s="437"/>
      <c r="AC592" s="437"/>
      <c r="AD592" s="437"/>
      <c r="AE592" s="437"/>
      <c r="AF592" s="437"/>
      <c r="AG592" s="437"/>
      <c r="AH592" s="437"/>
      <c r="AI592" s="437"/>
      <c r="AJ592" s="437"/>
    </row>
    <row r="593" spans="1:36" ht="16.2">
      <c r="A593" s="437"/>
      <c r="B593" s="437"/>
      <c r="C593" s="437"/>
      <c r="D593" s="437"/>
      <c r="E593" s="78"/>
      <c r="F593" s="437"/>
      <c r="G593" s="437"/>
      <c r="H593" s="437"/>
      <c r="I593" s="437"/>
      <c r="J593" s="437"/>
      <c r="K593" s="437"/>
      <c r="L593" s="437"/>
      <c r="M593" s="437"/>
      <c r="N593" s="437"/>
      <c r="O593" s="437"/>
      <c r="P593" s="437"/>
      <c r="Q593" s="437"/>
      <c r="R593" s="437"/>
      <c r="S593" s="437"/>
      <c r="T593" s="437"/>
      <c r="U593" s="437"/>
      <c r="V593" s="437"/>
      <c r="W593" s="437"/>
      <c r="X593" s="437"/>
      <c r="Y593" s="437"/>
      <c r="Z593" s="437"/>
      <c r="AA593" s="437"/>
      <c r="AB593" s="437"/>
      <c r="AC593" s="437"/>
      <c r="AD593" s="437"/>
      <c r="AE593" s="437"/>
      <c r="AF593" s="437"/>
      <c r="AG593" s="437"/>
      <c r="AH593" s="437"/>
      <c r="AI593" s="437"/>
      <c r="AJ593" s="437"/>
    </row>
    <row r="594" spans="1:36" ht="16.2">
      <c r="A594" s="437"/>
      <c r="B594" s="437"/>
      <c r="C594" s="437"/>
      <c r="D594" s="437"/>
      <c r="E594" s="78"/>
      <c r="F594" s="437"/>
      <c r="G594" s="437"/>
      <c r="H594" s="437"/>
      <c r="I594" s="437"/>
      <c r="J594" s="437"/>
      <c r="K594" s="437"/>
      <c r="L594" s="437"/>
      <c r="M594" s="437"/>
      <c r="N594" s="437"/>
      <c r="O594" s="437"/>
      <c r="P594" s="437"/>
      <c r="Q594" s="437"/>
      <c r="R594" s="437"/>
      <c r="S594" s="437"/>
      <c r="T594" s="437"/>
      <c r="U594" s="437"/>
      <c r="V594" s="437"/>
      <c r="W594" s="437"/>
      <c r="X594" s="437"/>
      <c r="Y594" s="437"/>
      <c r="Z594" s="437"/>
      <c r="AA594" s="437"/>
      <c r="AB594" s="437"/>
      <c r="AC594" s="437"/>
      <c r="AD594" s="437"/>
      <c r="AE594" s="437"/>
      <c r="AF594" s="437"/>
      <c r="AG594" s="437"/>
      <c r="AH594" s="437"/>
      <c r="AI594" s="437"/>
      <c r="AJ594" s="437"/>
    </row>
    <row r="595" spans="1:36" ht="16.2">
      <c r="A595" s="437"/>
      <c r="B595" s="437"/>
      <c r="C595" s="437"/>
      <c r="D595" s="437"/>
      <c r="E595" s="78"/>
      <c r="F595" s="437"/>
      <c r="G595" s="437"/>
      <c r="H595" s="437"/>
      <c r="I595" s="437"/>
      <c r="J595" s="437"/>
      <c r="K595" s="437"/>
      <c r="L595" s="437"/>
      <c r="M595" s="437"/>
      <c r="N595" s="437"/>
      <c r="O595" s="437"/>
      <c r="P595" s="437"/>
      <c r="Q595" s="437"/>
      <c r="R595" s="437"/>
      <c r="S595" s="437"/>
      <c r="T595" s="437"/>
      <c r="U595" s="437"/>
      <c r="V595" s="437"/>
      <c r="W595" s="437"/>
      <c r="X595" s="437"/>
      <c r="Y595" s="437"/>
      <c r="Z595" s="437"/>
      <c r="AA595" s="437"/>
      <c r="AB595" s="437"/>
      <c r="AC595" s="437"/>
      <c r="AD595" s="437"/>
      <c r="AE595" s="437"/>
      <c r="AF595" s="437"/>
      <c r="AG595" s="437"/>
      <c r="AH595" s="437"/>
      <c r="AI595" s="437"/>
      <c r="AJ595" s="437"/>
    </row>
    <row r="596" spans="1:36" ht="16.2">
      <c r="A596" s="437"/>
      <c r="B596" s="437"/>
      <c r="C596" s="437"/>
      <c r="D596" s="437"/>
      <c r="E596" s="78"/>
      <c r="F596" s="437"/>
      <c r="G596" s="437"/>
      <c r="H596" s="437"/>
      <c r="I596" s="437"/>
      <c r="J596" s="437"/>
      <c r="K596" s="437"/>
      <c r="L596" s="437"/>
      <c r="M596" s="437"/>
      <c r="N596" s="437"/>
      <c r="O596" s="437"/>
      <c r="P596" s="437"/>
      <c r="Q596" s="437"/>
      <c r="R596" s="437"/>
      <c r="S596" s="437"/>
      <c r="T596" s="437"/>
      <c r="U596" s="437"/>
      <c r="V596" s="437"/>
      <c r="W596" s="437"/>
      <c r="X596" s="437"/>
      <c r="Y596" s="437"/>
      <c r="Z596" s="437"/>
      <c r="AA596" s="437"/>
      <c r="AB596" s="437"/>
      <c r="AC596" s="437"/>
      <c r="AD596" s="437"/>
      <c r="AE596" s="437"/>
      <c r="AF596" s="437"/>
      <c r="AG596" s="437"/>
      <c r="AH596" s="437"/>
      <c r="AI596" s="437"/>
      <c r="AJ596" s="437"/>
    </row>
    <row r="597" spans="1:36" ht="16.2">
      <c r="A597" s="437"/>
      <c r="B597" s="437"/>
      <c r="C597" s="437"/>
      <c r="D597" s="437"/>
      <c r="E597" s="78"/>
      <c r="F597" s="437"/>
      <c r="G597" s="437"/>
      <c r="H597" s="437"/>
      <c r="I597" s="437"/>
      <c r="J597" s="437"/>
      <c r="K597" s="437"/>
      <c r="L597" s="437"/>
      <c r="M597" s="437"/>
      <c r="N597" s="437"/>
      <c r="O597" s="437"/>
      <c r="P597" s="437"/>
      <c r="Q597" s="437"/>
      <c r="R597" s="437"/>
      <c r="S597" s="437"/>
      <c r="T597" s="437"/>
      <c r="U597" s="437"/>
      <c r="V597" s="437"/>
      <c r="W597" s="437"/>
      <c r="X597" s="437"/>
      <c r="Y597" s="437"/>
      <c r="Z597" s="437"/>
      <c r="AA597" s="437"/>
      <c r="AB597" s="437"/>
      <c r="AC597" s="437"/>
      <c r="AD597" s="437"/>
      <c r="AE597" s="437"/>
      <c r="AF597" s="437"/>
      <c r="AG597" s="437"/>
      <c r="AH597" s="437"/>
      <c r="AI597" s="437"/>
      <c r="AJ597" s="437"/>
    </row>
    <row r="598" spans="1:36" ht="16.2">
      <c r="A598" s="437"/>
      <c r="B598" s="437"/>
      <c r="C598" s="437"/>
      <c r="D598" s="437"/>
      <c r="E598" s="78"/>
      <c r="F598" s="437"/>
      <c r="G598" s="437"/>
      <c r="H598" s="437"/>
      <c r="I598" s="437"/>
      <c r="J598" s="437"/>
      <c r="K598" s="437"/>
      <c r="L598" s="437"/>
      <c r="M598" s="437"/>
      <c r="N598" s="437"/>
      <c r="O598" s="437"/>
      <c r="P598" s="437"/>
      <c r="Q598" s="437"/>
      <c r="R598" s="437"/>
      <c r="S598" s="437"/>
      <c r="T598" s="437"/>
      <c r="U598" s="437"/>
      <c r="V598" s="437"/>
      <c r="W598" s="437"/>
      <c r="X598" s="437"/>
      <c r="Y598" s="437"/>
      <c r="Z598" s="437"/>
      <c r="AA598" s="437"/>
      <c r="AB598" s="437"/>
      <c r="AC598" s="437"/>
      <c r="AD598" s="437"/>
      <c r="AE598" s="437"/>
      <c r="AF598" s="437"/>
      <c r="AG598" s="437"/>
      <c r="AH598" s="437"/>
      <c r="AI598" s="437"/>
      <c r="AJ598" s="437"/>
    </row>
    <row r="599" spans="1:36" ht="16.2">
      <c r="A599" s="437"/>
      <c r="B599" s="437"/>
      <c r="C599" s="437"/>
      <c r="D599" s="437"/>
      <c r="E599" s="78"/>
      <c r="F599" s="437"/>
      <c r="G599" s="437"/>
      <c r="H599" s="437"/>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row>
    <row r="600" spans="1:36" ht="16.2">
      <c r="A600" s="437"/>
      <c r="B600" s="437"/>
      <c r="C600" s="437"/>
      <c r="D600" s="437"/>
      <c r="E600" s="78"/>
      <c r="F600" s="437"/>
      <c r="G600" s="437"/>
      <c r="H600" s="437"/>
      <c r="I600" s="437"/>
      <c r="J600" s="437"/>
      <c r="K600" s="437"/>
      <c r="L600" s="437"/>
      <c r="M600" s="437"/>
      <c r="N600" s="437"/>
      <c r="O600" s="437"/>
      <c r="P600" s="437"/>
      <c r="Q600" s="437"/>
      <c r="R600" s="437"/>
      <c r="S600" s="437"/>
      <c r="T600" s="437"/>
      <c r="U600" s="437"/>
      <c r="V600" s="437"/>
      <c r="W600" s="437"/>
      <c r="X600" s="437"/>
      <c r="Y600" s="437"/>
      <c r="Z600" s="437"/>
      <c r="AA600" s="437"/>
      <c r="AB600" s="437"/>
      <c r="AC600" s="437"/>
      <c r="AD600" s="437"/>
      <c r="AE600" s="437"/>
      <c r="AF600" s="437"/>
      <c r="AG600" s="437"/>
      <c r="AH600" s="437"/>
      <c r="AI600" s="437"/>
      <c r="AJ600" s="437"/>
    </row>
    <row r="601" spans="1:36" ht="16.2">
      <c r="A601" s="437"/>
      <c r="B601" s="437"/>
      <c r="C601" s="437"/>
      <c r="D601" s="437"/>
      <c r="E601" s="78"/>
      <c r="F601" s="437"/>
      <c r="G601" s="437"/>
      <c r="H601" s="437"/>
      <c r="I601" s="437"/>
      <c r="J601" s="437"/>
      <c r="K601" s="437"/>
      <c r="L601" s="437"/>
      <c r="M601" s="437"/>
      <c r="N601" s="437"/>
      <c r="O601" s="437"/>
      <c r="P601" s="437"/>
      <c r="Q601" s="437"/>
      <c r="R601" s="437"/>
      <c r="S601" s="437"/>
      <c r="T601" s="437"/>
      <c r="U601" s="437"/>
      <c r="V601" s="437"/>
      <c r="W601" s="437"/>
      <c r="X601" s="437"/>
      <c r="Y601" s="437"/>
      <c r="Z601" s="437"/>
      <c r="AA601" s="437"/>
      <c r="AB601" s="437"/>
      <c r="AC601" s="437"/>
      <c r="AD601" s="437"/>
      <c r="AE601" s="437"/>
      <c r="AF601" s="437"/>
      <c r="AG601" s="437"/>
      <c r="AH601" s="437"/>
      <c r="AI601" s="437"/>
      <c r="AJ601" s="437"/>
    </row>
    <row r="602" spans="1:36" ht="16.2">
      <c r="A602" s="437"/>
      <c r="B602" s="437"/>
      <c r="C602" s="437"/>
      <c r="D602" s="437"/>
      <c r="E602" s="78"/>
      <c r="F602" s="437"/>
      <c r="G602" s="437"/>
      <c r="H602" s="437"/>
      <c r="I602" s="437"/>
      <c r="J602" s="437"/>
      <c r="K602" s="437"/>
      <c r="L602" s="437"/>
      <c r="M602" s="437"/>
      <c r="N602" s="437"/>
      <c r="O602" s="437"/>
      <c r="P602" s="437"/>
      <c r="Q602" s="437"/>
      <c r="R602" s="437"/>
      <c r="S602" s="437"/>
      <c r="T602" s="437"/>
      <c r="U602" s="437"/>
      <c r="V602" s="437"/>
      <c r="W602" s="437"/>
      <c r="X602" s="437"/>
      <c r="Y602" s="437"/>
      <c r="Z602" s="437"/>
      <c r="AA602" s="437"/>
      <c r="AB602" s="437"/>
      <c r="AC602" s="437"/>
      <c r="AD602" s="437"/>
      <c r="AE602" s="437"/>
      <c r="AF602" s="437"/>
      <c r="AG602" s="437"/>
      <c r="AH602" s="437"/>
      <c r="AI602" s="437"/>
      <c r="AJ602" s="437"/>
    </row>
    <row r="603" spans="1:36" ht="16.2">
      <c r="A603" s="437"/>
      <c r="B603" s="437"/>
      <c r="C603" s="437"/>
      <c r="D603" s="437"/>
      <c r="E603" s="78"/>
      <c r="F603" s="437"/>
      <c r="G603" s="437"/>
      <c r="H603" s="437"/>
      <c r="I603" s="437"/>
      <c r="J603" s="437"/>
      <c r="K603" s="437"/>
      <c r="L603" s="437"/>
      <c r="M603" s="437"/>
      <c r="N603" s="437"/>
      <c r="O603" s="437"/>
      <c r="P603" s="437"/>
      <c r="Q603" s="437"/>
      <c r="R603" s="437"/>
      <c r="S603" s="437"/>
      <c r="T603" s="437"/>
      <c r="U603" s="437"/>
      <c r="V603" s="437"/>
      <c r="W603" s="437"/>
      <c r="X603" s="437"/>
      <c r="Y603" s="437"/>
      <c r="Z603" s="437"/>
      <c r="AA603" s="437"/>
      <c r="AB603" s="437"/>
      <c r="AC603" s="437"/>
      <c r="AD603" s="437"/>
      <c r="AE603" s="437"/>
      <c r="AF603" s="437"/>
      <c r="AG603" s="437"/>
      <c r="AH603" s="437"/>
      <c r="AI603" s="437"/>
      <c r="AJ603" s="437"/>
    </row>
    <row r="604" spans="1:36" ht="16.2">
      <c r="A604" s="437"/>
      <c r="B604" s="437"/>
      <c r="C604" s="437"/>
      <c r="D604" s="437"/>
      <c r="E604" s="78"/>
      <c r="F604" s="437"/>
      <c r="G604" s="437"/>
      <c r="H604" s="437"/>
      <c r="I604" s="437"/>
      <c r="J604" s="437"/>
      <c r="K604" s="437"/>
      <c r="L604" s="437"/>
      <c r="M604" s="437"/>
      <c r="N604" s="437"/>
      <c r="O604" s="437"/>
      <c r="P604" s="437"/>
      <c r="Q604" s="437"/>
      <c r="R604" s="437"/>
      <c r="S604" s="437"/>
      <c r="T604" s="437"/>
      <c r="U604" s="437"/>
      <c r="V604" s="437"/>
      <c r="W604" s="437"/>
      <c r="X604" s="437"/>
      <c r="Y604" s="437"/>
      <c r="Z604" s="437"/>
      <c r="AA604" s="437"/>
      <c r="AB604" s="437"/>
      <c r="AC604" s="437"/>
      <c r="AD604" s="437"/>
      <c r="AE604" s="437"/>
      <c r="AF604" s="437"/>
      <c r="AG604" s="437"/>
      <c r="AH604" s="437"/>
      <c r="AI604" s="437"/>
      <c r="AJ604" s="437"/>
    </row>
    <row r="605" spans="1:36" ht="16.2">
      <c r="A605" s="437"/>
      <c r="B605" s="437"/>
      <c r="C605" s="437"/>
      <c r="D605" s="437"/>
      <c r="E605" s="78"/>
      <c r="F605" s="437"/>
      <c r="G605" s="437"/>
      <c r="H605" s="437"/>
      <c r="I605" s="437"/>
      <c r="J605" s="437"/>
      <c r="K605" s="437"/>
      <c r="L605" s="437"/>
      <c r="M605" s="437"/>
      <c r="N605" s="437"/>
      <c r="O605" s="437"/>
      <c r="P605" s="437"/>
      <c r="Q605" s="437"/>
      <c r="R605" s="437"/>
      <c r="S605" s="437"/>
      <c r="T605" s="437"/>
      <c r="U605" s="437"/>
      <c r="V605" s="437"/>
      <c r="W605" s="437"/>
      <c r="X605" s="437"/>
      <c r="Y605" s="437"/>
      <c r="Z605" s="437"/>
      <c r="AA605" s="437"/>
      <c r="AB605" s="437"/>
      <c r="AC605" s="437"/>
      <c r="AD605" s="437"/>
      <c r="AE605" s="437"/>
      <c r="AF605" s="437"/>
      <c r="AG605" s="437"/>
      <c r="AH605" s="437"/>
      <c r="AI605" s="437"/>
      <c r="AJ605" s="437"/>
    </row>
    <row r="606" spans="1:36" ht="16.2">
      <c r="A606" s="437"/>
      <c r="B606" s="437"/>
      <c r="C606" s="437"/>
      <c r="D606" s="437"/>
      <c r="E606" s="78"/>
      <c r="F606" s="437"/>
      <c r="G606" s="437"/>
      <c r="H606" s="437"/>
      <c r="I606" s="437"/>
      <c r="J606" s="437"/>
      <c r="K606" s="437"/>
      <c r="L606" s="437"/>
      <c r="M606" s="437"/>
      <c r="N606" s="437"/>
      <c r="O606" s="437"/>
      <c r="P606" s="437"/>
      <c r="Q606" s="437"/>
      <c r="R606" s="437"/>
      <c r="S606" s="437"/>
      <c r="T606" s="437"/>
      <c r="U606" s="437"/>
      <c r="V606" s="437"/>
      <c r="W606" s="437"/>
      <c r="X606" s="437"/>
      <c r="Y606" s="437"/>
      <c r="Z606" s="437"/>
      <c r="AA606" s="437"/>
      <c r="AB606" s="437"/>
      <c r="AC606" s="437"/>
      <c r="AD606" s="437"/>
      <c r="AE606" s="437"/>
      <c r="AF606" s="437"/>
      <c r="AG606" s="437"/>
      <c r="AH606" s="437"/>
      <c r="AI606" s="437"/>
      <c r="AJ606" s="437"/>
    </row>
    <row r="607" spans="1:36" ht="16.2">
      <c r="A607" s="437"/>
      <c r="B607" s="437"/>
      <c r="C607" s="437"/>
      <c r="D607" s="437"/>
      <c r="E607" s="78"/>
      <c r="F607" s="437"/>
      <c r="G607" s="437"/>
      <c r="H607" s="437"/>
      <c r="I607" s="437"/>
      <c r="J607" s="437"/>
      <c r="K607" s="437"/>
      <c r="L607" s="437"/>
      <c r="M607" s="437"/>
      <c r="N607" s="437"/>
      <c r="O607" s="437"/>
      <c r="P607" s="437"/>
      <c r="Q607" s="437"/>
      <c r="R607" s="437"/>
      <c r="S607" s="437"/>
      <c r="T607" s="437"/>
      <c r="U607" s="437"/>
      <c r="V607" s="437"/>
      <c r="W607" s="437"/>
      <c r="X607" s="437"/>
      <c r="Y607" s="437"/>
      <c r="Z607" s="437"/>
      <c r="AA607" s="437"/>
      <c r="AB607" s="437"/>
      <c r="AC607" s="437"/>
      <c r="AD607" s="437"/>
      <c r="AE607" s="437"/>
      <c r="AF607" s="437"/>
      <c r="AG607" s="437"/>
      <c r="AH607" s="437"/>
      <c r="AI607" s="437"/>
      <c r="AJ607" s="437"/>
    </row>
    <row r="608" spans="1:36" ht="16.2">
      <c r="A608" s="437"/>
      <c r="B608" s="437"/>
      <c r="C608" s="437"/>
      <c r="D608" s="437"/>
      <c r="E608" s="78"/>
      <c r="F608" s="437"/>
      <c r="G608" s="437"/>
      <c r="H608" s="437"/>
      <c r="I608" s="437"/>
      <c r="J608" s="437"/>
      <c r="K608" s="437"/>
      <c r="L608" s="437"/>
      <c r="M608" s="437"/>
      <c r="N608" s="437"/>
      <c r="O608" s="437"/>
      <c r="P608" s="437"/>
      <c r="Q608" s="437"/>
      <c r="R608" s="437"/>
      <c r="S608" s="437"/>
      <c r="T608" s="437"/>
      <c r="U608" s="437"/>
      <c r="V608" s="437"/>
      <c r="W608" s="437"/>
      <c r="X608" s="437"/>
      <c r="Y608" s="437"/>
      <c r="Z608" s="437"/>
      <c r="AA608" s="437"/>
      <c r="AB608" s="437"/>
      <c r="AC608" s="437"/>
      <c r="AD608" s="437"/>
      <c r="AE608" s="437"/>
      <c r="AF608" s="437"/>
      <c r="AG608" s="437"/>
      <c r="AH608" s="437"/>
      <c r="AI608" s="437"/>
      <c r="AJ608" s="437"/>
    </row>
    <row r="609" spans="1:36" ht="16.2">
      <c r="A609" s="437"/>
      <c r="B609" s="437"/>
      <c r="C609" s="437"/>
      <c r="D609" s="437"/>
      <c r="E609" s="78"/>
      <c r="F609" s="437"/>
      <c r="G609" s="437"/>
      <c r="H609" s="437"/>
      <c r="I609" s="437"/>
      <c r="J609" s="437"/>
      <c r="K609" s="437"/>
      <c r="L609" s="437"/>
      <c r="M609" s="437"/>
      <c r="N609" s="437"/>
      <c r="O609" s="437"/>
      <c r="P609" s="437"/>
      <c r="Q609" s="437"/>
      <c r="R609" s="437"/>
      <c r="S609" s="437"/>
      <c r="T609" s="437"/>
      <c r="U609" s="437"/>
      <c r="V609" s="437"/>
      <c r="W609" s="437"/>
      <c r="X609" s="437"/>
      <c r="Y609" s="437"/>
      <c r="Z609" s="437"/>
      <c r="AA609" s="437"/>
      <c r="AB609" s="437"/>
      <c r="AC609" s="437"/>
      <c r="AD609" s="437"/>
      <c r="AE609" s="437"/>
      <c r="AF609" s="437"/>
      <c r="AG609" s="437"/>
      <c r="AH609" s="437"/>
      <c r="AI609" s="437"/>
      <c r="AJ609" s="437"/>
    </row>
    <row r="610" spans="1:36" ht="16.2">
      <c r="A610" s="437"/>
      <c r="B610" s="437"/>
      <c r="C610" s="437"/>
      <c r="D610" s="437"/>
      <c r="E610" s="78"/>
      <c r="F610" s="437"/>
      <c r="G610" s="437"/>
      <c r="H610" s="437"/>
      <c r="I610" s="437"/>
      <c r="J610" s="437"/>
      <c r="K610" s="437"/>
      <c r="L610" s="437"/>
      <c r="M610" s="437"/>
      <c r="N610" s="437"/>
      <c r="O610" s="437"/>
      <c r="P610" s="437"/>
      <c r="Q610" s="437"/>
      <c r="R610" s="437"/>
      <c r="S610" s="437"/>
      <c r="T610" s="437"/>
      <c r="U610" s="437"/>
      <c r="V610" s="437"/>
      <c r="W610" s="437"/>
      <c r="X610" s="437"/>
      <c r="Y610" s="437"/>
      <c r="Z610" s="437"/>
      <c r="AA610" s="437"/>
      <c r="AB610" s="437"/>
      <c r="AC610" s="437"/>
      <c r="AD610" s="437"/>
      <c r="AE610" s="437"/>
      <c r="AF610" s="437"/>
      <c r="AG610" s="437"/>
      <c r="AH610" s="437"/>
      <c r="AI610" s="437"/>
      <c r="AJ610" s="437"/>
    </row>
    <row r="611" spans="1:36" ht="16.2">
      <c r="A611" s="437"/>
      <c r="B611" s="437"/>
      <c r="C611" s="437"/>
      <c r="D611" s="437"/>
      <c r="E611" s="78"/>
      <c r="F611" s="437"/>
      <c r="G611" s="437"/>
      <c r="H611" s="437"/>
      <c r="I611" s="437"/>
      <c r="J611" s="437"/>
      <c r="K611" s="437"/>
      <c r="L611" s="437"/>
      <c r="M611" s="437"/>
      <c r="N611" s="437"/>
      <c r="O611" s="437"/>
      <c r="P611" s="437"/>
      <c r="Q611" s="437"/>
      <c r="R611" s="437"/>
      <c r="S611" s="437"/>
      <c r="T611" s="437"/>
      <c r="U611" s="437"/>
      <c r="V611" s="437"/>
      <c r="W611" s="437"/>
      <c r="X611" s="437"/>
      <c r="Y611" s="437"/>
      <c r="Z611" s="437"/>
      <c r="AA611" s="437"/>
      <c r="AB611" s="437"/>
      <c r="AC611" s="437"/>
      <c r="AD611" s="437"/>
      <c r="AE611" s="437"/>
      <c r="AF611" s="437"/>
      <c r="AG611" s="437"/>
      <c r="AH611" s="437"/>
      <c r="AI611" s="437"/>
      <c r="AJ611" s="437"/>
    </row>
    <row r="612" spans="1:36" ht="16.2">
      <c r="A612" s="437"/>
      <c r="B612" s="437"/>
      <c r="C612" s="437"/>
      <c r="D612" s="437"/>
      <c r="E612" s="78"/>
      <c r="F612" s="437"/>
      <c r="G612" s="437"/>
      <c r="H612" s="437"/>
      <c r="I612" s="437"/>
      <c r="J612" s="437"/>
      <c r="K612" s="437"/>
      <c r="L612" s="437"/>
      <c r="M612" s="437"/>
      <c r="N612" s="437"/>
      <c r="O612" s="437"/>
      <c r="P612" s="437"/>
      <c r="Q612" s="437"/>
      <c r="R612" s="437"/>
      <c r="S612" s="437"/>
      <c r="T612" s="437"/>
      <c r="U612" s="437"/>
      <c r="V612" s="437"/>
      <c r="W612" s="437"/>
      <c r="X612" s="437"/>
      <c r="Y612" s="437"/>
      <c r="Z612" s="437"/>
      <c r="AA612" s="437"/>
      <c r="AB612" s="437"/>
      <c r="AC612" s="437"/>
      <c r="AD612" s="437"/>
      <c r="AE612" s="437"/>
      <c r="AF612" s="437"/>
      <c r="AG612" s="437"/>
      <c r="AH612" s="437"/>
      <c r="AI612" s="437"/>
      <c r="AJ612" s="437"/>
    </row>
    <row r="613" spans="1:36" ht="16.2">
      <c r="A613" s="437"/>
      <c r="B613" s="437"/>
      <c r="C613" s="437"/>
      <c r="D613" s="437"/>
      <c r="E613" s="78"/>
      <c r="F613" s="437"/>
      <c r="G613" s="437"/>
      <c r="H613" s="437"/>
      <c r="I613" s="437"/>
      <c r="J613" s="437"/>
      <c r="K613" s="437"/>
      <c r="L613" s="437"/>
      <c r="M613" s="437"/>
      <c r="N613" s="437"/>
      <c r="O613" s="437"/>
      <c r="P613" s="437"/>
      <c r="Q613" s="437"/>
      <c r="R613" s="437"/>
      <c r="S613" s="437"/>
      <c r="T613" s="437"/>
      <c r="U613" s="437"/>
      <c r="V613" s="437"/>
      <c r="W613" s="437"/>
      <c r="X613" s="437"/>
      <c r="Y613" s="437"/>
      <c r="Z613" s="437"/>
      <c r="AA613" s="437"/>
      <c r="AB613" s="437"/>
      <c r="AC613" s="437"/>
      <c r="AD613" s="437"/>
      <c r="AE613" s="437"/>
      <c r="AF613" s="437"/>
      <c r="AG613" s="437"/>
      <c r="AH613" s="437"/>
      <c r="AI613" s="437"/>
      <c r="AJ613" s="437"/>
    </row>
    <row r="614" spans="1:36" ht="16.2">
      <c r="A614" s="437"/>
      <c r="B614" s="437"/>
      <c r="C614" s="437"/>
      <c r="D614" s="437"/>
      <c r="E614" s="78"/>
      <c r="F614" s="437"/>
      <c r="G614" s="437"/>
      <c r="H614" s="437"/>
      <c r="I614" s="437"/>
      <c r="J614" s="437"/>
      <c r="K614" s="437"/>
      <c r="L614" s="437"/>
      <c r="M614" s="437"/>
      <c r="N614" s="437"/>
      <c r="O614" s="437"/>
      <c r="P614" s="437"/>
      <c r="Q614" s="437"/>
      <c r="R614" s="437"/>
      <c r="S614" s="437"/>
      <c r="T614" s="437"/>
      <c r="U614" s="437"/>
      <c r="V614" s="437"/>
      <c r="W614" s="437"/>
      <c r="X614" s="437"/>
      <c r="Y614" s="437"/>
      <c r="Z614" s="437"/>
      <c r="AA614" s="437"/>
      <c r="AB614" s="437"/>
      <c r="AC614" s="437"/>
      <c r="AD614" s="437"/>
      <c r="AE614" s="437"/>
      <c r="AF614" s="437"/>
      <c r="AG614" s="437"/>
      <c r="AH614" s="437"/>
      <c r="AI614" s="437"/>
      <c r="AJ614" s="437"/>
    </row>
    <row r="615" spans="1:36" ht="16.2">
      <c r="A615" s="437"/>
      <c r="B615" s="437"/>
      <c r="C615" s="437"/>
      <c r="D615" s="437"/>
      <c r="E615" s="78"/>
      <c r="F615" s="437"/>
      <c r="G615" s="437"/>
      <c r="H615" s="437"/>
      <c r="I615" s="437"/>
      <c r="J615" s="437"/>
      <c r="K615" s="437"/>
      <c r="L615" s="437"/>
      <c r="M615" s="437"/>
      <c r="N615" s="437"/>
      <c r="O615" s="437"/>
      <c r="P615" s="437"/>
      <c r="Q615" s="437"/>
      <c r="R615" s="437"/>
      <c r="S615" s="437"/>
      <c r="T615" s="437"/>
      <c r="U615" s="437"/>
      <c r="V615" s="437"/>
      <c r="W615" s="437"/>
      <c r="X615" s="437"/>
      <c r="Y615" s="437"/>
      <c r="Z615" s="437"/>
      <c r="AA615" s="437"/>
      <c r="AB615" s="437"/>
      <c r="AC615" s="437"/>
      <c r="AD615" s="437"/>
      <c r="AE615" s="437"/>
      <c r="AF615" s="437"/>
      <c r="AG615" s="437"/>
      <c r="AH615" s="437"/>
      <c r="AI615" s="437"/>
      <c r="AJ615" s="437"/>
    </row>
    <row r="616" spans="1:36" ht="16.2">
      <c r="A616" s="437"/>
      <c r="B616" s="437"/>
      <c r="C616" s="437"/>
      <c r="D616" s="437"/>
      <c r="E616" s="78"/>
      <c r="F616" s="437"/>
      <c r="G616" s="437"/>
      <c r="H616" s="437"/>
      <c r="I616" s="437"/>
      <c r="J616" s="437"/>
      <c r="K616" s="437"/>
      <c r="L616" s="437"/>
      <c r="M616" s="437"/>
      <c r="N616" s="437"/>
      <c r="O616" s="437"/>
      <c r="P616" s="437"/>
      <c r="Q616" s="437"/>
      <c r="R616" s="437"/>
      <c r="S616" s="437"/>
      <c r="T616" s="437"/>
      <c r="U616" s="437"/>
      <c r="V616" s="437"/>
      <c r="W616" s="437"/>
      <c r="X616" s="437"/>
      <c r="Y616" s="437"/>
      <c r="Z616" s="437"/>
      <c r="AA616" s="437"/>
      <c r="AB616" s="437"/>
      <c r="AC616" s="437"/>
      <c r="AD616" s="437"/>
      <c r="AE616" s="437"/>
      <c r="AF616" s="437"/>
      <c r="AG616" s="437"/>
      <c r="AH616" s="437"/>
      <c r="AI616" s="437"/>
      <c r="AJ616" s="437"/>
    </row>
    <row r="617" spans="1:36" ht="16.2">
      <c r="A617" s="437"/>
      <c r="B617" s="437"/>
      <c r="C617" s="437"/>
      <c r="D617" s="437"/>
      <c r="E617" s="78"/>
      <c r="F617" s="437"/>
      <c r="G617" s="437"/>
      <c r="H617" s="437"/>
      <c r="I617" s="437"/>
      <c r="J617" s="437"/>
      <c r="K617" s="437"/>
      <c r="L617" s="437"/>
      <c r="M617" s="437"/>
      <c r="N617" s="437"/>
      <c r="O617" s="437"/>
      <c r="P617" s="437"/>
      <c r="Q617" s="437"/>
      <c r="R617" s="437"/>
      <c r="S617" s="437"/>
      <c r="T617" s="437"/>
      <c r="U617" s="437"/>
      <c r="V617" s="437"/>
      <c r="W617" s="437"/>
      <c r="X617" s="437"/>
      <c r="Y617" s="437"/>
      <c r="Z617" s="437"/>
      <c r="AA617" s="437"/>
      <c r="AB617" s="437"/>
      <c r="AC617" s="437"/>
      <c r="AD617" s="437"/>
      <c r="AE617" s="437"/>
      <c r="AF617" s="437"/>
      <c r="AG617" s="437"/>
      <c r="AH617" s="437"/>
      <c r="AI617" s="437"/>
      <c r="AJ617" s="437"/>
    </row>
    <row r="618" spans="1:36" ht="16.2">
      <c r="A618" s="437"/>
      <c r="B618" s="437"/>
      <c r="C618" s="437"/>
      <c r="D618" s="437"/>
      <c r="E618" s="78"/>
      <c r="F618" s="437"/>
      <c r="G618" s="437"/>
      <c r="H618" s="437"/>
      <c r="I618" s="437"/>
      <c r="J618" s="437"/>
      <c r="K618" s="437"/>
      <c r="L618" s="437"/>
      <c r="M618" s="437"/>
      <c r="N618" s="437"/>
      <c r="O618" s="437"/>
      <c r="P618" s="437"/>
      <c r="Q618" s="437"/>
      <c r="R618" s="437"/>
      <c r="S618" s="437"/>
      <c r="T618" s="437"/>
      <c r="U618" s="437"/>
      <c r="V618" s="437"/>
      <c r="W618" s="437"/>
      <c r="X618" s="437"/>
      <c r="Y618" s="437"/>
      <c r="Z618" s="437"/>
      <c r="AA618" s="437"/>
      <c r="AB618" s="437"/>
      <c r="AC618" s="437"/>
      <c r="AD618" s="437"/>
      <c r="AE618" s="437"/>
      <c r="AF618" s="437"/>
      <c r="AG618" s="437"/>
      <c r="AH618" s="437"/>
      <c r="AI618" s="437"/>
      <c r="AJ618" s="437"/>
    </row>
    <row r="619" spans="1:36" ht="16.2">
      <c r="A619" s="437"/>
      <c r="B619" s="437"/>
      <c r="C619" s="437"/>
      <c r="D619" s="437"/>
      <c r="E619" s="78"/>
      <c r="F619" s="437"/>
      <c r="G619" s="437"/>
      <c r="H619" s="437"/>
      <c r="I619" s="437"/>
      <c r="J619" s="437"/>
      <c r="K619" s="437"/>
      <c r="L619" s="437"/>
      <c r="M619" s="437"/>
      <c r="N619" s="437"/>
      <c r="O619" s="437"/>
      <c r="P619" s="437"/>
      <c r="Q619" s="437"/>
      <c r="R619" s="437"/>
      <c r="S619" s="437"/>
      <c r="T619" s="437"/>
      <c r="U619" s="437"/>
      <c r="V619" s="437"/>
      <c r="W619" s="437"/>
      <c r="X619" s="437"/>
      <c r="Y619" s="437"/>
      <c r="Z619" s="437"/>
      <c r="AA619" s="437"/>
      <c r="AB619" s="437"/>
      <c r="AC619" s="437"/>
      <c r="AD619" s="437"/>
      <c r="AE619" s="437"/>
      <c r="AF619" s="437"/>
      <c r="AG619" s="437"/>
      <c r="AH619" s="437"/>
      <c r="AI619" s="437"/>
      <c r="AJ619" s="437"/>
    </row>
    <row r="620" spans="1:36" ht="16.2">
      <c r="A620" s="437"/>
      <c r="B620" s="437"/>
      <c r="C620" s="437"/>
      <c r="D620" s="437"/>
      <c r="E620" s="78"/>
      <c r="F620" s="437"/>
      <c r="G620" s="437"/>
      <c r="H620" s="437"/>
      <c r="I620" s="437"/>
      <c r="J620" s="437"/>
      <c r="K620" s="437"/>
      <c r="L620" s="437"/>
      <c r="M620" s="437"/>
      <c r="N620" s="437"/>
      <c r="O620" s="437"/>
      <c r="P620" s="437"/>
      <c r="Q620" s="437"/>
      <c r="R620" s="437"/>
      <c r="S620" s="437"/>
      <c r="T620" s="437"/>
      <c r="U620" s="437"/>
      <c r="V620" s="437"/>
      <c r="W620" s="437"/>
      <c r="X620" s="437"/>
      <c r="Y620" s="437"/>
      <c r="Z620" s="437"/>
      <c r="AA620" s="437"/>
      <c r="AB620" s="437"/>
      <c r="AC620" s="437"/>
      <c r="AD620" s="437"/>
      <c r="AE620" s="437"/>
      <c r="AF620" s="437"/>
      <c r="AG620" s="437"/>
      <c r="AH620" s="437"/>
      <c r="AI620" s="437"/>
      <c r="AJ620" s="437"/>
    </row>
    <row r="621" spans="1:36" ht="16.2">
      <c r="A621" s="437"/>
      <c r="B621" s="437"/>
      <c r="C621" s="437"/>
      <c r="D621" s="437"/>
      <c r="E621" s="78"/>
      <c r="F621" s="437"/>
      <c r="G621" s="437"/>
      <c r="H621" s="437"/>
      <c r="I621" s="437"/>
      <c r="J621" s="437"/>
      <c r="K621" s="437"/>
      <c r="L621" s="437"/>
      <c r="M621" s="437"/>
      <c r="N621" s="437"/>
      <c r="O621" s="437"/>
      <c r="P621" s="437"/>
      <c r="Q621" s="437"/>
      <c r="R621" s="437"/>
      <c r="S621" s="437"/>
      <c r="T621" s="437"/>
      <c r="U621" s="437"/>
      <c r="V621" s="437"/>
      <c r="W621" s="437"/>
      <c r="X621" s="437"/>
      <c r="Y621" s="437"/>
      <c r="Z621" s="437"/>
      <c r="AA621" s="437"/>
      <c r="AB621" s="437"/>
      <c r="AC621" s="437"/>
      <c r="AD621" s="437"/>
      <c r="AE621" s="437"/>
      <c r="AF621" s="437"/>
      <c r="AG621" s="437"/>
      <c r="AH621" s="437"/>
      <c r="AI621" s="437"/>
      <c r="AJ621" s="437"/>
    </row>
    <row r="622" spans="1:36" ht="16.2">
      <c r="A622" s="437"/>
      <c r="B622" s="437"/>
      <c r="C622" s="437"/>
      <c r="D622" s="437"/>
      <c r="E622" s="78"/>
      <c r="F622" s="437"/>
      <c r="G622" s="437"/>
      <c r="H622" s="437"/>
      <c r="I622" s="437"/>
      <c r="J622" s="437"/>
      <c r="K622" s="437"/>
      <c r="L622" s="437"/>
      <c r="M622" s="437"/>
      <c r="N622" s="437"/>
      <c r="O622" s="437"/>
      <c r="P622" s="437"/>
      <c r="Q622" s="437"/>
      <c r="R622" s="437"/>
      <c r="S622" s="437"/>
      <c r="T622" s="437"/>
      <c r="U622" s="437"/>
      <c r="V622" s="437"/>
      <c r="W622" s="437"/>
      <c r="X622" s="437"/>
      <c r="Y622" s="437"/>
      <c r="Z622" s="437"/>
      <c r="AA622" s="437"/>
      <c r="AB622" s="437"/>
      <c r="AC622" s="437"/>
      <c r="AD622" s="437"/>
      <c r="AE622" s="437"/>
      <c r="AF622" s="437"/>
      <c r="AG622" s="437"/>
      <c r="AH622" s="437"/>
      <c r="AI622" s="437"/>
      <c r="AJ622" s="437"/>
    </row>
    <row r="623" spans="1:36" ht="16.2">
      <c r="A623" s="437"/>
      <c r="B623" s="437"/>
      <c r="C623" s="437"/>
      <c r="D623" s="437"/>
      <c r="E623" s="78"/>
      <c r="F623" s="437"/>
      <c r="G623" s="437"/>
      <c r="H623" s="437"/>
      <c r="I623" s="437"/>
      <c r="J623" s="437"/>
      <c r="K623" s="437"/>
      <c r="L623" s="437"/>
      <c r="M623" s="437"/>
      <c r="N623" s="437"/>
      <c r="O623" s="437"/>
      <c r="P623" s="437"/>
      <c r="Q623" s="437"/>
      <c r="R623" s="437"/>
      <c r="S623" s="437"/>
      <c r="T623" s="437"/>
      <c r="U623" s="437"/>
      <c r="V623" s="437"/>
      <c r="W623" s="437"/>
      <c r="X623" s="437"/>
      <c r="Y623" s="437"/>
      <c r="Z623" s="437"/>
      <c r="AA623" s="437"/>
      <c r="AB623" s="437"/>
      <c r="AC623" s="437"/>
      <c r="AD623" s="437"/>
      <c r="AE623" s="437"/>
      <c r="AF623" s="437"/>
      <c r="AG623" s="437"/>
      <c r="AH623" s="437"/>
      <c r="AI623" s="437"/>
      <c r="AJ623" s="437"/>
    </row>
    <row r="624" spans="1:36" ht="16.2">
      <c r="A624" s="437"/>
      <c r="B624" s="437"/>
      <c r="C624" s="437"/>
      <c r="D624" s="437"/>
      <c r="E624" s="78"/>
      <c r="F624" s="437"/>
      <c r="G624" s="437"/>
      <c r="H624" s="437"/>
      <c r="I624" s="437"/>
      <c r="J624" s="437"/>
      <c r="K624" s="437"/>
      <c r="L624" s="437"/>
      <c r="M624" s="437"/>
      <c r="N624" s="437"/>
      <c r="O624" s="437"/>
      <c r="P624" s="437"/>
      <c r="Q624" s="437"/>
      <c r="R624" s="437"/>
      <c r="S624" s="437"/>
      <c r="T624" s="437"/>
      <c r="U624" s="437"/>
      <c r="V624" s="437"/>
      <c r="W624" s="437"/>
      <c r="X624" s="437"/>
      <c r="Y624" s="437"/>
      <c r="Z624" s="437"/>
      <c r="AA624" s="437"/>
      <c r="AB624" s="437"/>
      <c r="AC624" s="437"/>
      <c r="AD624" s="437"/>
      <c r="AE624" s="437"/>
      <c r="AF624" s="437"/>
      <c r="AG624" s="437"/>
      <c r="AH624" s="437"/>
      <c r="AI624" s="437"/>
      <c r="AJ624" s="437"/>
    </row>
    <row r="625" spans="1:36" ht="16.2">
      <c r="A625" s="437"/>
      <c r="B625" s="437"/>
      <c r="C625" s="437"/>
      <c r="D625" s="437"/>
      <c r="E625" s="78"/>
      <c r="F625" s="437"/>
      <c r="G625" s="437"/>
      <c r="H625" s="437"/>
      <c r="I625" s="437"/>
      <c r="J625" s="437"/>
      <c r="K625" s="437"/>
      <c r="L625" s="437"/>
      <c r="M625" s="437"/>
      <c r="N625" s="437"/>
      <c r="O625" s="437"/>
      <c r="P625" s="437"/>
      <c r="Q625" s="437"/>
      <c r="R625" s="437"/>
      <c r="S625" s="437"/>
      <c r="T625" s="437"/>
      <c r="U625" s="437"/>
      <c r="V625" s="437"/>
      <c r="W625" s="437"/>
      <c r="X625" s="437"/>
      <c r="Y625" s="437"/>
      <c r="Z625" s="437"/>
      <c r="AA625" s="437"/>
      <c r="AB625" s="437"/>
      <c r="AC625" s="437"/>
      <c r="AD625" s="437"/>
      <c r="AE625" s="437"/>
      <c r="AF625" s="437"/>
      <c r="AG625" s="437"/>
      <c r="AH625" s="437"/>
      <c r="AI625" s="437"/>
      <c r="AJ625" s="437"/>
    </row>
    <row r="626" spans="1:36" ht="16.2">
      <c r="A626" s="437"/>
      <c r="B626" s="437"/>
      <c r="C626" s="437"/>
      <c r="D626" s="437"/>
      <c r="E626" s="78"/>
      <c r="F626" s="437"/>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row>
    <row r="627" spans="1:36" ht="16.2">
      <c r="A627" s="437"/>
      <c r="B627" s="437"/>
      <c r="C627" s="437"/>
      <c r="D627" s="437"/>
      <c r="E627" s="78"/>
      <c r="F627" s="437"/>
      <c r="G627" s="437"/>
      <c r="H627" s="437"/>
      <c r="I627" s="437"/>
      <c r="J627" s="437"/>
      <c r="K627" s="437"/>
      <c r="L627" s="437"/>
      <c r="M627" s="437"/>
      <c r="N627" s="437"/>
      <c r="O627" s="437"/>
      <c r="P627" s="437"/>
      <c r="Q627" s="437"/>
      <c r="R627" s="437"/>
      <c r="S627" s="437"/>
      <c r="T627" s="437"/>
      <c r="U627" s="437"/>
      <c r="V627" s="437"/>
      <c r="W627" s="437"/>
      <c r="X627" s="437"/>
      <c r="Y627" s="437"/>
      <c r="Z627" s="437"/>
      <c r="AA627" s="437"/>
      <c r="AB627" s="437"/>
      <c r="AC627" s="437"/>
      <c r="AD627" s="437"/>
      <c r="AE627" s="437"/>
      <c r="AF627" s="437"/>
      <c r="AG627" s="437"/>
      <c r="AH627" s="437"/>
      <c r="AI627" s="437"/>
      <c r="AJ627" s="437"/>
    </row>
    <row r="628" spans="1:36" ht="16.2">
      <c r="A628" s="437"/>
      <c r="B628" s="437"/>
      <c r="C628" s="437"/>
      <c r="D628" s="437"/>
      <c r="E628" s="78"/>
      <c r="F628" s="437"/>
      <c r="G628" s="437"/>
      <c r="H628" s="437"/>
      <c r="I628" s="437"/>
      <c r="J628" s="437"/>
      <c r="K628" s="437"/>
      <c r="L628" s="437"/>
      <c r="M628" s="437"/>
      <c r="N628" s="437"/>
      <c r="O628" s="437"/>
      <c r="P628" s="437"/>
      <c r="Q628" s="437"/>
      <c r="R628" s="437"/>
      <c r="S628" s="437"/>
      <c r="T628" s="437"/>
      <c r="U628" s="437"/>
      <c r="V628" s="437"/>
      <c r="W628" s="437"/>
      <c r="X628" s="437"/>
      <c r="Y628" s="437"/>
      <c r="Z628" s="437"/>
      <c r="AA628" s="437"/>
      <c r="AB628" s="437"/>
      <c r="AC628" s="437"/>
      <c r="AD628" s="437"/>
      <c r="AE628" s="437"/>
      <c r="AF628" s="437"/>
      <c r="AG628" s="437"/>
      <c r="AH628" s="437"/>
      <c r="AI628" s="437"/>
      <c r="AJ628" s="437"/>
    </row>
    <row r="629" spans="1:36" ht="16.2">
      <c r="A629" s="437"/>
      <c r="B629" s="437"/>
      <c r="C629" s="437"/>
      <c r="D629" s="437"/>
      <c r="E629" s="78"/>
      <c r="F629" s="437"/>
      <c r="G629" s="437"/>
      <c r="H629" s="437"/>
      <c r="I629" s="437"/>
      <c r="J629" s="437"/>
      <c r="K629" s="437"/>
      <c r="L629" s="437"/>
      <c r="M629" s="437"/>
      <c r="N629" s="437"/>
      <c r="O629" s="437"/>
      <c r="P629" s="437"/>
      <c r="Q629" s="437"/>
      <c r="R629" s="437"/>
      <c r="S629" s="437"/>
      <c r="T629" s="437"/>
      <c r="U629" s="437"/>
      <c r="V629" s="437"/>
      <c r="W629" s="437"/>
      <c r="X629" s="437"/>
      <c r="Y629" s="437"/>
      <c r="Z629" s="437"/>
      <c r="AA629" s="437"/>
      <c r="AB629" s="437"/>
      <c r="AC629" s="437"/>
      <c r="AD629" s="437"/>
      <c r="AE629" s="437"/>
      <c r="AF629" s="437"/>
      <c r="AG629" s="437"/>
      <c r="AH629" s="437"/>
      <c r="AI629" s="437"/>
      <c r="AJ629" s="437"/>
    </row>
    <row r="630" spans="1:36" ht="16.2">
      <c r="A630" s="437"/>
      <c r="B630" s="437"/>
      <c r="C630" s="437"/>
      <c r="D630" s="437"/>
      <c r="E630" s="78"/>
      <c r="F630" s="437"/>
      <c r="G630" s="437"/>
      <c r="H630" s="437"/>
      <c r="I630" s="437"/>
      <c r="J630" s="437"/>
      <c r="K630" s="437"/>
      <c r="L630" s="437"/>
      <c r="M630" s="437"/>
      <c r="N630" s="437"/>
      <c r="O630" s="437"/>
      <c r="P630" s="437"/>
      <c r="Q630" s="437"/>
      <c r="R630" s="437"/>
      <c r="S630" s="437"/>
      <c r="T630" s="437"/>
      <c r="U630" s="437"/>
      <c r="V630" s="437"/>
      <c r="W630" s="437"/>
      <c r="X630" s="437"/>
      <c r="Y630" s="437"/>
      <c r="Z630" s="437"/>
      <c r="AA630" s="437"/>
      <c r="AB630" s="437"/>
      <c r="AC630" s="437"/>
      <c r="AD630" s="437"/>
      <c r="AE630" s="437"/>
      <c r="AF630" s="437"/>
      <c r="AG630" s="437"/>
      <c r="AH630" s="437"/>
      <c r="AI630" s="437"/>
      <c r="AJ630" s="437"/>
    </row>
    <row r="631" spans="1:36" ht="16.2">
      <c r="A631" s="437"/>
      <c r="B631" s="437"/>
      <c r="C631" s="437"/>
      <c r="D631" s="437"/>
      <c r="E631" s="78"/>
      <c r="F631" s="437"/>
      <c r="G631" s="437"/>
      <c r="H631" s="437"/>
      <c r="I631" s="437"/>
      <c r="J631" s="437"/>
      <c r="K631" s="437"/>
      <c r="L631" s="437"/>
      <c r="M631" s="437"/>
      <c r="N631" s="437"/>
      <c r="O631" s="437"/>
      <c r="P631" s="437"/>
      <c r="Q631" s="437"/>
      <c r="R631" s="437"/>
      <c r="S631" s="437"/>
      <c r="T631" s="437"/>
      <c r="U631" s="437"/>
      <c r="V631" s="437"/>
      <c r="W631" s="437"/>
      <c r="X631" s="437"/>
      <c r="Y631" s="437"/>
      <c r="Z631" s="437"/>
      <c r="AA631" s="437"/>
      <c r="AB631" s="437"/>
      <c r="AC631" s="437"/>
      <c r="AD631" s="437"/>
      <c r="AE631" s="437"/>
      <c r="AF631" s="437"/>
      <c r="AG631" s="437"/>
      <c r="AH631" s="437"/>
      <c r="AI631" s="437"/>
      <c r="AJ631" s="437"/>
    </row>
    <row r="632" spans="1:36" ht="16.2">
      <c r="A632" s="437"/>
      <c r="B632" s="437"/>
      <c r="C632" s="437"/>
      <c r="D632" s="437"/>
      <c r="E632" s="78"/>
      <c r="F632" s="437"/>
      <c r="G632" s="437"/>
      <c r="H632" s="437"/>
      <c r="I632" s="437"/>
      <c r="J632" s="437"/>
      <c r="K632" s="437"/>
      <c r="L632" s="437"/>
      <c r="M632" s="437"/>
      <c r="N632" s="437"/>
      <c r="O632" s="437"/>
      <c r="P632" s="437"/>
      <c r="Q632" s="437"/>
      <c r="R632" s="437"/>
      <c r="S632" s="437"/>
      <c r="T632" s="437"/>
      <c r="U632" s="437"/>
      <c r="V632" s="437"/>
      <c r="W632" s="437"/>
      <c r="X632" s="437"/>
      <c r="Y632" s="437"/>
      <c r="Z632" s="437"/>
      <c r="AA632" s="437"/>
      <c r="AB632" s="437"/>
      <c r="AC632" s="437"/>
      <c r="AD632" s="437"/>
      <c r="AE632" s="437"/>
      <c r="AF632" s="437"/>
      <c r="AG632" s="437"/>
      <c r="AH632" s="437"/>
      <c r="AI632" s="437"/>
      <c r="AJ632" s="437"/>
    </row>
    <row r="633" spans="1:36" ht="16.2">
      <c r="A633" s="437"/>
      <c r="B633" s="437"/>
      <c r="C633" s="437"/>
      <c r="D633" s="437"/>
      <c r="E633" s="78"/>
      <c r="F633" s="437"/>
      <c r="G633" s="437"/>
      <c r="H633" s="437"/>
      <c r="I633" s="437"/>
      <c r="J633" s="437"/>
      <c r="K633" s="437"/>
      <c r="L633" s="437"/>
      <c r="M633" s="437"/>
      <c r="N633" s="437"/>
      <c r="O633" s="437"/>
      <c r="P633" s="437"/>
      <c r="Q633" s="437"/>
      <c r="R633" s="437"/>
      <c r="S633" s="437"/>
      <c r="T633" s="437"/>
      <c r="U633" s="437"/>
      <c r="V633" s="437"/>
      <c r="W633" s="437"/>
      <c r="X633" s="437"/>
      <c r="Y633" s="437"/>
      <c r="Z633" s="437"/>
      <c r="AA633" s="437"/>
      <c r="AB633" s="437"/>
      <c r="AC633" s="437"/>
      <c r="AD633" s="437"/>
      <c r="AE633" s="437"/>
      <c r="AF633" s="437"/>
      <c r="AG633" s="437"/>
      <c r="AH633" s="437"/>
      <c r="AI633" s="437"/>
      <c r="AJ633" s="437"/>
    </row>
    <row r="634" spans="1:36" ht="16.2">
      <c r="A634" s="437"/>
      <c r="B634" s="437"/>
      <c r="C634" s="437"/>
      <c r="D634" s="437"/>
      <c r="E634" s="78"/>
      <c r="F634" s="437"/>
      <c r="G634" s="437"/>
      <c r="H634" s="437"/>
      <c r="I634" s="437"/>
      <c r="J634" s="437"/>
      <c r="K634" s="437"/>
      <c r="L634" s="437"/>
      <c r="M634" s="437"/>
      <c r="N634" s="437"/>
      <c r="O634" s="437"/>
      <c r="P634" s="437"/>
      <c r="Q634" s="437"/>
      <c r="R634" s="437"/>
      <c r="S634" s="437"/>
      <c r="T634" s="437"/>
      <c r="U634" s="437"/>
      <c r="V634" s="437"/>
      <c r="W634" s="437"/>
      <c r="X634" s="437"/>
      <c r="Y634" s="437"/>
      <c r="Z634" s="437"/>
      <c r="AA634" s="437"/>
      <c r="AB634" s="437"/>
      <c r="AC634" s="437"/>
      <c r="AD634" s="437"/>
      <c r="AE634" s="437"/>
      <c r="AF634" s="437"/>
      <c r="AG634" s="437"/>
      <c r="AH634" s="437"/>
      <c r="AI634" s="437"/>
      <c r="AJ634" s="437"/>
    </row>
    <row r="635" spans="1:36" ht="16.2">
      <c r="A635" s="437"/>
      <c r="B635" s="437"/>
      <c r="C635" s="437"/>
      <c r="D635" s="437"/>
      <c r="E635" s="78"/>
      <c r="F635" s="437"/>
      <c r="G635" s="437"/>
      <c r="H635" s="437"/>
      <c r="I635" s="437"/>
      <c r="J635" s="437"/>
      <c r="K635" s="437"/>
      <c r="L635" s="437"/>
      <c r="M635" s="437"/>
      <c r="N635" s="437"/>
      <c r="O635" s="437"/>
      <c r="P635" s="437"/>
      <c r="Q635" s="437"/>
      <c r="R635" s="437"/>
      <c r="S635" s="437"/>
      <c r="T635" s="437"/>
      <c r="U635" s="437"/>
      <c r="V635" s="437"/>
      <c r="W635" s="437"/>
      <c r="X635" s="437"/>
      <c r="Y635" s="437"/>
      <c r="Z635" s="437"/>
      <c r="AA635" s="437"/>
      <c r="AB635" s="437"/>
      <c r="AC635" s="437"/>
      <c r="AD635" s="437"/>
      <c r="AE635" s="437"/>
      <c r="AF635" s="437"/>
      <c r="AG635" s="437"/>
      <c r="AH635" s="437"/>
      <c r="AI635" s="437"/>
      <c r="AJ635" s="437"/>
    </row>
    <row r="636" spans="1:36" ht="16.2">
      <c r="A636" s="437"/>
      <c r="B636" s="437"/>
      <c r="C636" s="437"/>
      <c r="D636" s="437"/>
      <c r="E636" s="78"/>
      <c r="F636" s="437"/>
      <c r="G636" s="437"/>
      <c r="H636" s="437"/>
      <c r="I636" s="437"/>
      <c r="J636" s="437"/>
      <c r="K636" s="437"/>
      <c r="L636" s="437"/>
      <c r="M636" s="437"/>
      <c r="N636" s="437"/>
      <c r="O636" s="437"/>
      <c r="P636" s="437"/>
      <c r="Q636" s="437"/>
      <c r="R636" s="437"/>
      <c r="S636" s="437"/>
      <c r="T636" s="437"/>
      <c r="U636" s="437"/>
      <c r="V636" s="437"/>
      <c r="W636" s="437"/>
      <c r="X636" s="437"/>
      <c r="Y636" s="437"/>
      <c r="Z636" s="437"/>
      <c r="AA636" s="437"/>
      <c r="AB636" s="437"/>
      <c r="AC636" s="437"/>
      <c r="AD636" s="437"/>
      <c r="AE636" s="437"/>
      <c r="AF636" s="437"/>
      <c r="AG636" s="437"/>
      <c r="AH636" s="437"/>
      <c r="AI636" s="437"/>
      <c r="AJ636" s="437"/>
    </row>
    <row r="637" spans="1:36" ht="16.2">
      <c r="A637" s="437"/>
      <c r="B637" s="437"/>
      <c r="C637" s="437"/>
      <c r="D637" s="437"/>
      <c r="E637" s="78"/>
      <c r="F637" s="437"/>
      <c r="G637" s="437"/>
      <c r="H637" s="437"/>
      <c r="I637" s="437"/>
      <c r="J637" s="437"/>
      <c r="K637" s="437"/>
      <c r="L637" s="437"/>
      <c r="M637" s="437"/>
      <c r="N637" s="437"/>
      <c r="O637" s="437"/>
      <c r="P637" s="437"/>
      <c r="Q637" s="437"/>
      <c r="R637" s="437"/>
      <c r="S637" s="437"/>
      <c r="T637" s="437"/>
      <c r="U637" s="437"/>
      <c r="V637" s="437"/>
      <c r="W637" s="437"/>
      <c r="X637" s="437"/>
      <c r="Y637" s="437"/>
      <c r="Z637" s="437"/>
      <c r="AA637" s="437"/>
      <c r="AB637" s="437"/>
      <c r="AC637" s="437"/>
      <c r="AD637" s="437"/>
      <c r="AE637" s="437"/>
      <c r="AF637" s="437"/>
      <c r="AG637" s="437"/>
      <c r="AH637" s="437"/>
      <c r="AI637" s="437"/>
      <c r="AJ637" s="437"/>
    </row>
    <row r="638" spans="1:36" ht="16.2">
      <c r="A638" s="437"/>
      <c r="B638" s="437"/>
      <c r="C638" s="437"/>
      <c r="D638" s="437"/>
      <c r="E638" s="78"/>
      <c r="F638" s="437"/>
      <c r="G638" s="437"/>
      <c r="H638" s="437"/>
      <c r="I638" s="437"/>
      <c r="J638" s="437"/>
      <c r="K638" s="437"/>
      <c r="L638" s="437"/>
      <c r="M638" s="437"/>
      <c r="N638" s="437"/>
      <c r="O638" s="437"/>
      <c r="P638" s="437"/>
      <c r="Q638" s="437"/>
      <c r="R638" s="437"/>
      <c r="S638" s="437"/>
      <c r="T638" s="437"/>
      <c r="U638" s="437"/>
      <c r="V638" s="437"/>
      <c r="W638" s="437"/>
      <c r="X638" s="437"/>
      <c r="Y638" s="437"/>
      <c r="Z638" s="437"/>
      <c r="AA638" s="437"/>
      <c r="AB638" s="437"/>
      <c r="AC638" s="437"/>
      <c r="AD638" s="437"/>
      <c r="AE638" s="437"/>
      <c r="AF638" s="437"/>
      <c r="AG638" s="437"/>
      <c r="AH638" s="437"/>
      <c r="AI638" s="437"/>
      <c r="AJ638" s="437"/>
    </row>
    <row r="639" spans="1:36" ht="16.2">
      <c r="A639" s="437"/>
      <c r="B639" s="437"/>
      <c r="C639" s="437"/>
      <c r="D639" s="437"/>
      <c r="E639" s="78"/>
      <c r="F639" s="437"/>
      <c r="G639" s="437"/>
      <c r="H639" s="437"/>
      <c r="I639" s="437"/>
      <c r="J639" s="437"/>
      <c r="K639" s="437"/>
      <c r="L639" s="437"/>
      <c r="M639" s="437"/>
      <c r="N639" s="437"/>
      <c r="O639" s="437"/>
      <c r="P639" s="437"/>
      <c r="Q639" s="437"/>
      <c r="R639" s="437"/>
      <c r="S639" s="437"/>
      <c r="T639" s="437"/>
      <c r="U639" s="437"/>
      <c r="V639" s="437"/>
      <c r="W639" s="437"/>
      <c r="X639" s="437"/>
      <c r="Y639" s="437"/>
      <c r="Z639" s="437"/>
      <c r="AA639" s="437"/>
      <c r="AB639" s="437"/>
      <c r="AC639" s="437"/>
      <c r="AD639" s="437"/>
      <c r="AE639" s="437"/>
      <c r="AF639" s="437"/>
      <c r="AG639" s="437"/>
      <c r="AH639" s="437"/>
      <c r="AI639" s="437"/>
      <c r="AJ639" s="437"/>
    </row>
    <row r="640" spans="1:36" ht="16.2">
      <c r="A640" s="437"/>
      <c r="B640" s="437"/>
      <c r="C640" s="437"/>
      <c r="D640" s="437"/>
      <c r="E640" s="78"/>
      <c r="F640" s="437"/>
      <c r="G640" s="437"/>
      <c r="H640" s="437"/>
      <c r="I640" s="437"/>
      <c r="J640" s="437"/>
      <c r="K640" s="437"/>
      <c r="L640" s="437"/>
      <c r="M640" s="437"/>
      <c r="N640" s="437"/>
      <c r="O640" s="437"/>
      <c r="P640" s="437"/>
      <c r="Q640" s="437"/>
      <c r="R640" s="437"/>
      <c r="S640" s="437"/>
      <c r="T640" s="437"/>
      <c r="U640" s="437"/>
      <c r="V640" s="437"/>
      <c r="W640" s="437"/>
      <c r="X640" s="437"/>
      <c r="Y640" s="437"/>
      <c r="Z640" s="437"/>
      <c r="AA640" s="437"/>
      <c r="AB640" s="437"/>
      <c r="AC640" s="437"/>
      <c r="AD640" s="437"/>
      <c r="AE640" s="437"/>
      <c r="AF640" s="437"/>
      <c r="AG640" s="437"/>
      <c r="AH640" s="437"/>
      <c r="AI640" s="437"/>
      <c r="AJ640" s="437"/>
    </row>
    <row r="641" spans="1:36" ht="16.2">
      <c r="A641" s="437"/>
      <c r="B641" s="437"/>
      <c r="C641" s="437"/>
      <c r="D641" s="437"/>
      <c r="E641" s="78"/>
      <c r="F641" s="437"/>
      <c r="G641" s="437"/>
      <c r="H641" s="437"/>
      <c r="I641" s="437"/>
      <c r="J641" s="437"/>
      <c r="K641" s="437"/>
      <c r="L641" s="437"/>
      <c r="M641" s="437"/>
      <c r="N641" s="437"/>
      <c r="O641" s="437"/>
      <c r="P641" s="437"/>
      <c r="Q641" s="437"/>
      <c r="R641" s="437"/>
      <c r="S641" s="437"/>
      <c r="T641" s="437"/>
      <c r="U641" s="437"/>
      <c r="V641" s="437"/>
      <c r="W641" s="437"/>
      <c r="X641" s="437"/>
      <c r="Y641" s="437"/>
      <c r="Z641" s="437"/>
      <c r="AA641" s="437"/>
      <c r="AB641" s="437"/>
      <c r="AC641" s="437"/>
      <c r="AD641" s="437"/>
      <c r="AE641" s="437"/>
      <c r="AF641" s="437"/>
      <c r="AG641" s="437"/>
      <c r="AH641" s="437"/>
      <c r="AI641" s="437"/>
      <c r="AJ641" s="437"/>
    </row>
    <row r="642" spans="1:36" ht="16.2">
      <c r="A642" s="437"/>
      <c r="B642" s="437"/>
      <c r="C642" s="437"/>
      <c r="D642" s="437"/>
      <c r="E642" s="78"/>
      <c r="F642" s="437"/>
      <c r="G642" s="437"/>
      <c r="H642" s="437"/>
      <c r="I642" s="437"/>
      <c r="J642" s="437"/>
      <c r="K642" s="437"/>
      <c r="L642" s="437"/>
      <c r="M642" s="437"/>
      <c r="N642" s="437"/>
      <c r="O642" s="437"/>
      <c r="P642" s="437"/>
      <c r="Q642" s="437"/>
      <c r="R642" s="437"/>
      <c r="S642" s="437"/>
      <c r="T642" s="437"/>
      <c r="U642" s="437"/>
      <c r="V642" s="437"/>
      <c r="W642" s="437"/>
      <c r="X642" s="437"/>
      <c r="Y642" s="437"/>
      <c r="Z642" s="437"/>
      <c r="AA642" s="437"/>
      <c r="AB642" s="437"/>
      <c r="AC642" s="437"/>
      <c r="AD642" s="437"/>
      <c r="AE642" s="437"/>
      <c r="AF642" s="437"/>
      <c r="AG642" s="437"/>
      <c r="AH642" s="437"/>
      <c r="AI642" s="437"/>
      <c r="AJ642" s="437"/>
    </row>
    <row r="643" spans="1:36" ht="16.2">
      <c r="A643" s="437"/>
      <c r="B643" s="437"/>
      <c r="C643" s="437"/>
      <c r="D643" s="437"/>
      <c r="E643" s="78"/>
      <c r="F643" s="437"/>
      <c r="G643" s="437"/>
      <c r="H643" s="437"/>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row>
    <row r="644" spans="1:36" ht="16.2">
      <c r="A644" s="437"/>
      <c r="B644" s="437"/>
      <c r="C644" s="437"/>
      <c r="D644" s="437"/>
      <c r="E644" s="78"/>
      <c r="F644" s="437"/>
      <c r="G644" s="437"/>
      <c r="H644" s="437"/>
      <c r="I644" s="437"/>
      <c r="J644" s="437"/>
      <c r="K644" s="437"/>
      <c r="L644" s="437"/>
      <c r="M644" s="437"/>
      <c r="N644" s="437"/>
      <c r="O644" s="437"/>
      <c r="P644" s="437"/>
      <c r="Q644" s="437"/>
      <c r="R644" s="437"/>
      <c r="S644" s="437"/>
      <c r="T644" s="437"/>
      <c r="U644" s="437"/>
      <c r="V644" s="437"/>
      <c r="W644" s="437"/>
      <c r="X644" s="437"/>
      <c r="Y644" s="437"/>
      <c r="Z644" s="437"/>
      <c r="AA644" s="437"/>
      <c r="AB644" s="437"/>
      <c r="AC644" s="437"/>
      <c r="AD644" s="437"/>
      <c r="AE644" s="437"/>
      <c r="AF644" s="437"/>
      <c r="AG644" s="437"/>
      <c r="AH644" s="437"/>
      <c r="AI644" s="437"/>
      <c r="AJ644" s="437"/>
    </row>
    <row r="645" spans="1:36" ht="16.2">
      <c r="A645" s="437"/>
      <c r="B645" s="437"/>
      <c r="C645" s="437"/>
      <c r="D645" s="437"/>
      <c r="E645" s="78"/>
      <c r="F645" s="437"/>
      <c r="G645" s="437"/>
      <c r="H645" s="437"/>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row>
    <row r="646" spans="1:36" ht="16.2">
      <c r="A646" s="437"/>
      <c r="B646" s="437"/>
      <c r="C646" s="437"/>
      <c r="D646" s="437"/>
      <c r="E646" s="78"/>
      <c r="F646" s="437"/>
      <c r="G646" s="437"/>
      <c r="H646" s="437"/>
      <c r="I646" s="437"/>
      <c r="J646" s="437"/>
      <c r="K646" s="437"/>
      <c r="L646" s="437"/>
      <c r="M646" s="437"/>
      <c r="N646" s="437"/>
      <c r="O646" s="437"/>
      <c r="P646" s="437"/>
      <c r="Q646" s="437"/>
      <c r="R646" s="437"/>
      <c r="S646" s="437"/>
      <c r="T646" s="437"/>
      <c r="U646" s="437"/>
      <c r="V646" s="437"/>
      <c r="W646" s="437"/>
      <c r="X646" s="437"/>
      <c r="Y646" s="437"/>
      <c r="Z646" s="437"/>
      <c r="AA646" s="437"/>
      <c r="AB646" s="437"/>
      <c r="AC646" s="437"/>
      <c r="AD646" s="437"/>
      <c r="AE646" s="437"/>
      <c r="AF646" s="437"/>
      <c r="AG646" s="437"/>
      <c r="AH646" s="437"/>
      <c r="AI646" s="437"/>
      <c r="AJ646" s="437"/>
    </row>
    <row r="647" spans="1:36" ht="16.2">
      <c r="A647" s="437"/>
      <c r="B647" s="437"/>
      <c r="C647" s="437"/>
      <c r="D647" s="437"/>
      <c r="E647" s="78"/>
      <c r="F647" s="437"/>
      <c r="G647" s="437"/>
      <c r="H647" s="437"/>
      <c r="I647" s="437"/>
      <c r="J647" s="437"/>
      <c r="K647" s="437"/>
      <c r="L647" s="437"/>
      <c r="M647" s="437"/>
      <c r="N647" s="437"/>
      <c r="O647" s="437"/>
      <c r="P647" s="437"/>
      <c r="Q647" s="437"/>
      <c r="R647" s="437"/>
      <c r="S647" s="437"/>
      <c r="T647" s="437"/>
      <c r="U647" s="437"/>
      <c r="V647" s="437"/>
      <c r="W647" s="437"/>
      <c r="X647" s="437"/>
      <c r="Y647" s="437"/>
      <c r="Z647" s="437"/>
      <c r="AA647" s="437"/>
      <c r="AB647" s="437"/>
      <c r="AC647" s="437"/>
      <c r="AD647" s="437"/>
      <c r="AE647" s="437"/>
      <c r="AF647" s="437"/>
      <c r="AG647" s="437"/>
      <c r="AH647" s="437"/>
      <c r="AI647" s="437"/>
      <c r="AJ647" s="437"/>
    </row>
    <row r="648" spans="1:36" ht="16.2">
      <c r="A648" s="437"/>
      <c r="B648" s="437"/>
      <c r="C648" s="437"/>
      <c r="D648" s="437"/>
      <c r="E648" s="78"/>
      <c r="F648" s="437"/>
      <c r="G648" s="437"/>
      <c r="H648" s="437"/>
      <c r="I648" s="437"/>
      <c r="J648" s="437"/>
      <c r="K648" s="437"/>
      <c r="L648" s="437"/>
      <c r="M648" s="437"/>
      <c r="N648" s="437"/>
      <c r="O648" s="437"/>
      <c r="P648" s="437"/>
      <c r="Q648" s="437"/>
      <c r="R648" s="437"/>
      <c r="S648" s="437"/>
      <c r="T648" s="437"/>
      <c r="U648" s="437"/>
      <c r="V648" s="437"/>
      <c r="W648" s="437"/>
      <c r="X648" s="437"/>
      <c r="Y648" s="437"/>
      <c r="Z648" s="437"/>
      <c r="AA648" s="437"/>
      <c r="AB648" s="437"/>
      <c r="AC648" s="437"/>
      <c r="AD648" s="437"/>
      <c r="AE648" s="437"/>
      <c r="AF648" s="437"/>
      <c r="AG648" s="437"/>
      <c r="AH648" s="437"/>
      <c r="AI648" s="437"/>
      <c r="AJ648" s="437"/>
    </row>
    <row r="649" spans="1:36" ht="16.2">
      <c r="A649" s="437"/>
      <c r="B649" s="437"/>
      <c r="C649" s="437"/>
      <c r="D649" s="437"/>
      <c r="E649" s="78"/>
      <c r="F649" s="437"/>
      <c r="G649" s="437"/>
      <c r="H649" s="437"/>
      <c r="I649" s="437"/>
      <c r="J649" s="437"/>
      <c r="K649" s="437"/>
      <c r="L649" s="437"/>
      <c r="M649" s="437"/>
      <c r="N649" s="437"/>
      <c r="O649" s="437"/>
      <c r="P649" s="437"/>
      <c r="Q649" s="437"/>
      <c r="R649" s="437"/>
      <c r="S649" s="437"/>
      <c r="T649" s="437"/>
      <c r="U649" s="437"/>
      <c r="V649" s="437"/>
      <c r="W649" s="437"/>
      <c r="X649" s="437"/>
      <c r="Y649" s="437"/>
      <c r="Z649" s="437"/>
      <c r="AA649" s="437"/>
      <c r="AB649" s="437"/>
      <c r="AC649" s="437"/>
      <c r="AD649" s="437"/>
      <c r="AE649" s="437"/>
      <c r="AF649" s="437"/>
      <c r="AG649" s="437"/>
      <c r="AH649" s="437"/>
      <c r="AI649" s="437"/>
      <c r="AJ649" s="437"/>
    </row>
    <row r="650" spans="1:36" ht="16.2">
      <c r="A650" s="437"/>
      <c r="B650" s="437"/>
      <c r="C650" s="437"/>
      <c r="D650" s="437"/>
      <c r="E650" s="78"/>
      <c r="F650" s="437"/>
      <c r="G650" s="437"/>
      <c r="H650" s="437"/>
      <c r="I650" s="437"/>
      <c r="J650" s="437"/>
      <c r="K650" s="437"/>
      <c r="L650" s="437"/>
      <c r="M650" s="437"/>
      <c r="N650" s="437"/>
      <c r="O650" s="437"/>
      <c r="P650" s="437"/>
      <c r="Q650" s="437"/>
      <c r="R650" s="437"/>
      <c r="S650" s="437"/>
      <c r="T650" s="437"/>
      <c r="U650" s="437"/>
      <c r="V650" s="437"/>
      <c r="W650" s="437"/>
      <c r="X650" s="437"/>
      <c r="Y650" s="437"/>
      <c r="Z650" s="437"/>
      <c r="AA650" s="437"/>
      <c r="AB650" s="437"/>
      <c r="AC650" s="437"/>
      <c r="AD650" s="437"/>
      <c r="AE650" s="437"/>
      <c r="AF650" s="437"/>
      <c r="AG650" s="437"/>
      <c r="AH650" s="437"/>
      <c r="AI650" s="437"/>
      <c r="AJ650" s="437"/>
    </row>
    <row r="651" spans="1:36" ht="16.2">
      <c r="A651" s="437"/>
      <c r="B651" s="437"/>
      <c r="C651" s="437"/>
      <c r="D651" s="437"/>
      <c r="E651" s="78"/>
      <c r="F651" s="437"/>
      <c r="G651" s="437"/>
      <c r="H651" s="437"/>
      <c r="I651" s="437"/>
      <c r="J651" s="437"/>
      <c r="K651" s="437"/>
      <c r="L651" s="437"/>
      <c r="M651" s="437"/>
      <c r="N651" s="437"/>
      <c r="O651" s="437"/>
      <c r="P651" s="437"/>
      <c r="Q651" s="437"/>
      <c r="R651" s="437"/>
      <c r="S651" s="437"/>
      <c r="T651" s="437"/>
      <c r="U651" s="437"/>
      <c r="V651" s="437"/>
      <c r="W651" s="437"/>
      <c r="X651" s="437"/>
      <c r="Y651" s="437"/>
      <c r="Z651" s="437"/>
      <c r="AA651" s="437"/>
      <c r="AB651" s="437"/>
      <c r="AC651" s="437"/>
      <c r="AD651" s="437"/>
      <c r="AE651" s="437"/>
      <c r="AF651" s="437"/>
      <c r="AG651" s="437"/>
      <c r="AH651" s="437"/>
      <c r="AI651" s="437"/>
      <c r="AJ651" s="437"/>
    </row>
    <row r="652" spans="1:36" ht="16.2">
      <c r="A652" s="437"/>
      <c r="B652" s="437"/>
      <c r="C652" s="437"/>
      <c r="D652" s="437"/>
      <c r="E652" s="78"/>
      <c r="F652" s="437"/>
      <c r="G652" s="437"/>
      <c r="H652" s="437"/>
      <c r="I652" s="437"/>
      <c r="J652" s="437"/>
      <c r="K652" s="437"/>
      <c r="L652" s="437"/>
      <c r="M652" s="437"/>
      <c r="N652" s="437"/>
      <c r="O652" s="437"/>
      <c r="P652" s="437"/>
      <c r="Q652" s="437"/>
      <c r="R652" s="437"/>
      <c r="S652" s="437"/>
      <c r="T652" s="437"/>
      <c r="U652" s="437"/>
      <c r="V652" s="437"/>
      <c r="W652" s="437"/>
      <c r="X652" s="437"/>
      <c r="Y652" s="437"/>
      <c r="Z652" s="437"/>
      <c r="AA652" s="437"/>
      <c r="AB652" s="437"/>
      <c r="AC652" s="437"/>
      <c r="AD652" s="437"/>
      <c r="AE652" s="437"/>
      <c r="AF652" s="437"/>
      <c r="AG652" s="437"/>
      <c r="AH652" s="437"/>
      <c r="AI652" s="437"/>
      <c r="AJ652" s="437"/>
    </row>
    <row r="653" spans="1:36" ht="16.2">
      <c r="A653" s="437"/>
      <c r="B653" s="437"/>
      <c r="C653" s="437"/>
      <c r="D653" s="437"/>
      <c r="E653" s="78"/>
      <c r="F653" s="437"/>
      <c r="G653" s="437"/>
      <c r="H653" s="437"/>
      <c r="I653" s="437"/>
      <c r="J653" s="437"/>
      <c r="K653" s="437"/>
      <c r="L653" s="437"/>
      <c r="M653" s="437"/>
      <c r="N653" s="437"/>
      <c r="O653" s="437"/>
      <c r="P653" s="437"/>
      <c r="Q653" s="437"/>
      <c r="R653" s="437"/>
      <c r="S653" s="437"/>
      <c r="T653" s="437"/>
      <c r="U653" s="437"/>
      <c r="V653" s="437"/>
      <c r="W653" s="437"/>
      <c r="X653" s="437"/>
      <c r="Y653" s="437"/>
      <c r="Z653" s="437"/>
      <c r="AA653" s="437"/>
      <c r="AB653" s="437"/>
      <c r="AC653" s="437"/>
      <c r="AD653" s="437"/>
      <c r="AE653" s="437"/>
      <c r="AF653" s="437"/>
      <c r="AG653" s="437"/>
      <c r="AH653" s="437"/>
      <c r="AI653" s="437"/>
      <c r="AJ653" s="437"/>
    </row>
    <row r="654" spans="1:36" ht="16.2">
      <c r="A654" s="437"/>
      <c r="B654" s="437"/>
      <c r="C654" s="437"/>
      <c r="D654" s="437"/>
      <c r="E654" s="78"/>
      <c r="F654" s="437"/>
      <c r="G654" s="437"/>
      <c r="H654" s="437"/>
      <c r="I654" s="437"/>
      <c r="J654" s="437"/>
      <c r="K654" s="437"/>
      <c r="L654" s="437"/>
      <c r="M654" s="437"/>
      <c r="N654" s="437"/>
      <c r="O654" s="437"/>
      <c r="P654" s="437"/>
      <c r="Q654" s="437"/>
      <c r="R654" s="437"/>
      <c r="S654" s="437"/>
      <c r="T654" s="437"/>
      <c r="U654" s="437"/>
      <c r="V654" s="437"/>
      <c r="W654" s="437"/>
      <c r="X654" s="437"/>
      <c r="Y654" s="437"/>
      <c r="Z654" s="437"/>
      <c r="AA654" s="437"/>
      <c r="AB654" s="437"/>
      <c r="AC654" s="437"/>
      <c r="AD654" s="437"/>
      <c r="AE654" s="437"/>
      <c r="AF654" s="437"/>
      <c r="AG654" s="437"/>
      <c r="AH654" s="437"/>
      <c r="AI654" s="437"/>
      <c r="AJ654" s="437"/>
    </row>
    <row r="655" spans="1:36" ht="16.2">
      <c r="A655" s="437"/>
      <c r="B655" s="437"/>
      <c r="C655" s="437"/>
      <c r="D655" s="437"/>
      <c r="E655" s="78"/>
      <c r="F655" s="437"/>
      <c r="G655" s="437"/>
      <c r="H655" s="437"/>
      <c r="I655" s="437"/>
      <c r="J655" s="437"/>
      <c r="K655" s="437"/>
      <c r="L655" s="437"/>
      <c r="M655" s="437"/>
      <c r="N655" s="437"/>
      <c r="O655" s="437"/>
      <c r="P655" s="437"/>
      <c r="Q655" s="437"/>
      <c r="R655" s="437"/>
      <c r="S655" s="437"/>
      <c r="T655" s="437"/>
      <c r="U655" s="437"/>
      <c r="V655" s="437"/>
      <c r="W655" s="437"/>
      <c r="X655" s="437"/>
      <c r="Y655" s="437"/>
      <c r="Z655" s="437"/>
      <c r="AA655" s="437"/>
      <c r="AB655" s="437"/>
      <c r="AC655" s="437"/>
      <c r="AD655" s="437"/>
      <c r="AE655" s="437"/>
      <c r="AF655" s="437"/>
      <c r="AG655" s="437"/>
      <c r="AH655" s="437"/>
      <c r="AI655" s="437"/>
      <c r="AJ655" s="437"/>
    </row>
    <row r="656" spans="1:36" ht="16.2">
      <c r="A656" s="437"/>
      <c r="B656" s="437"/>
      <c r="C656" s="437"/>
      <c r="D656" s="437"/>
      <c r="E656" s="78"/>
      <c r="F656" s="437"/>
      <c r="G656" s="437"/>
      <c r="H656" s="437"/>
      <c r="I656" s="437"/>
      <c r="J656" s="437"/>
      <c r="K656" s="437"/>
      <c r="L656" s="437"/>
      <c r="M656" s="437"/>
      <c r="N656" s="437"/>
      <c r="O656" s="437"/>
      <c r="P656" s="437"/>
      <c r="Q656" s="437"/>
      <c r="R656" s="437"/>
      <c r="S656" s="437"/>
      <c r="T656" s="437"/>
      <c r="U656" s="437"/>
      <c r="V656" s="437"/>
      <c r="W656" s="437"/>
      <c r="X656" s="437"/>
      <c r="Y656" s="437"/>
      <c r="Z656" s="437"/>
      <c r="AA656" s="437"/>
      <c r="AB656" s="437"/>
      <c r="AC656" s="437"/>
      <c r="AD656" s="437"/>
      <c r="AE656" s="437"/>
      <c r="AF656" s="437"/>
      <c r="AG656" s="437"/>
      <c r="AH656" s="437"/>
      <c r="AI656" s="437"/>
      <c r="AJ656" s="437"/>
    </row>
    <row r="657" spans="1:36" ht="16.2">
      <c r="A657" s="437"/>
      <c r="B657" s="437"/>
      <c r="C657" s="437"/>
      <c r="D657" s="437"/>
      <c r="E657" s="78"/>
      <c r="F657" s="437"/>
      <c r="G657" s="437"/>
      <c r="H657" s="437"/>
      <c r="I657" s="437"/>
      <c r="J657" s="437"/>
      <c r="K657" s="437"/>
      <c r="L657" s="437"/>
      <c r="M657" s="437"/>
      <c r="N657" s="437"/>
      <c r="O657" s="437"/>
      <c r="P657" s="437"/>
      <c r="Q657" s="437"/>
      <c r="R657" s="437"/>
      <c r="S657" s="437"/>
      <c r="T657" s="437"/>
      <c r="U657" s="437"/>
      <c r="V657" s="437"/>
      <c r="W657" s="437"/>
      <c r="X657" s="437"/>
      <c r="Y657" s="437"/>
      <c r="Z657" s="437"/>
      <c r="AA657" s="437"/>
      <c r="AB657" s="437"/>
      <c r="AC657" s="437"/>
      <c r="AD657" s="437"/>
      <c r="AE657" s="437"/>
      <c r="AF657" s="437"/>
      <c r="AG657" s="437"/>
      <c r="AH657" s="437"/>
      <c r="AI657" s="437"/>
      <c r="AJ657" s="437"/>
    </row>
    <row r="658" spans="1:36" ht="16.2">
      <c r="A658" s="437"/>
      <c r="B658" s="437"/>
      <c r="C658" s="437"/>
      <c r="D658" s="437"/>
      <c r="E658" s="78"/>
      <c r="F658" s="437"/>
      <c r="G658" s="437"/>
      <c r="H658" s="437"/>
      <c r="I658" s="437"/>
      <c r="J658" s="437"/>
      <c r="K658" s="437"/>
      <c r="L658" s="437"/>
      <c r="M658" s="437"/>
      <c r="N658" s="437"/>
      <c r="O658" s="437"/>
      <c r="P658" s="437"/>
      <c r="Q658" s="437"/>
      <c r="R658" s="437"/>
      <c r="S658" s="437"/>
      <c r="T658" s="437"/>
      <c r="U658" s="437"/>
      <c r="V658" s="437"/>
      <c r="W658" s="437"/>
      <c r="X658" s="437"/>
      <c r="Y658" s="437"/>
      <c r="Z658" s="437"/>
      <c r="AA658" s="437"/>
      <c r="AB658" s="437"/>
      <c r="AC658" s="437"/>
      <c r="AD658" s="437"/>
      <c r="AE658" s="437"/>
      <c r="AF658" s="437"/>
      <c r="AG658" s="437"/>
      <c r="AH658" s="437"/>
      <c r="AI658" s="437"/>
      <c r="AJ658" s="437"/>
    </row>
    <row r="659" spans="1:36" ht="16.2">
      <c r="A659" s="437"/>
      <c r="B659" s="437"/>
      <c r="C659" s="437"/>
      <c r="D659" s="437"/>
      <c r="E659" s="78"/>
      <c r="F659" s="437"/>
      <c r="G659" s="437"/>
      <c r="H659" s="437"/>
      <c r="I659" s="437"/>
      <c r="J659" s="437"/>
      <c r="K659" s="437"/>
      <c r="L659" s="437"/>
      <c r="M659" s="437"/>
      <c r="N659" s="437"/>
      <c r="O659" s="437"/>
      <c r="P659" s="437"/>
      <c r="Q659" s="437"/>
      <c r="R659" s="437"/>
      <c r="S659" s="437"/>
      <c r="T659" s="437"/>
      <c r="U659" s="437"/>
      <c r="V659" s="437"/>
      <c r="W659" s="437"/>
      <c r="X659" s="437"/>
      <c r="Y659" s="437"/>
      <c r="Z659" s="437"/>
      <c r="AA659" s="437"/>
      <c r="AB659" s="437"/>
      <c r="AC659" s="437"/>
      <c r="AD659" s="437"/>
      <c r="AE659" s="437"/>
      <c r="AF659" s="437"/>
      <c r="AG659" s="437"/>
      <c r="AH659" s="437"/>
      <c r="AI659" s="437"/>
      <c r="AJ659" s="437"/>
    </row>
    <row r="660" spans="1:36" ht="16.2">
      <c r="A660" s="437"/>
      <c r="B660" s="437"/>
      <c r="C660" s="437"/>
      <c r="D660" s="437"/>
      <c r="E660" s="78"/>
      <c r="F660" s="437"/>
      <c r="G660" s="437"/>
      <c r="H660" s="437"/>
      <c r="I660" s="437"/>
      <c r="J660" s="437"/>
      <c r="K660" s="437"/>
      <c r="L660" s="437"/>
      <c r="M660" s="437"/>
      <c r="N660" s="437"/>
      <c r="O660" s="437"/>
      <c r="P660" s="437"/>
      <c r="Q660" s="437"/>
      <c r="R660" s="437"/>
      <c r="S660" s="437"/>
      <c r="T660" s="437"/>
      <c r="U660" s="437"/>
      <c r="V660" s="437"/>
      <c r="W660" s="437"/>
      <c r="X660" s="437"/>
      <c r="Y660" s="437"/>
      <c r="Z660" s="437"/>
      <c r="AA660" s="437"/>
      <c r="AB660" s="437"/>
      <c r="AC660" s="437"/>
      <c r="AD660" s="437"/>
      <c r="AE660" s="437"/>
      <c r="AF660" s="437"/>
      <c r="AG660" s="437"/>
      <c r="AH660" s="437"/>
      <c r="AI660" s="437"/>
      <c r="AJ660" s="437"/>
    </row>
    <row r="661" spans="1:36" ht="16.2">
      <c r="A661" s="437"/>
      <c r="B661" s="437"/>
      <c r="C661" s="437"/>
      <c r="D661" s="437"/>
      <c r="E661" s="78"/>
      <c r="F661" s="437"/>
      <c r="G661" s="437"/>
      <c r="H661" s="437"/>
      <c r="I661" s="437"/>
      <c r="J661" s="437"/>
      <c r="K661" s="437"/>
      <c r="L661" s="437"/>
      <c r="M661" s="437"/>
      <c r="N661" s="437"/>
      <c r="O661" s="437"/>
      <c r="P661" s="437"/>
      <c r="Q661" s="437"/>
      <c r="R661" s="437"/>
      <c r="S661" s="437"/>
      <c r="T661" s="437"/>
      <c r="U661" s="437"/>
      <c r="V661" s="437"/>
      <c r="W661" s="437"/>
      <c r="X661" s="437"/>
      <c r="Y661" s="437"/>
      <c r="Z661" s="437"/>
      <c r="AA661" s="437"/>
      <c r="AB661" s="437"/>
      <c r="AC661" s="437"/>
      <c r="AD661" s="437"/>
      <c r="AE661" s="437"/>
      <c r="AF661" s="437"/>
      <c r="AG661" s="437"/>
      <c r="AH661" s="437"/>
      <c r="AI661" s="437"/>
      <c r="AJ661" s="437"/>
    </row>
    <row r="662" spans="1:36" ht="16.2">
      <c r="A662" s="437"/>
      <c r="B662" s="437"/>
      <c r="C662" s="437"/>
      <c r="D662" s="437"/>
      <c r="E662" s="78"/>
      <c r="F662" s="437"/>
      <c r="G662" s="437"/>
      <c r="H662" s="437"/>
      <c r="I662" s="437"/>
      <c r="J662" s="437"/>
      <c r="K662" s="437"/>
      <c r="L662" s="437"/>
      <c r="M662" s="437"/>
      <c r="N662" s="437"/>
      <c r="O662" s="437"/>
      <c r="P662" s="437"/>
      <c r="Q662" s="437"/>
      <c r="R662" s="437"/>
      <c r="S662" s="437"/>
      <c r="T662" s="437"/>
      <c r="U662" s="437"/>
      <c r="V662" s="437"/>
      <c r="W662" s="437"/>
      <c r="X662" s="437"/>
      <c r="Y662" s="437"/>
      <c r="Z662" s="437"/>
      <c r="AA662" s="437"/>
      <c r="AB662" s="437"/>
      <c r="AC662" s="437"/>
      <c r="AD662" s="437"/>
      <c r="AE662" s="437"/>
      <c r="AF662" s="437"/>
      <c r="AG662" s="437"/>
      <c r="AH662" s="437"/>
      <c r="AI662" s="437"/>
      <c r="AJ662" s="437"/>
    </row>
    <row r="663" spans="1:36" ht="16.2">
      <c r="A663" s="437"/>
      <c r="B663" s="437"/>
      <c r="C663" s="437"/>
      <c r="D663" s="437"/>
      <c r="E663" s="78"/>
      <c r="F663" s="437"/>
      <c r="G663" s="437"/>
      <c r="H663" s="437"/>
      <c r="I663" s="437"/>
      <c r="J663" s="437"/>
      <c r="K663" s="437"/>
      <c r="L663" s="437"/>
      <c r="M663" s="437"/>
      <c r="N663" s="437"/>
      <c r="O663" s="437"/>
      <c r="P663" s="437"/>
      <c r="Q663" s="437"/>
      <c r="R663" s="437"/>
      <c r="S663" s="437"/>
      <c r="T663" s="437"/>
      <c r="U663" s="437"/>
      <c r="V663" s="437"/>
      <c r="W663" s="437"/>
      <c r="X663" s="437"/>
      <c r="Y663" s="437"/>
      <c r="Z663" s="437"/>
      <c r="AA663" s="437"/>
      <c r="AB663" s="437"/>
      <c r="AC663" s="437"/>
      <c r="AD663" s="437"/>
      <c r="AE663" s="437"/>
      <c r="AF663" s="437"/>
      <c r="AG663" s="437"/>
      <c r="AH663" s="437"/>
      <c r="AI663" s="437"/>
      <c r="AJ663" s="437"/>
    </row>
    <row r="664" spans="1:36" ht="16.2">
      <c r="A664" s="437"/>
      <c r="B664" s="437"/>
      <c r="C664" s="437"/>
      <c r="D664" s="437"/>
      <c r="E664" s="78"/>
      <c r="F664" s="437"/>
      <c r="G664" s="437"/>
      <c r="H664" s="437"/>
      <c r="I664" s="437"/>
      <c r="J664" s="437"/>
      <c r="K664" s="437"/>
      <c r="L664" s="437"/>
      <c r="M664" s="437"/>
      <c r="N664" s="437"/>
      <c r="O664" s="437"/>
      <c r="P664" s="437"/>
      <c r="Q664" s="437"/>
      <c r="R664" s="437"/>
      <c r="S664" s="437"/>
      <c r="T664" s="437"/>
      <c r="U664" s="437"/>
      <c r="V664" s="437"/>
      <c r="W664" s="437"/>
      <c r="X664" s="437"/>
      <c r="Y664" s="437"/>
      <c r="Z664" s="437"/>
      <c r="AA664" s="437"/>
      <c r="AB664" s="437"/>
      <c r="AC664" s="437"/>
      <c r="AD664" s="437"/>
      <c r="AE664" s="437"/>
      <c r="AF664" s="437"/>
      <c r="AG664" s="437"/>
      <c r="AH664" s="437"/>
      <c r="AI664" s="437"/>
      <c r="AJ664" s="437"/>
    </row>
    <row r="665" spans="1:36" ht="16.2">
      <c r="A665" s="437"/>
      <c r="B665" s="437"/>
      <c r="C665" s="437"/>
      <c r="D665" s="437"/>
      <c r="E665" s="78"/>
      <c r="F665" s="437"/>
      <c r="G665" s="437"/>
      <c r="H665" s="437"/>
      <c r="I665" s="437"/>
      <c r="J665" s="437"/>
      <c r="K665" s="437"/>
      <c r="L665" s="437"/>
      <c r="M665" s="437"/>
      <c r="N665" s="437"/>
      <c r="O665" s="437"/>
      <c r="P665" s="437"/>
      <c r="Q665" s="437"/>
      <c r="R665" s="437"/>
      <c r="S665" s="437"/>
      <c r="T665" s="437"/>
      <c r="U665" s="437"/>
      <c r="V665" s="437"/>
      <c r="W665" s="437"/>
      <c r="X665" s="437"/>
      <c r="Y665" s="437"/>
      <c r="Z665" s="437"/>
      <c r="AA665" s="437"/>
      <c r="AB665" s="437"/>
      <c r="AC665" s="437"/>
      <c r="AD665" s="437"/>
      <c r="AE665" s="437"/>
      <c r="AF665" s="437"/>
      <c r="AG665" s="437"/>
      <c r="AH665" s="437"/>
      <c r="AI665" s="437"/>
      <c r="AJ665" s="437"/>
    </row>
    <row r="666" spans="1:36" ht="16.2">
      <c r="A666" s="437"/>
      <c r="B666" s="437"/>
      <c r="C666" s="437"/>
      <c r="D666" s="437"/>
      <c r="E666" s="78"/>
      <c r="F666" s="437"/>
      <c r="G666" s="437"/>
      <c r="H666" s="437"/>
      <c r="I666" s="437"/>
      <c r="J666" s="437"/>
      <c r="K666" s="437"/>
      <c r="L666" s="437"/>
      <c r="M666" s="437"/>
      <c r="N666" s="437"/>
      <c r="O666" s="437"/>
      <c r="P666" s="437"/>
      <c r="Q666" s="437"/>
      <c r="R666" s="437"/>
      <c r="S666" s="437"/>
      <c r="T666" s="437"/>
      <c r="U666" s="437"/>
      <c r="V666" s="437"/>
      <c r="W666" s="437"/>
      <c r="X666" s="437"/>
      <c r="Y666" s="437"/>
      <c r="Z666" s="437"/>
      <c r="AA666" s="437"/>
      <c r="AB666" s="437"/>
      <c r="AC666" s="437"/>
      <c r="AD666" s="437"/>
      <c r="AE666" s="437"/>
      <c r="AF666" s="437"/>
      <c r="AG666" s="437"/>
      <c r="AH666" s="437"/>
      <c r="AI666" s="437"/>
      <c r="AJ666" s="437"/>
    </row>
    <row r="667" spans="1:36" ht="16.2">
      <c r="A667" s="437"/>
      <c r="B667" s="437"/>
      <c r="C667" s="437"/>
      <c r="D667" s="437"/>
      <c r="E667" s="78"/>
      <c r="F667" s="437"/>
      <c r="G667" s="437"/>
      <c r="H667" s="437"/>
      <c r="I667" s="437"/>
      <c r="J667" s="437"/>
      <c r="K667" s="437"/>
      <c r="L667" s="437"/>
      <c r="M667" s="437"/>
      <c r="N667" s="437"/>
      <c r="O667" s="437"/>
      <c r="P667" s="437"/>
      <c r="Q667" s="437"/>
      <c r="R667" s="437"/>
      <c r="S667" s="437"/>
      <c r="T667" s="437"/>
      <c r="U667" s="437"/>
      <c r="V667" s="437"/>
      <c r="W667" s="437"/>
      <c r="X667" s="437"/>
      <c r="Y667" s="437"/>
      <c r="Z667" s="437"/>
      <c r="AA667" s="437"/>
      <c r="AB667" s="437"/>
      <c r="AC667" s="437"/>
      <c r="AD667" s="437"/>
      <c r="AE667" s="437"/>
      <c r="AF667" s="437"/>
      <c r="AG667" s="437"/>
      <c r="AH667" s="437"/>
      <c r="AI667" s="437"/>
      <c r="AJ667" s="437"/>
    </row>
    <row r="668" spans="1:36" ht="16.2">
      <c r="A668" s="437"/>
      <c r="B668" s="437"/>
      <c r="C668" s="437"/>
      <c r="D668" s="437"/>
      <c r="E668" s="78"/>
      <c r="F668" s="437"/>
      <c r="G668" s="437"/>
      <c r="H668" s="437"/>
      <c r="I668" s="437"/>
      <c r="J668" s="437"/>
      <c r="K668" s="437"/>
      <c r="L668" s="437"/>
      <c r="M668" s="437"/>
      <c r="N668" s="437"/>
      <c r="O668" s="437"/>
      <c r="P668" s="437"/>
      <c r="Q668" s="437"/>
      <c r="R668" s="437"/>
      <c r="S668" s="437"/>
      <c r="T668" s="437"/>
      <c r="U668" s="437"/>
      <c r="V668" s="437"/>
      <c r="W668" s="437"/>
      <c r="X668" s="437"/>
      <c r="Y668" s="437"/>
      <c r="Z668" s="437"/>
      <c r="AA668" s="437"/>
      <c r="AB668" s="437"/>
      <c r="AC668" s="437"/>
      <c r="AD668" s="437"/>
      <c r="AE668" s="437"/>
      <c r="AF668" s="437"/>
      <c r="AG668" s="437"/>
      <c r="AH668" s="437"/>
      <c r="AI668" s="437"/>
      <c r="AJ668" s="437"/>
    </row>
    <row r="669" spans="1:36" ht="16.2">
      <c r="A669" s="437"/>
      <c r="B669" s="437"/>
      <c r="C669" s="437"/>
      <c r="D669" s="437"/>
      <c r="E669" s="78"/>
      <c r="F669" s="437"/>
      <c r="G669" s="437"/>
      <c r="H669" s="437"/>
      <c r="I669" s="437"/>
      <c r="J669" s="437"/>
      <c r="K669" s="437"/>
      <c r="L669" s="437"/>
      <c r="M669" s="437"/>
      <c r="N669" s="437"/>
      <c r="O669" s="437"/>
      <c r="P669" s="437"/>
      <c r="Q669" s="437"/>
      <c r="R669" s="437"/>
      <c r="S669" s="437"/>
      <c r="T669" s="437"/>
      <c r="U669" s="437"/>
      <c r="V669" s="437"/>
      <c r="W669" s="437"/>
      <c r="X669" s="437"/>
      <c r="Y669" s="437"/>
      <c r="Z669" s="437"/>
      <c r="AA669" s="437"/>
      <c r="AB669" s="437"/>
      <c r="AC669" s="437"/>
      <c r="AD669" s="437"/>
      <c r="AE669" s="437"/>
      <c r="AF669" s="437"/>
      <c r="AG669" s="437"/>
      <c r="AH669" s="437"/>
      <c r="AI669" s="437"/>
      <c r="AJ669" s="437"/>
    </row>
    <row r="670" spans="1:36" ht="16.2">
      <c r="A670" s="437"/>
      <c r="B670" s="437"/>
      <c r="C670" s="437"/>
      <c r="D670" s="437"/>
      <c r="E670" s="78"/>
      <c r="F670" s="437"/>
      <c r="G670" s="437"/>
      <c r="H670" s="437"/>
      <c r="I670" s="437"/>
      <c r="J670" s="437"/>
      <c r="K670" s="437"/>
      <c r="L670" s="437"/>
      <c r="M670" s="437"/>
      <c r="N670" s="437"/>
      <c r="O670" s="437"/>
      <c r="P670" s="437"/>
      <c r="Q670" s="437"/>
      <c r="R670" s="437"/>
      <c r="S670" s="437"/>
      <c r="T670" s="437"/>
      <c r="U670" s="437"/>
      <c r="V670" s="437"/>
      <c r="W670" s="437"/>
      <c r="X670" s="437"/>
      <c r="Y670" s="437"/>
      <c r="Z670" s="437"/>
      <c r="AA670" s="437"/>
      <c r="AB670" s="437"/>
      <c r="AC670" s="437"/>
      <c r="AD670" s="437"/>
      <c r="AE670" s="437"/>
      <c r="AF670" s="437"/>
      <c r="AG670" s="437"/>
      <c r="AH670" s="437"/>
      <c r="AI670" s="437"/>
      <c r="AJ670" s="437"/>
    </row>
    <row r="671" spans="1:36" ht="16.2">
      <c r="A671" s="437"/>
      <c r="B671" s="437"/>
      <c r="C671" s="437"/>
      <c r="D671" s="437"/>
      <c r="E671" s="78"/>
      <c r="F671" s="437"/>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row>
    <row r="672" spans="1:36" ht="16.2">
      <c r="A672" s="437"/>
      <c r="B672" s="437"/>
      <c r="C672" s="437"/>
      <c r="D672" s="437"/>
      <c r="E672" s="78"/>
      <c r="F672" s="437"/>
      <c r="G672" s="437"/>
      <c r="H672" s="437"/>
      <c r="I672" s="437"/>
      <c r="J672" s="437"/>
      <c r="K672" s="437"/>
      <c r="L672" s="437"/>
      <c r="M672" s="437"/>
      <c r="N672" s="437"/>
      <c r="O672" s="437"/>
      <c r="P672" s="437"/>
      <c r="Q672" s="437"/>
      <c r="R672" s="437"/>
      <c r="S672" s="437"/>
      <c r="T672" s="437"/>
      <c r="U672" s="437"/>
      <c r="V672" s="437"/>
      <c r="W672" s="437"/>
      <c r="X672" s="437"/>
      <c r="Y672" s="437"/>
      <c r="Z672" s="437"/>
      <c r="AA672" s="437"/>
      <c r="AB672" s="437"/>
      <c r="AC672" s="437"/>
      <c r="AD672" s="437"/>
      <c r="AE672" s="437"/>
      <c r="AF672" s="437"/>
      <c r="AG672" s="437"/>
      <c r="AH672" s="437"/>
      <c r="AI672" s="437"/>
      <c r="AJ672" s="437"/>
    </row>
    <row r="673" spans="1:36" ht="16.2">
      <c r="A673" s="437"/>
      <c r="B673" s="437"/>
      <c r="C673" s="437"/>
      <c r="D673" s="437"/>
      <c r="E673" s="78"/>
      <c r="F673" s="437"/>
      <c r="G673" s="437"/>
      <c r="H673" s="437"/>
      <c r="I673" s="437"/>
      <c r="J673" s="437"/>
      <c r="K673" s="437"/>
      <c r="L673" s="437"/>
      <c r="M673" s="437"/>
      <c r="N673" s="437"/>
      <c r="O673" s="437"/>
      <c r="P673" s="437"/>
      <c r="Q673" s="437"/>
      <c r="R673" s="437"/>
      <c r="S673" s="437"/>
      <c r="T673" s="437"/>
      <c r="U673" s="437"/>
      <c r="V673" s="437"/>
      <c r="W673" s="437"/>
      <c r="X673" s="437"/>
      <c r="Y673" s="437"/>
      <c r="Z673" s="437"/>
      <c r="AA673" s="437"/>
      <c r="AB673" s="437"/>
      <c r="AC673" s="437"/>
      <c r="AD673" s="437"/>
      <c r="AE673" s="437"/>
      <c r="AF673" s="437"/>
      <c r="AG673" s="437"/>
      <c r="AH673" s="437"/>
      <c r="AI673" s="437"/>
      <c r="AJ673" s="437"/>
    </row>
    <row r="674" spans="1:36" ht="16.2">
      <c r="A674" s="437"/>
      <c r="B674" s="437"/>
      <c r="C674" s="437"/>
      <c r="D674" s="437"/>
      <c r="E674" s="78"/>
      <c r="F674" s="437"/>
      <c r="G674" s="437"/>
      <c r="H674" s="437"/>
      <c r="I674" s="437"/>
      <c r="J674" s="437"/>
      <c r="K674" s="437"/>
      <c r="L674" s="437"/>
      <c r="M674" s="437"/>
      <c r="N674" s="437"/>
      <c r="O674" s="437"/>
      <c r="P674" s="437"/>
      <c r="Q674" s="437"/>
      <c r="R674" s="437"/>
      <c r="S674" s="437"/>
      <c r="T674" s="437"/>
      <c r="U674" s="437"/>
      <c r="V674" s="437"/>
      <c r="W674" s="437"/>
      <c r="X674" s="437"/>
      <c r="Y674" s="437"/>
      <c r="Z674" s="437"/>
      <c r="AA674" s="437"/>
      <c r="AB674" s="437"/>
      <c r="AC674" s="437"/>
      <c r="AD674" s="437"/>
      <c r="AE674" s="437"/>
      <c r="AF674" s="437"/>
      <c r="AG674" s="437"/>
      <c r="AH674" s="437"/>
      <c r="AI674" s="437"/>
      <c r="AJ674" s="437"/>
    </row>
    <row r="675" spans="1:36" ht="16.2">
      <c r="A675" s="437"/>
      <c r="B675" s="437"/>
      <c r="C675" s="437"/>
      <c r="D675" s="437"/>
      <c r="E675" s="78"/>
      <c r="F675" s="437"/>
      <c r="G675" s="437"/>
      <c r="H675" s="437"/>
      <c r="I675" s="437"/>
      <c r="J675" s="437"/>
      <c r="K675" s="437"/>
      <c r="L675" s="437"/>
      <c r="M675" s="437"/>
      <c r="N675" s="437"/>
      <c r="O675" s="437"/>
      <c r="P675" s="437"/>
      <c r="Q675" s="437"/>
      <c r="R675" s="437"/>
      <c r="S675" s="437"/>
      <c r="T675" s="437"/>
      <c r="U675" s="437"/>
      <c r="V675" s="437"/>
      <c r="W675" s="437"/>
      <c r="X675" s="437"/>
      <c r="Y675" s="437"/>
      <c r="Z675" s="437"/>
      <c r="AA675" s="437"/>
      <c r="AB675" s="437"/>
      <c r="AC675" s="437"/>
      <c r="AD675" s="437"/>
      <c r="AE675" s="437"/>
      <c r="AF675" s="437"/>
      <c r="AG675" s="437"/>
      <c r="AH675" s="437"/>
      <c r="AI675" s="437"/>
      <c r="AJ675" s="437"/>
    </row>
    <row r="676" spans="1:36" ht="16.2">
      <c r="A676" s="437"/>
      <c r="B676" s="437"/>
      <c r="C676" s="437"/>
      <c r="D676" s="437"/>
      <c r="E676" s="78"/>
      <c r="F676" s="437"/>
      <c r="G676" s="437"/>
      <c r="H676" s="437"/>
      <c r="I676" s="437"/>
      <c r="J676" s="437"/>
      <c r="K676" s="437"/>
      <c r="L676" s="437"/>
      <c r="M676" s="437"/>
      <c r="N676" s="437"/>
      <c r="O676" s="437"/>
      <c r="P676" s="437"/>
      <c r="Q676" s="437"/>
      <c r="R676" s="437"/>
      <c r="S676" s="437"/>
      <c r="T676" s="437"/>
      <c r="U676" s="437"/>
      <c r="V676" s="437"/>
      <c r="W676" s="437"/>
      <c r="X676" s="437"/>
      <c r="Y676" s="437"/>
      <c r="Z676" s="437"/>
      <c r="AA676" s="437"/>
      <c r="AB676" s="437"/>
      <c r="AC676" s="437"/>
      <c r="AD676" s="437"/>
      <c r="AE676" s="437"/>
      <c r="AF676" s="437"/>
      <c r="AG676" s="437"/>
      <c r="AH676" s="437"/>
      <c r="AI676" s="437"/>
      <c r="AJ676" s="437"/>
    </row>
    <row r="677" spans="1:36" ht="16.2">
      <c r="A677" s="437"/>
      <c r="B677" s="437"/>
      <c r="C677" s="437"/>
      <c r="D677" s="437"/>
      <c r="E677" s="78"/>
      <c r="F677" s="437"/>
      <c r="G677" s="437"/>
      <c r="H677" s="437"/>
      <c r="I677" s="437"/>
      <c r="J677" s="437"/>
      <c r="K677" s="437"/>
      <c r="L677" s="437"/>
      <c r="M677" s="437"/>
      <c r="N677" s="437"/>
      <c r="O677" s="437"/>
      <c r="P677" s="437"/>
      <c r="Q677" s="437"/>
      <c r="R677" s="437"/>
      <c r="S677" s="437"/>
      <c r="T677" s="437"/>
      <c r="U677" s="437"/>
      <c r="V677" s="437"/>
      <c r="W677" s="437"/>
      <c r="X677" s="437"/>
      <c r="Y677" s="437"/>
      <c r="Z677" s="437"/>
      <c r="AA677" s="437"/>
      <c r="AB677" s="437"/>
      <c r="AC677" s="437"/>
      <c r="AD677" s="437"/>
      <c r="AE677" s="437"/>
      <c r="AF677" s="437"/>
      <c r="AG677" s="437"/>
      <c r="AH677" s="437"/>
      <c r="AI677" s="437"/>
      <c r="AJ677" s="437"/>
    </row>
    <row r="678" spans="1:36" ht="16.2">
      <c r="A678" s="437"/>
      <c r="B678" s="437"/>
      <c r="C678" s="437"/>
      <c r="D678" s="437"/>
      <c r="E678" s="78"/>
      <c r="F678" s="437"/>
      <c r="G678" s="437"/>
      <c r="H678" s="437"/>
      <c r="I678" s="437"/>
      <c r="J678" s="437"/>
      <c r="K678" s="437"/>
      <c r="L678" s="437"/>
      <c r="M678" s="437"/>
      <c r="N678" s="437"/>
      <c r="O678" s="437"/>
      <c r="P678" s="437"/>
      <c r="Q678" s="437"/>
      <c r="R678" s="437"/>
      <c r="S678" s="437"/>
      <c r="T678" s="437"/>
      <c r="U678" s="437"/>
      <c r="V678" s="437"/>
      <c r="W678" s="437"/>
      <c r="X678" s="437"/>
      <c r="Y678" s="437"/>
      <c r="Z678" s="437"/>
      <c r="AA678" s="437"/>
      <c r="AB678" s="437"/>
      <c r="AC678" s="437"/>
      <c r="AD678" s="437"/>
      <c r="AE678" s="437"/>
      <c r="AF678" s="437"/>
      <c r="AG678" s="437"/>
      <c r="AH678" s="437"/>
      <c r="AI678" s="437"/>
      <c r="AJ678" s="437"/>
    </row>
    <row r="679" spans="1:36" ht="16.2">
      <c r="A679" s="437"/>
      <c r="B679" s="437"/>
      <c r="C679" s="437"/>
      <c r="D679" s="437"/>
      <c r="E679" s="78"/>
      <c r="F679" s="437"/>
      <c r="G679" s="437"/>
      <c r="H679" s="437"/>
      <c r="I679" s="437"/>
      <c r="J679" s="437"/>
      <c r="K679" s="437"/>
      <c r="L679" s="437"/>
      <c r="M679" s="437"/>
      <c r="N679" s="437"/>
      <c r="O679" s="437"/>
      <c r="P679" s="437"/>
      <c r="Q679" s="437"/>
      <c r="R679" s="437"/>
      <c r="S679" s="437"/>
      <c r="T679" s="437"/>
      <c r="U679" s="437"/>
      <c r="V679" s="437"/>
      <c r="W679" s="437"/>
      <c r="X679" s="437"/>
      <c r="Y679" s="437"/>
      <c r="Z679" s="437"/>
      <c r="AA679" s="437"/>
      <c r="AB679" s="437"/>
      <c r="AC679" s="437"/>
      <c r="AD679" s="437"/>
      <c r="AE679" s="437"/>
      <c r="AF679" s="437"/>
      <c r="AG679" s="437"/>
      <c r="AH679" s="437"/>
      <c r="AI679" s="437"/>
      <c r="AJ679" s="437"/>
    </row>
    <row r="680" spans="1:36" ht="16.2">
      <c r="A680" s="437"/>
      <c r="B680" s="437"/>
      <c r="C680" s="437"/>
      <c r="D680" s="437"/>
      <c r="E680" s="78"/>
      <c r="F680" s="437"/>
      <c r="G680" s="437"/>
      <c r="H680" s="437"/>
      <c r="I680" s="437"/>
      <c r="J680" s="437"/>
      <c r="K680" s="437"/>
      <c r="L680" s="437"/>
      <c r="M680" s="437"/>
      <c r="N680" s="437"/>
      <c r="O680" s="437"/>
      <c r="P680" s="437"/>
      <c r="Q680" s="437"/>
      <c r="R680" s="437"/>
      <c r="S680" s="437"/>
      <c r="T680" s="437"/>
      <c r="U680" s="437"/>
      <c r="V680" s="437"/>
      <c r="W680" s="437"/>
      <c r="X680" s="437"/>
      <c r="Y680" s="437"/>
      <c r="Z680" s="437"/>
      <c r="AA680" s="437"/>
      <c r="AB680" s="437"/>
      <c r="AC680" s="437"/>
      <c r="AD680" s="437"/>
      <c r="AE680" s="437"/>
      <c r="AF680" s="437"/>
      <c r="AG680" s="437"/>
      <c r="AH680" s="437"/>
      <c r="AI680" s="437"/>
      <c r="AJ680" s="437"/>
    </row>
    <row r="681" spans="1:36" ht="16.2">
      <c r="A681" s="437"/>
      <c r="B681" s="437"/>
      <c r="C681" s="437"/>
      <c r="D681" s="437"/>
      <c r="E681" s="78"/>
      <c r="F681" s="437"/>
      <c r="G681" s="437"/>
      <c r="H681" s="437"/>
      <c r="I681" s="437"/>
      <c r="J681" s="437"/>
      <c r="K681" s="437"/>
      <c r="L681" s="437"/>
      <c r="M681" s="437"/>
      <c r="N681" s="437"/>
      <c r="O681" s="437"/>
      <c r="P681" s="437"/>
      <c r="Q681" s="437"/>
      <c r="R681" s="437"/>
      <c r="S681" s="437"/>
      <c r="T681" s="437"/>
      <c r="U681" s="437"/>
      <c r="V681" s="437"/>
      <c r="W681" s="437"/>
      <c r="X681" s="437"/>
      <c r="Y681" s="437"/>
      <c r="Z681" s="437"/>
      <c r="AA681" s="437"/>
      <c r="AB681" s="437"/>
      <c r="AC681" s="437"/>
      <c r="AD681" s="437"/>
      <c r="AE681" s="437"/>
      <c r="AF681" s="437"/>
      <c r="AG681" s="437"/>
      <c r="AH681" s="437"/>
      <c r="AI681" s="437"/>
      <c r="AJ681" s="437"/>
    </row>
    <row r="682" spans="1:36" ht="16.2">
      <c r="A682" s="437"/>
      <c r="B682" s="437"/>
      <c r="C682" s="437"/>
      <c r="D682" s="437"/>
      <c r="E682" s="78"/>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437"/>
      <c r="AD682" s="437"/>
      <c r="AE682" s="437"/>
      <c r="AF682" s="437"/>
      <c r="AG682" s="437"/>
      <c r="AH682" s="437"/>
      <c r="AI682" s="437"/>
      <c r="AJ682" s="437"/>
    </row>
    <row r="683" spans="1:36" ht="16.2">
      <c r="A683" s="437"/>
      <c r="B683" s="437"/>
      <c r="C683" s="437"/>
      <c r="D683" s="437"/>
      <c r="E683" s="78"/>
      <c r="F683" s="437"/>
      <c r="G683" s="437"/>
      <c r="H683" s="437"/>
      <c r="I683" s="437"/>
      <c r="J683" s="437"/>
      <c r="K683" s="437"/>
      <c r="L683" s="437"/>
      <c r="M683" s="437"/>
      <c r="N683" s="437"/>
      <c r="O683" s="437"/>
      <c r="P683" s="437"/>
      <c r="Q683" s="437"/>
      <c r="R683" s="437"/>
      <c r="S683" s="437"/>
      <c r="T683" s="437"/>
      <c r="U683" s="437"/>
      <c r="V683" s="437"/>
      <c r="W683" s="437"/>
      <c r="X683" s="437"/>
      <c r="Y683" s="437"/>
      <c r="Z683" s="437"/>
      <c r="AA683" s="437"/>
      <c r="AB683" s="437"/>
      <c r="AC683" s="437"/>
      <c r="AD683" s="437"/>
      <c r="AE683" s="437"/>
      <c r="AF683" s="437"/>
      <c r="AG683" s="437"/>
      <c r="AH683" s="437"/>
      <c r="AI683" s="437"/>
      <c r="AJ683" s="437"/>
    </row>
    <row r="684" spans="1:36" ht="16.2">
      <c r="A684" s="437"/>
      <c r="B684" s="437"/>
      <c r="C684" s="437"/>
      <c r="D684" s="437"/>
      <c r="E684" s="78"/>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7"/>
      <c r="AD684" s="437"/>
      <c r="AE684" s="437"/>
      <c r="AF684" s="437"/>
      <c r="AG684" s="437"/>
      <c r="AH684" s="437"/>
      <c r="AI684" s="437"/>
      <c r="AJ684" s="437"/>
    </row>
    <row r="685" spans="1:36" ht="16.2">
      <c r="A685" s="437"/>
      <c r="B685" s="437"/>
      <c r="C685" s="437"/>
      <c r="D685" s="437"/>
      <c r="E685" s="78"/>
      <c r="F685" s="437"/>
      <c r="G685" s="437"/>
      <c r="H685" s="437"/>
      <c r="I685" s="437"/>
      <c r="J685" s="437"/>
      <c r="K685" s="437"/>
      <c r="L685" s="437"/>
      <c r="M685" s="437"/>
      <c r="N685" s="437"/>
      <c r="O685" s="437"/>
      <c r="P685" s="437"/>
      <c r="Q685" s="437"/>
      <c r="R685" s="437"/>
      <c r="S685" s="437"/>
      <c r="T685" s="437"/>
      <c r="U685" s="437"/>
      <c r="V685" s="437"/>
      <c r="W685" s="437"/>
      <c r="X685" s="437"/>
      <c r="Y685" s="437"/>
      <c r="Z685" s="437"/>
      <c r="AA685" s="437"/>
      <c r="AB685" s="437"/>
      <c r="AC685" s="437"/>
      <c r="AD685" s="437"/>
      <c r="AE685" s="437"/>
      <c r="AF685" s="437"/>
      <c r="AG685" s="437"/>
      <c r="AH685" s="437"/>
      <c r="AI685" s="437"/>
      <c r="AJ685" s="437"/>
    </row>
    <row r="686" spans="1:36" ht="16.2">
      <c r="A686" s="437"/>
      <c r="B686" s="437"/>
      <c r="C686" s="437"/>
      <c r="D686" s="437"/>
      <c r="E686" s="78"/>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7"/>
      <c r="AD686" s="437"/>
      <c r="AE686" s="437"/>
      <c r="AF686" s="437"/>
      <c r="AG686" s="437"/>
      <c r="AH686" s="437"/>
      <c r="AI686" s="437"/>
      <c r="AJ686" s="437"/>
    </row>
    <row r="687" spans="1:36" ht="16.2">
      <c r="A687" s="437"/>
      <c r="B687" s="437"/>
      <c r="C687" s="437"/>
      <c r="D687" s="437"/>
      <c r="E687" s="78"/>
      <c r="F687" s="437"/>
      <c r="G687" s="437"/>
      <c r="H687" s="437"/>
      <c r="I687" s="437"/>
      <c r="J687" s="437"/>
      <c r="K687" s="437"/>
      <c r="L687" s="437"/>
      <c r="M687" s="437"/>
      <c r="N687" s="437"/>
      <c r="O687" s="437"/>
      <c r="P687" s="437"/>
      <c r="Q687" s="437"/>
      <c r="R687" s="437"/>
      <c r="S687" s="437"/>
      <c r="T687" s="437"/>
      <c r="U687" s="437"/>
      <c r="V687" s="437"/>
      <c r="W687" s="437"/>
      <c r="X687" s="437"/>
      <c r="Y687" s="437"/>
      <c r="Z687" s="437"/>
      <c r="AA687" s="437"/>
      <c r="AB687" s="437"/>
      <c r="AC687" s="437"/>
      <c r="AD687" s="437"/>
      <c r="AE687" s="437"/>
      <c r="AF687" s="437"/>
      <c r="AG687" s="437"/>
      <c r="AH687" s="437"/>
      <c r="AI687" s="437"/>
      <c r="AJ687" s="437"/>
    </row>
    <row r="688" spans="1:36" ht="16.2">
      <c r="A688" s="437"/>
      <c r="B688" s="437"/>
      <c r="C688" s="437"/>
      <c r="D688" s="437"/>
      <c r="E688" s="78"/>
      <c r="F688" s="437"/>
      <c r="G688" s="437"/>
      <c r="H688" s="437"/>
      <c r="I688" s="437"/>
      <c r="J688" s="437"/>
      <c r="K688" s="437"/>
      <c r="L688" s="437"/>
      <c r="M688" s="437"/>
      <c r="N688" s="437"/>
      <c r="O688" s="437"/>
      <c r="P688" s="437"/>
      <c r="Q688" s="437"/>
      <c r="R688" s="437"/>
      <c r="S688" s="437"/>
      <c r="T688" s="437"/>
      <c r="U688" s="437"/>
      <c r="V688" s="437"/>
      <c r="W688" s="437"/>
      <c r="X688" s="437"/>
      <c r="Y688" s="437"/>
      <c r="Z688" s="437"/>
      <c r="AA688" s="437"/>
      <c r="AB688" s="437"/>
      <c r="AC688" s="437"/>
      <c r="AD688" s="437"/>
      <c r="AE688" s="437"/>
      <c r="AF688" s="437"/>
      <c r="AG688" s="437"/>
      <c r="AH688" s="437"/>
      <c r="AI688" s="437"/>
      <c r="AJ688" s="437"/>
    </row>
    <row r="689" spans="1:36" ht="16.2">
      <c r="A689" s="437"/>
      <c r="B689" s="437"/>
      <c r="C689" s="437"/>
      <c r="D689" s="437"/>
      <c r="E689" s="78"/>
      <c r="F689" s="437"/>
      <c r="G689" s="437"/>
      <c r="H689" s="437"/>
      <c r="I689" s="437"/>
      <c r="J689" s="437"/>
      <c r="K689" s="437"/>
      <c r="L689" s="437"/>
      <c r="M689" s="437"/>
      <c r="N689" s="437"/>
      <c r="O689" s="437"/>
      <c r="P689" s="437"/>
      <c r="Q689" s="437"/>
      <c r="R689" s="437"/>
      <c r="S689" s="437"/>
      <c r="T689" s="437"/>
      <c r="U689" s="437"/>
      <c r="V689" s="437"/>
      <c r="W689" s="437"/>
      <c r="X689" s="437"/>
      <c r="Y689" s="437"/>
      <c r="Z689" s="437"/>
      <c r="AA689" s="437"/>
      <c r="AB689" s="437"/>
      <c r="AC689" s="437"/>
      <c r="AD689" s="437"/>
      <c r="AE689" s="437"/>
      <c r="AF689" s="437"/>
      <c r="AG689" s="437"/>
      <c r="AH689" s="437"/>
      <c r="AI689" s="437"/>
      <c r="AJ689" s="437"/>
    </row>
    <row r="690" spans="1:36" ht="16.2">
      <c r="A690" s="437"/>
      <c r="B690" s="437"/>
      <c r="C690" s="437"/>
      <c r="D690" s="437"/>
      <c r="E690" s="78"/>
      <c r="F690" s="437"/>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437"/>
      <c r="AE690" s="437"/>
      <c r="AF690" s="437"/>
      <c r="AG690" s="437"/>
      <c r="AH690" s="437"/>
      <c r="AI690" s="437"/>
      <c r="AJ690" s="437"/>
    </row>
    <row r="691" spans="1:36" ht="16.2">
      <c r="A691" s="437"/>
      <c r="B691" s="437"/>
      <c r="C691" s="437"/>
      <c r="D691" s="437"/>
      <c r="E691" s="78"/>
      <c r="F691" s="437"/>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437"/>
      <c r="AE691" s="437"/>
      <c r="AF691" s="437"/>
      <c r="AG691" s="437"/>
      <c r="AH691" s="437"/>
      <c r="AI691" s="437"/>
      <c r="AJ691" s="437"/>
    </row>
    <row r="692" spans="1:36" ht="16.2">
      <c r="A692" s="437"/>
      <c r="B692" s="437"/>
      <c r="C692" s="437"/>
      <c r="D692" s="437"/>
      <c r="E692" s="78"/>
      <c r="F692" s="437"/>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437"/>
      <c r="AD692" s="437"/>
      <c r="AE692" s="437"/>
      <c r="AF692" s="437"/>
      <c r="AG692" s="437"/>
      <c r="AH692" s="437"/>
      <c r="AI692" s="437"/>
      <c r="AJ692" s="437"/>
    </row>
    <row r="693" spans="1:36" ht="16.2">
      <c r="A693" s="437"/>
      <c r="B693" s="437"/>
      <c r="C693" s="437"/>
      <c r="D693" s="437"/>
      <c r="E693" s="78"/>
      <c r="F693" s="437"/>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437"/>
      <c r="AD693" s="437"/>
      <c r="AE693" s="437"/>
      <c r="AF693" s="437"/>
      <c r="AG693" s="437"/>
      <c r="AH693" s="437"/>
      <c r="AI693" s="437"/>
      <c r="AJ693" s="437"/>
    </row>
    <row r="694" spans="1:36" ht="16.2">
      <c r="A694" s="437"/>
      <c r="B694" s="437"/>
      <c r="C694" s="437"/>
      <c r="D694" s="437"/>
      <c r="E694" s="78"/>
      <c r="F694" s="437"/>
      <c r="G694" s="437"/>
      <c r="H694" s="437"/>
      <c r="I694" s="437"/>
      <c r="J694" s="437"/>
      <c r="K694" s="437"/>
      <c r="L694" s="437"/>
      <c r="M694" s="437"/>
      <c r="N694" s="437"/>
      <c r="O694" s="437"/>
      <c r="P694" s="437"/>
      <c r="Q694" s="437"/>
      <c r="R694" s="437"/>
      <c r="S694" s="437"/>
      <c r="T694" s="437"/>
      <c r="U694" s="437"/>
      <c r="V694" s="437"/>
      <c r="W694" s="437"/>
      <c r="X694" s="437"/>
      <c r="Y694" s="437"/>
      <c r="Z694" s="437"/>
      <c r="AA694" s="437"/>
      <c r="AB694" s="437"/>
      <c r="AC694" s="437"/>
      <c r="AD694" s="437"/>
      <c r="AE694" s="437"/>
      <c r="AF694" s="437"/>
      <c r="AG694" s="437"/>
      <c r="AH694" s="437"/>
      <c r="AI694" s="437"/>
      <c r="AJ694" s="437"/>
    </row>
    <row r="695" spans="1:36" ht="16.2">
      <c r="A695" s="437"/>
      <c r="B695" s="437"/>
      <c r="C695" s="437"/>
      <c r="D695" s="437"/>
      <c r="E695" s="78"/>
      <c r="F695" s="437"/>
      <c r="G695" s="437"/>
      <c r="H695" s="437"/>
      <c r="I695" s="437"/>
      <c r="J695" s="437"/>
      <c r="K695" s="437"/>
      <c r="L695" s="437"/>
      <c r="M695" s="437"/>
      <c r="N695" s="437"/>
      <c r="O695" s="437"/>
      <c r="P695" s="437"/>
      <c r="Q695" s="437"/>
      <c r="R695" s="437"/>
      <c r="S695" s="437"/>
      <c r="T695" s="437"/>
      <c r="U695" s="437"/>
      <c r="V695" s="437"/>
      <c r="W695" s="437"/>
      <c r="X695" s="437"/>
      <c r="Y695" s="437"/>
      <c r="Z695" s="437"/>
      <c r="AA695" s="437"/>
      <c r="AB695" s="437"/>
      <c r="AC695" s="437"/>
      <c r="AD695" s="437"/>
      <c r="AE695" s="437"/>
      <c r="AF695" s="437"/>
      <c r="AG695" s="437"/>
      <c r="AH695" s="437"/>
      <c r="AI695" s="437"/>
      <c r="AJ695" s="437"/>
    </row>
    <row r="696" spans="1:36" ht="16.2">
      <c r="A696" s="437"/>
      <c r="B696" s="437"/>
      <c r="C696" s="437"/>
      <c r="D696" s="437"/>
      <c r="E696" s="78"/>
      <c r="F696" s="437"/>
      <c r="G696" s="437"/>
      <c r="H696" s="437"/>
      <c r="I696" s="437"/>
      <c r="J696" s="437"/>
      <c r="K696" s="437"/>
      <c r="L696" s="437"/>
      <c r="M696" s="437"/>
      <c r="N696" s="437"/>
      <c r="O696" s="437"/>
      <c r="P696" s="437"/>
      <c r="Q696" s="437"/>
      <c r="R696" s="437"/>
      <c r="S696" s="437"/>
      <c r="T696" s="437"/>
      <c r="U696" s="437"/>
      <c r="V696" s="437"/>
      <c r="W696" s="437"/>
      <c r="X696" s="437"/>
      <c r="Y696" s="437"/>
      <c r="Z696" s="437"/>
      <c r="AA696" s="437"/>
      <c r="AB696" s="437"/>
      <c r="AC696" s="437"/>
      <c r="AD696" s="437"/>
      <c r="AE696" s="437"/>
      <c r="AF696" s="437"/>
      <c r="AG696" s="437"/>
      <c r="AH696" s="437"/>
      <c r="AI696" s="437"/>
      <c r="AJ696" s="437"/>
    </row>
    <row r="697" spans="1:36" ht="16.2">
      <c r="A697" s="437"/>
      <c r="B697" s="437"/>
      <c r="C697" s="437"/>
      <c r="D697" s="437"/>
      <c r="E697" s="78"/>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row>
    <row r="698" spans="1:36" ht="16.2">
      <c r="A698" s="437"/>
      <c r="B698" s="437"/>
      <c r="C698" s="437"/>
      <c r="D698" s="437"/>
      <c r="E698" s="78"/>
      <c r="F698" s="437"/>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437"/>
      <c r="AE698" s="437"/>
      <c r="AF698" s="437"/>
      <c r="AG698" s="437"/>
      <c r="AH698" s="437"/>
      <c r="AI698" s="437"/>
      <c r="AJ698" s="437"/>
    </row>
    <row r="699" spans="1:36" ht="16.2">
      <c r="A699" s="437"/>
      <c r="B699" s="437"/>
      <c r="C699" s="437"/>
      <c r="D699" s="437"/>
      <c r="E699" s="78"/>
      <c r="F699" s="437"/>
      <c r="G699" s="437"/>
      <c r="H699" s="437"/>
      <c r="I699" s="437"/>
      <c r="J699" s="437"/>
      <c r="K699" s="437"/>
      <c r="L699" s="437"/>
      <c r="M699" s="437"/>
      <c r="N699" s="437"/>
      <c r="O699" s="437"/>
      <c r="P699" s="437"/>
      <c r="Q699" s="437"/>
      <c r="R699" s="437"/>
      <c r="S699" s="437"/>
      <c r="T699" s="437"/>
      <c r="U699" s="437"/>
      <c r="V699" s="437"/>
      <c r="W699" s="437"/>
      <c r="X699" s="437"/>
      <c r="Y699" s="437"/>
      <c r="Z699" s="437"/>
      <c r="AA699" s="437"/>
      <c r="AB699" s="437"/>
      <c r="AC699" s="437"/>
      <c r="AD699" s="437"/>
      <c r="AE699" s="437"/>
      <c r="AF699" s="437"/>
      <c r="AG699" s="437"/>
      <c r="AH699" s="437"/>
      <c r="AI699" s="437"/>
      <c r="AJ699" s="437"/>
    </row>
    <row r="700" spans="1:36" ht="16.2">
      <c r="A700" s="437"/>
      <c r="B700" s="437"/>
      <c r="C700" s="437"/>
      <c r="D700" s="437"/>
      <c r="E700" s="78"/>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row>
    <row r="701" spans="1:36" ht="16.2">
      <c r="A701" s="437"/>
      <c r="B701" s="437"/>
      <c r="C701" s="437"/>
      <c r="D701" s="437"/>
      <c r="E701" s="78"/>
      <c r="F701" s="437"/>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7"/>
      <c r="AD701" s="437"/>
      <c r="AE701" s="437"/>
      <c r="AF701" s="437"/>
      <c r="AG701" s="437"/>
      <c r="AH701" s="437"/>
      <c r="AI701" s="437"/>
      <c r="AJ701" s="437"/>
    </row>
    <row r="702" spans="1:36" ht="16.2">
      <c r="A702" s="437"/>
      <c r="B702" s="437"/>
      <c r="C702" s="437"/>
      <c r="D702" s="437"/>
      <c r="E702" s="78"/>
      <c r="F702" s="437"/>
      <c r="G702" s="437"/>
      <c r="H702" s="437"/>
      <c r="I702" s="437"/>
      <c r="J702" s="437"/>
      <c r="K702" s="437"/>
      <c r="L702" s="437"/>
      <c r="M702" s="437"/>
      <c r="N702" s="437"/>
      <c r="O702" s="437"/>
      <c r="P702" s="437"/>
      <c r="Q702" s="437"/>
      <c r="R702" s="437"/>
      <c r="S702" s="437"/>
      <c r="T702" s="437"/>
      <c r="U702" s="437"/>
      <c r="V702" s="437"/>
      <c r="W702" s="437"/>
      <c r="X702" s="437"/>
      <c r="Y702" s="437"/>
      <c r="Z702" s="437"/>
      <c r="AA702" s="437"/>
      <c r="AB702" s="437"/>
      <c r="AC702" s="437"/>
      <c r="AD702" s="437"/>
      <c r="AE702" s="437"/>
      <c r="AF702" s="437"/>
      <c r="AG702" s="437"/>
      <c r="AH702" s="437"/>
      <c r="AI702" s="437"/>
      <c r="AJ702" s="437"/>
    </row>
    <row r="703" spans="1:36" ht="16.2">
      <c r="A703" s="437"/>
      <c r="B703" s="437"/>
      <c r="C703" s="437"/>
      <c r="D703" s="437"/>
      <c r="E703" s="78"/>
      <c r="F703" s="437"/>
      <c r="G703" s="437"/>
      <c r="H703" s="437"/>
      <c r="I703" s="437"/>
      <c r="J703" s="437"/>
      <c r="K703" s="437"/>
      <c r="L703" s="437"/>
      <c r="M703" s="437"/>
      <c r="N703" s="437"/>
      <c r="O703" s="437"/>
      <c r="P703" s="437"/>
      <c r="Q703" s="437"/>
      <c r="R703" s="437"/>
      <c r="S703" s="437"/>
      <c r="T703" s="437"/>
      <c r="U703" s="437"/>
      <c r="V703" s="437"/>
      <c r="W703" s="437"/>
      <c r="X703" s="437"/>
      <c r="Y703" s="437"/>
      <c r="Z703" s="437"/>
      <c r="AA703" s="437"/>
      <c r="AB703" s="437"/>
      <c r="AC703" s="437"/>
      <c r="AD703" s="437"/>
      <c r="AE703" s="437"/>
      <c r="AF703" s="437"/>
      <c r="AG703" s="437"/>
      <c r="AH703" s="437"/>
      <c r="AI703" s="437"/>
      <c r="AJ703" s="437"/>
    </row>
    <row r="704" spans="1:36" ht="16.2">
      <c r="A704" s="437"/>
      <c r="B704" s="437"/>
      <c r="C704" s="437"/>
      <c r="D704" s="437"/>
      <c r="E704" s="78"/>
      <c r="F704" s="437"/>
      <c r="G704" s="437"/>
      <c r="H704" s="437"/>
      <c r="I704" s="437"/>
      <c r="J704" s="437"/>
      <c r="K704" s="437"/>
      <c r="L704" s="437"/>
      <c r="M704" s="437"/>
      <c r="N704" s="437"/>
      <c r="O704" s="437"/>
      <c r="P704" s="437"/>
      <c r="Q704" s="437"/>
      <c r="R704" s="437"/>
      <c r="S704" s="437"/>
      <c r="T704" s="437"/>
      <c r="U704" s="437"/>
      <c r="V704" s="437"/>
      <c r="W704" s="437"/>
      <c r="X704" s="437"/>
      <c r="Y704" s="437"/>
      <c r="Z704" s="437"/>
      <c r="AA704" s="437"/>
      <c r="AB704" s="437"/>
      <c r="AC704" s="437"/>
      <c r="AD704" s="437"/>
      <c r="AE704" s="437"/>
      <c r="AF704" s="437"/>
      <c r="AG704" s="437"/>
      <c r="AH704" s="437"/>
      <c r="AI704" s="437"/>
      <c r="AJ704" s="437"/>
    </row>
    <row r="705" spans="1:36" ht="16.2">
      <c r="A705" s="437"/>
      <c r="B705" s="437"/>
      <c r="C705" s="437"/>
      <c r="D705" s="437"/>
      <c r="E705" s="78"/>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7"/>
      <c r="AD705" s="437"/>
      <c r="AE705" s="437"/>
      <c r="AF705" s="437"/>
      <c r="AG705" s="437"/>
      <c r="AH705" s="437"/>
      <c r="AI705" s="437"/>
      <c r="AJ705" s="437"/>
    </row>
    <row r="706" spans="1:36" ht="16.2">
      <c r="A706" s="437"/>
      <c r="B706" s="437"/>
      <c r="C706" s="437"/>
      <c r="D706" s="437"/>
      <c r="E706" s="78"/>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7"/>
      <c r="AD706" s="437"/>
      <c r="AE706" s="437"/>
      <c r="AF706" s="437"/>
      <c r="AG706" s="437"/>
      <c r="AH706" s="437"/>
      <c r="AI706" s="437"/>
      <c r="AJ706" s="437"/>
    </row>
    <row r="707" spans="1:36" ht="16.2">
      <c r="A707" s="437"/>
      <c r="B707" s="437"/>
      <c r="C707" s="437"/>
      <c r="D707" s="437"/>
      <c r="E707" s="78"/>
      <c r="F707" s="437"/>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7"/>
      <c r="AC707" s="437"/>
      <c r="AD707" s="437"/>
      <c r="AE707" s="437"/>
      <c r="AF707" s="437"/>
      <c r="AG707" s="437"/>
      <c r="AH707" s="437"/>
      <c r="AI707" s="437"/>
      <c r="AJ707" s="437"/>
    </row>
    <row r="708" spans="1:36" ht="16.2">
      <c r="A708" s="437"/>
      <c r="B708" s="437"/>
      <c r="C708" s="437"/>
      <c r="D708" s="437"/>
      <c r="E708" s="78"/>
      <c r="F708" s="437"/>
      <c r="G708" s="437"/>
      <c r="H708" s="437"/>
      <c r="I708" s="437"/>
      <c r="J708" s="437"/>
      <c r="K708" s="437"/>
      <c r="L708" s="437"/>
      <c r="M708" s="437"/>
      <c r="N708" s="437"/>
      <c r="O708" s="437"/>
      <c r="P708" s="437"/>
      <c r="Q708" s="437"/>
      <c r="R708" s="437"/>
      <c r="S708" s="437"/>
      <c r="T708" s="437"/>
      <c r="U708" s="437"/>
      <c r="V708" s="437"/>
      <c r="W708" s="437"/>
      <c r="X708" s="437"/>
      <c r="Y708" s="437"/>
      <c r="Z708" s="437"/>
      <c r="AA708" s="437"/>
      <c r="AB708" s="437"/>
      <c r="AC708" s="437"/>
      <c r="AD708" s="437"/>
      <c r="AE708" s="437"/>
      <c r="AF708" s="437"/>
      <c r="AG708" s="437"/>
      <c r="AH708" s="437"/>
      <c r="AI708" s="437"/>
      <c r="AJ708" s="437"/>
    </row>
    <row r="709" spans="1:36" ht="16.2">
      <c r="A709" s="437"/>
      <c r="B709" s="437"/>
      <c r="C709" s="437"/>
      <c r="D709" s="437"/>
      <c r="E709" s="78"/>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437"/>
      <c r="AE709" s="437"/>
      <c r="AF709" s="437"/>
      <c r="AG709" s="437"/>
      <c r="AH709" s="437"/>
      <c r="AI709" s="437"/>
      <c r="AJ709" s="437"/>
    </row>
    <row r="710" spans="1:36" ht="16.2">
      <c r="A710" s="437"/>
      <c r="B710" s="437"/>
      <c r="C710" s="437"/>
      <c r="D710" s="437"/>
      <c r="E710" s="78"/>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437"/>
      <c r="AE710" s="437"/>
      <c r="AF710" s="437"/>
      <c r="AG710" s="437"/>
      <c r="AH710" s="437"/>
      <c r="AI710" s="437"/>
      <c r="AJ710" s="437"/>
    </row>
    <row r="711" spans="1:36" ht="16.2">
      <c r="A711" s="437"/>
      <c r="B711" s="437"/>
      <c r="C711" s="437"/>
      <c r="D711" s="437"/>
      <c r="E711" s="78"/>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437"/>
      <c r="AD711" s="437"/>
      <c r="AE711" s="437"/>
      <c r="AF711" s="437"/>
      <c r="AG711" s="437"/>
      <c r="AH711" s="437"/>
      <c r="AI711" s="437"/>
      <c r="AJ711" s="437"/>
    </row>
    <row r="712" spans="1:36" ht="16.2">
      <c r="A712" s="437"/>
      <c r="B712" s="437"/>
      <c r="C712" s="437"/>
      <c r="D712" s="437"/>
      <c r="E712" s="78"/>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437"/>
      <c r="AD712" s="437"/>
      <c r="AE712" s="437"/>
      <c r="AF712" s="437"/>
      <c r="AG712" s="437"/>
      <c r="AH712" s="437"/>
      <c r="AI712" s="437"/>
      <c r="AJ712" s="437"/>
    </row>
    <row r="713" spans="1:36" ht="16.2">
      <c r="A713" s="437"/>
      <c r="B713" s="437"/>
      <c r="C713" s="437"/>
      <c r="D713" s="437"/>
      <c r="E713" s="78"/>
      <c r="F713" s="437"/>
      <c r="G713" s="437"/>
      <c r="H713" s="437"/>
      <c r="I713" s="437"/>
      <c r="J713" s="437"/>
      <c r="K713" s="437"/>
      <c r="L713" s="437"/>
      <c r="M713" s="437"/>
      <c r="N713" s="437"/>
      <c r="O713" s="437"/>
      <c r="P713" s="437"/>
      <c r="Q713" s="437"/>
      <c r="R713" s="437"/>
      <c r="S713" s="437"/>
      <c r="T713" s="437"/>
      <c r="U713" s="437"/>
      <c r="V713" s="437"/>
      <c r="W713" s="437"/>
      <c r="X713" s="437"/>
      <c r="Y713" s="437"/>
      <c r="Z713" s="437"/>
      <c r="AA713" s="437"/>
      <c r="AB713" s="437"/>
      <c r="AC713" s="437"/>
      <c r="AD713" s="437"/>
      <c r="AE713" s="437"/>
      <c r="AF713" s="437"/>
      <c r="AG713" s="437"/>
      <c r="AH713" s="437"/>
      <c r="AI713" s="437"/>
      <c r="AJ713" s="437"/>
    </row>
    <row r="714" spans="1:36" ht="16.2">
      <c r="A714" s="437"/>
      <c r="B714" s="437"/>
      <c r="C714" s="437"/>
      <c r="D714" s="437"/>
      <c r="E714" s="78"/>
      <c r="F714" s="437"/>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row>
    <row r="715" spans="1:36" ht="16.2">
      <c r="A715" s="437"/>
      <c r="B715" s="437"/>
      <c r="C715" s="437"/>
      <c r="D715" s="437"/>
      <c r="E715" s="78"/>
      <c r="F715" s="437"/>
      <c r="G715" s="437"/>
      <c r="H715" s="437"/>
      <c r="I715" s="437"/>
      <c r="J715" s="437"/>
      <c r="K715" s="437"/>
      <c r="L715" s="437"/>
      <c r="M715" s="437"/>
      <c r="N715" s="437"/>
      <c r="O715" s="437"/>
      <c r="P715" s="437"/>
      <c r="Q715" s="437"/>
      <c r="R715" s="437"/>
      <c r="S715" s="437"/>
      <c r="T715" s="437"/>
      <c r="U715" s="437"/>
      <c r="V715" s="437"/>
      <c r="W715" s="437"/>
      <c r="X715" s="437"/>
      <c r="Y715" s="437"/>
      <c r="Z715" s="437"/>
      <c r="AA715" s="437"/>
      <c r="AB715" s="437"/>
      <c r="AC715" s="437"/>
      <c r="AD715" s="437"/>
      <c r="AE715" s="437"/>
      <c r="AF715" s="437"/>
      <c r="AG715" s="437"/>
      <c r="AH715" s="437"/>
      <c r="AI715" s="437"/>
      <c r="AJ715" s="437"/>
    </row>
    <row r="716" spans="1:36" ht="16.2">
      <c r="A716" s="437"/>
      <c r="B716" s="437"/>
      <c r="C716" s="437"/>
      <c r="D716" s="437"/>
      <c r="E716" s="78"/>
      <c r="F716" s="437"/>
      <c r="G716" s="437"/>
      <c r="H716" s="437"/>
      <c r="I716" s="437"/>
      <c r="J716" s="437"/>
      <c r="K716" s="437"/>
      <c r="L716" s="437"/>
      <c r="M716" s="437"/>
      <c r="N716" s="437"/>
      <c r="O716" s="437"/>
      <c r="P716" s="437"/>
      <c r="Q716" s="437"/>
      <c r="R716" s="437"/>
      <c r="S716" s="437"/>
      <c r="T716" s="437"/>
      <c r="U716" s="437"/>
      <c r="V716" s="437"/>
      <c r="W716" s="437"/>
      <c r="X716" s="437"/>
      <c r="Y716" s="437"/>
      <c r="Z716" s="437"/>
      <c r="AA716" s="437"/>
      <c r="AB716" s="437"/>
      <c r="AC716" s="437"/>
      <c r="AD716" s="437"/>
      <c r="AE716" s="437"/>
      <c r="AF716" s="437"/>
      <c r="AG716" s="437"/>
      <c r="AH716" s="437"/>
      <c r="AI716" s="437"/>
      <c r="AJ716" s="437"/>
    </row>
    <row r="717" spans="1:36" ht="16.2">
      <c r="A717" s="437"/>
      <c r="B717" s="437"/>
      <c r="C717" s="437"/>
      <c r="D717" s="437"/>
      <c r="E717" s="78"/>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437"/>
      <c r="AE717" s="437"/>
      <c r="AF717" s="437"/>
      <c r="AG717" s="437"/>
      <c r="AH717" s="437"/>
      <c r="AI717" s="437"/>
      <c r="AJ717" s="437"/>
    </row>
    <row r="718" spans="1:36" ht="16.2">
      <c r="A718" s="437"/>
      <c r="B718" s="437"/>
      <c r="C718" s="437"/>
      <c r="D718" s="437"/>
      <c r="E718" s="78"/>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437"/>
      <c r="AE718" s="437"/>
      <c r="AF718" s="437"/>
      <c r="AG718" s="437"/>
      <c r="AH718" s="437"/>
      <c r="AI718" s="437"/>
      <c r="AJ718" s="437"/>
    </row>
    <row r="719" spans="1:36" ht="16.2">
      <c r="A719" s="437"/>
      <c r="B719" s="437"/>
      <c r="C719" s="437"/>
      <c r="D719" s="437"/>
      <c r="E719" s="78"/>
      <c r="F719" s="437"/>
      <c r="G719" s="437"/>
      <c r="H719" s="437"/>
      <c r="I719" s="437"/>
      <c r="J719" s="437"/>
      <c r="K719" s="437"/>
      <c r="L719" s="437"/>
      <c r="M719" s="437"/>
      <c r="N719" s="437"/>
      <c r="O719" s="437"/>
      <c r="P719" s="437"/>
      <c r="Q719" s="437"/>
      <c r="R719" s="437"/>
      <c r="S719" s="437"/>
      <c r="T719" s="437"/>
      <c r="U719" s="437"/>
      <c r="V719" s="437"/>
      <c r="W719" s="437"/>
      <c r="X719" s="437"/>
      <c r="Y719" s="437"/>
      <c r="Z719" s="437"/>
      <c r="AA719" s="437"/>
      <c r="AB719" s="437"/>
      <c r="AC719" s="437"/>
      <c r="AD719" s="437"/>
      <c r="AE719" s="437"/>
      <c r="AF719" s="437"/>
      <c r="AG719" s="437"/>
      <c r="AH719" s="437"/>
      <c r="AI719" s="437"/>
      <c r="AJ719" s="437"/>
    </row>
    <row r="720" spans="1:36" ht="16.2">
      <c r="A720" s="437"/>
      <c r="B720" s="437"/>
      <c r="C720" s="437"/>
      <c r="D720" s="437"/>
      <c r="E720" s="78"/>
      <c r="F720" s="437"/>
      <c r="G720" s="437"/>
      <c r="H720" s="437"/>
      <c r="I720" s="437"/>
      <c r="J720" s="437"/>
      <c r="K720" s="437"/>
      <c r="L720" s="437"/>
      <c r="M720" s="437"/>
      <c r="N720" s="437"/>
      <c r="O720" s="437"/>
      <c r="P720" s="437"/>
      <c r="Q720" s="437"/>
      <c r="R720" s="437"/>
      <c r="S720" s="437"/>
      <c r="T720" s="437"/>
      <c r="U720" s="437"/>
      <c r="V720" s="437"/>
      <c r="W720" s="437"/>
      <c r="X720" s="437"/>
      <c r="Y720" s="437"/>
      <c r="Z720" s="437"/>
      <c r="AA720" s="437"/>
      <c r="AB720" s="437"/>
      <c r="AC720" s="437"/>
      <c r="AD720" s="437"/>
      <c r="AE720" s="437"/>
      <c r="AF720" s="437"/>
      <c r="AG720" s="437"/>
      <c r="AH720" s="437"/>
      <c r="AI720" s="437"/>
      <c r="AJ720" s="437"/>
    </row>
    <row r="721" spans="1:36" ht="16.2">
      <c r="A721" s="437"/>
      <c r="B721" s="437"/>
      <c r="C721" s="437"/>
      <c r="D721" s="437"/>
      <c r="E721" s="78"/>
      <c r="F721" s="437"/>
      <c r="G721" s="437"/>
      <c r="H721" s="437"/>
      <c r="I721" s="437"/>
      <c r="J721" s="437"/>
      <c r="K721" s="437"/>
      <c r="L721" s="437"/>
      <c r="M721" s="437"/>
      <c r="N721" s="437"/>
      <c r="O721" s="437"/>
      <c r="P721" s="437"/>
      <c r="Q721" s="437"/>
      <c r="R721" s="437"/>
      <c r="S721" s="437"/>
      <c r="T721" s="437"/>
      <c r="U721" s="437"/>
      <c r="V721" s="437"/>
      <c r="W721" s="437"/>
      <c r="X721" s="437"/>
      <c r="Y721" s="437"/>
      <c r="Z721" s="437"/>
      <c r="AA721" s="437"/>
      <c r="AB721" s="437"/>
      <c r="AC721" s="437"/>
      <c r="AD721" s="437"/>
      <c r="AE721" s="437"/>
      <c r="AF721" s="437"/>
      <c r="AG721" s="437"/>
      <c r="AH721" s="437"/>
      <c r="AI721" s="437"/>
      <c r="AJ721" s="437"/>
    </row>
    <row r="722" spans="1:36" ht="16.2">
      <c r="A722" s="437"/>
      <c r="B722" s="437"/>
      <c r="C722" s="437"/>
      <c r="D722" s="437"/>
      <c r="E722" s="78"/>
      <c r="F722" s="437"/>
      <c r="G722" s="437"/>
      <c r="H722" s="437"/>
      <c r="I722" s="437"/>
      <c r="J722" s="437"/>
      <c r="K722" s="437"/>
      <c r="L722" s="437"/>
      <c r="M722" s="437"/>
      <c r="N722" s="437"/>
      <c r="O722" s="437"/>
      <c r="P722" s="437"/>
      <c r="Q722" s="437"/>
      <c r="R722" s="437"/>
      <c r="S722" s="437"/>
      <c r="T722" s="437"/>
      <c r="U722" s="437"/>
      <c r="V722" s="437"/>
      <c r="W722" s="437"/>
      <c r="X722" s="437"/>
      <c r="Y722" s="437"/>
      <c r="Z722" s="437"/>
      <c r="AA722" s="437"/>
      <c r="AB722" s="437"/>
      <c r="AC722" s="437"/>
      <c r="AD722" s="437"/>
      <c r="AE722" s="437"/>
      <c r="AF722" s="437"/>
      <c r="AG722" s="437"/>
      <c r="AH722" s="437"/>
      <c r="AI722" s="437"/>
      <c r="AJ722" s="437"/>
    </row>
    <row r="723" spans="1:36" ht="16.2">
      <c r="A723" s="437"/>
      <c r="B723" s="437"/>
      <c r="C723" s="437"/>
      <c r="D723" s="437"/>
      <c r="E723" s="78"/>
      <c r="F723" s="437"/>
      <c r="G723" s="437"/>
      <c r="H723" s="437"/>
      <c r="I723" s="437"/>
      <c r="J723" s="437"/>
      <c r="K723" s="437"/>
      <c r="L723" s="437"/>
      <c r="M723" s="437"/>
      <c r="N723" s="437"/>
      <c r="O723" s="437"/>
      <c r="P723" s="437"/>
      <c r="Q723" s="437"/>
      <c r="R723" s="437"/>
      <c r="S723" s="437"/>
      <c r="T723" s="437"/>
      <c r="U723" s="437"/>
      <c r="V723" s="437"/>
      <c r="W723" s="437"/>
      <c r="X723" s="437"/>
      <c r="Y723" s="437"/>
      <c r="Z723" s="437"/>
      <c r="AA723" s="437"/>
      <c r="AB723" s="437"/>
      <c r="AC723" s="437"/>
      <c r="AD723" s="437"/>
      <c r="AE723" s="437"/>
      <c r="AF723" s="437"/>
      <c r="AG723" s="437"/>
      <c r="AH723" s="437"/>
      <c r="AI723" s="437"/>
      <c r="AJ723" s="437"/>
    </row>
    <row r="724" spans="1:36" ht="16.2">
      <c r="A724" s="437"/>
      <c r="B724" s="437"/>
      <c r="C724" s="437"/>
      <c r="D724" s="437"/>
      <c r="E724" s="78"/>
      <c r="F724" s="437"/>
      <c r="G724" s="437"/>
      <c r="H724" s="437"/>
      <c r="I724" s="437"/>
      <c r="J724" s="437"/>
      <c r="K724" s="437"/>
      <c r="L724" s="437"/>
      <c r="M724" s="437"/>
      <c r="N724" s="437"/>
      <c r="O724" s="437"/>
      <c r="P724" s="437"/>
      <c r="Q724" s="437"/>
      <c r="R724" s="437"/>
      <c r="S724" s="437"/>
      <c r="T724" s="437"/>
      <c r="U724" s="437"/>
      <c r="V724" s="437"/>
      <c r="W724" s="437"/>
      <c r="X724" s="437"/>
      <c r="Y724" s="437"/>
      <c r="Z724" s="437"/>
      <c r="AA724" s="437"/>
      <c r="AB724" s="437"/>
      <c r="AC724" s="437"/>
      <c r="AD724" s="437"/>
      <c r="AE724" s="437"/>
      <c r="AF724" s="437"/>
      <c r="AG724" s="437"/>
      <c r="AH724" s="437"/>
      <c r="AI724" s="437"/>
      <c r="AJ724" s="437"/>
    </row>
    <row r="725" spans="1:36" ht="16.2">
      <c r="A725" s="437"/>
      <c r="B725" s="437"/>
      <c r="C725" s="437"/>
      <c r="D725" s="437"/>
      <c r="E725" s="78"/>
      <c r="F725" s="437"/>
      <c r="G725" s="437"/>
      <c r="H725" s="437"/>
      <c r="I725" s="437"/>
      <c r="J725" s="437"/>
      <c r="K725" s="437"/>
      <c r="L725" s="437"/>
      <c r="M725" s="437"/>
      <c r="N725" s="437"/>
      <c r="O725" s="437"/>
      <c r="P725" s="437"/>
      <c r="Q725" s="437"/>
      <c r="R725" s="437"/>
      <c r="S725" s="437"/>
      <c r="T725" s="437"/>
      <c r="U725" s="437"/>
      <c r="V725" s="437"/>
      <c r="W725" s="437"/>
      <c r="X725" s="437"/>
      <c r="Y725" s="437"/>
      <c r="Z725" s="437"/>
      <c r="AA725" s="437"/>
      <c r="AB725" s="437"/>
      <c r="AC725" s="437"/>
      <c r="AD725" s="437"/>
      <c r="AE725" s="437"/>
      <c r="AF725" s="437"/>
      <c r="AG725" s="437"/>
      <c r="AH725" s="437"/>
      <c r="AI725" s="437"/>
      <c r="AJ725" s="437"/>
    </row>
    <row r="726" spans="1:36" ht="16.2">
      <c r="A726" s="437"/>
      <c r="B726" s="437"/>
      <c r="C726" s="437"/>
      <c r="D726" s="437"/>
      <c r="E726" s="78"/>
      <c r="F726" s="437"/>
      <c r="G726" s="437"/>
      <c r="H726" s="437"/>
      <c r="I726" s="437"/>
      <c r="J726" s="437"/>
      <c r="K726" s="437"/>
      <c r="L726" s="437"/>
      <c r="M726" s="437"/>
      <c r="N726" s="437"/>
      <c r="O726" s="437"/>
      <c r="P726" s="437"/>
      <c r="Q726" s="437"/>
      <c r="R726" s="437"/>
      <c r="S726" s="437"/>
      <c r="T726" s="437"/>
      <c r="U726" s="437"/>
      <c r="V726" s="437"/>
      <c r="W726" s="437"/>
      <c r="X726" s="437"/>
      <c r="Y726" s="437"/>
      <c r="Z726" s="437"/>
      <c r="AA726" s="437"/>
      <c r="AB726" s="437"/>
      <c r="AC726" s="437"/>
      <c r="AD726" s="437"/>
      <c r="AE726" s="437"/>
      <c r="AF726" s="437"/>
      <c r="AG726" s="437"/>
      <c r="AH726" s="437"/>
      <c r="AI726" s="437"/>
      <c r="AJ726" s="437"/>
    </row>
    <row r="727" spans="1:36" ht="16.2">
      <c r="A727" s="437"/>
      <c r="B727" s="437"/>
      <c r="C727" s="437"/>
      <c r="D727" s="437"/>
      <c r="E727" s="78"/>
      <c r="F727" s="437"/>
      <c r="G727" s="437"/>
      <c r="H727" s="437"/>
      <c r="I727" s="437"/>
      <c r="J727" s="437"/>
      <c r="K727" s="437"/>
      <c r="L727" s="437"/>
      <c r="M727" s="437"/>
      <c r="N727" s="437"/>
      <c r="O727" s="437"/>
      <c r="P727" s="437"/>
      <c r="Q727" s="437"/>
      <c r="R727" s="437"/>
      <c r="S727" s="437"/>
      <c r="T727" s="437"/>
      <c r="U727" s="437"/>
      <c r="V727" s="437"/>
      <c r="W727" s="437"/>
      <c r="X727" s="437"/>
      <c r="Y727" s="437"/>
      <c r="Z727" s="437"/>
      <c r="AA727" s="437"/>
      <c r="AB727" s="437"/>
      <c r="AC727" s="437"/>
      <c r="AD727" s="437"/>
      <c r="AE727" s="437"/>
      <c r="AF727" s="437"/>
      <c r="AG727" s="437"/>
      <c r="AH727" s="437"/>
      <c r="AI727" s="437"/>
      <c r="AJ727" s="437"/>
    </row>
    <row r="728" spans="1:36" ht="16.2">
      <c r="A728" s="437"/>
      <c r="B728" s="437"/>
      <c r="C728" s="437"/>
      <c r="D728" s="437"/>
      <c r="E728" s="78"/>
      <c r="F728" s="437"/>
      <c r="G728" s="437"/>
      <c r="H728" s="437"/>
      <c r="I728" s="437"/>
      <c r="J728" s="437"/>
      <c r="K728" s="437"/>
      <c r="L728" s="437"/>
      <c r="M728" s="437"/>
      <c r="N728" s="437"/>
      <c r="O728" s="437"/>
      <c r="P728" s="437"/>
      <c r="Q728" s="437"/>
      <c r="R728" s="437"/>
      <c r="S728" s="437"/>
      <c r="T728" s="437"/>
      <c r="U728" s="437"/>
      <c r="V728" s="437"/>
      <c r="W728" s="437"/>
      <c r="X728" s="437"/>
      <c r="Y728" s="437"/>
      <c r="Z728" s="437"/>
      <c r="AA728" s="437"/>
      <c r="AB728" s="437"/>
      <c r="AC728" s="437"/>
      <c r="AD728" s="437"/>
      <c r="AE728" s="437"/>
      <c r="AF728" s="437"/>
      <c r="AG728" s="437"/>
      <c r="AH728" s="437"/>
      <c r="AI728" s="437"/>
      <c r="AJ728" s="437"/>
    </row>
    <row r="729" spans="1:36" ht="16.2">
      <c r="A729" s="437"/>
      <c r="B729" s="437"/>
      <c r="C729" s="437"/>
      <c r="D729" s="437"/>
      <c r="E729" s="78"/>
      <c r="F729" s="437"/>
      <c r="G729" s="437"/>
      <c r="H729" s="437"/>
      <c r="I729" s="437"/>
      <c r="J729" s="437"/>
      <c r="K729" s="437"/>
      <c r="L729" s="437"/>
      <c r="M729" s="437"/>
      <c r="N729" s="437"/>
      <c r="O729" s="437"/>
      <c r="P729" s="437"/>
      <c r="Q729" s="437"/>
      <c r="R729" s="437"/>
      <c r="S729" s="437"/>
      <c r="T729" s="437"/>
      <c r="U729" s="437"/>
      <c r="V729" s="437"/>
      <c r="W729" s="437"/>
      <c r="X729" s="437"/>
      <c r="Y729" s="437"/>
      <c r="Z729" s="437"/>
      <c r="AA729" s="437"/>
      <c r="AB729" s="437"/>
      <c r="AC729" s="437"/>
      <c r="AD729" s="437"/>
      <c r="AE729" s="437"/>
      <c r="AF729" s="437"/>
      <c r="AG729" s="437"/>
      <c r="AH729" s="437"/>
      <c r="AI729" s="437"/>
      <c r="AJ729" s="437"/>
    </row>
    <row r="730" spans="1:36" ht="16.2">
      <c r="A730" s="437"/>
      <c r="B730" s="437"/>
      <c r="C730" s="437"/>
      <c r="D730" s="437"/>
      <c r="E730" s="78"/>
      <c r="F730" s="437"/>
      <c r="G730" s="437"/>
      <c r="H730" s="437"/>
      <c r="I730" s="437"/>
      <c r="J730" s="437"/>
      <c r="K730" s="437"/>
      <c r="L730" s="437"/>
      <c r="M730" s="437"/>
      <c r="N730" s="437"/>
      <c r="O730" s="437"/>
      <c r="P730" s="437"/>
      <c r="Q730" s="437"/>
      <c r="R730" s="437"/>
      <c r="S730" s="437"/>
      <c r="T730" s="437"/>
      <c r="U730" s="437"/>
      <c r="V730" s="437"/>
      <c r="W730" s="437"/>
      <c r="X730" s="437"/>
      <c r="Y730" s="437"/>
      <c r="Z730" s="437"/>
      <c r="AA730" s="437"/>
      <c r="AB730" s="437"/>
      <c r="AC730" s="437"/>
      <c r="AD730" s="437"/>
      <c r="AE730" s="437"/>
      <c r="AF730" s="437"/>
      <c r="AG730" s="437"/>
      <c r="AH730" s="437"/>
      <c r="AI730" s="437"/>
      <c r="AJ730" s="437"/>
    </row>
    <row r="731" spans="1:36" ht="16.2">
      <c r="A731" s="437"/>
      <c r="B731" s="437"/>
      <c r="C731" s="437"/>
      <c r="D731" s="437"/>
      <c r="E731" s="78"/>
      <c r="F731" s="437"/>
      <c r="G731" s="437"/>
      <c r="H731" s="437"/>
      <c r="I731" s="437"/>
      <c r="J731" s="437"/>
      <c r="K731" s="437"/>
      <c r="L731" s="437"/>
      <c r="M731" s="437"/>
      <c r="N731" s="437"/>
      <c r="O731" s="437"/>
      <c r="P731" s="437"/>
      <c r="Q731" s="437"/>
      <c r="R731" s="437"/>
      <c r="S731" s="437"/>
      <c r="T731" s="437"/>
      <c r="U731" s="437"/>
      <c r="V731" s="437"/>
      <c r="W731" s="437"/>
      <c r="X731" s="437"/>
      <c r="Y731" s="437"/>
      <c r="Z731" s="437"/>
      <c r="AA731" s="437"/>
      <c r="AB731" s="437"/>
      <c r="AC731" s="437"/>
      <c r="AD731" s="437"/>
      <c r="AE731" s="437"/>
      <c r="AF731" s="437"/>
      <c r="AG731" s="437"/>
      <c r="AH731" s="437"/>
      <c r="AI731" s="437"/>
      <c r="AJ731" s="437"/>
    </row>
    <row r="732" spans="1:36" ht="16.2">
      <c r="A732" s="437"/>
      <c r="B732" s="437"/>
      <c r="C732" s="437"/>
      <c r="D732" s="437"/>
      <c r="E732" s="78"/>
      <c r="F732" s="437"/>
      <c r="G732" s="437"/>
      <c r="H732" s="437"/>
      <c r="I732" s="437"/>
      <c r="J732" s="437"/>
      <c r="K732" s="437"/>
      <c r="L732" s="437"/>
      <c r="M732" s="437"/>
      <c r="N732" s="437"/>
      <c r="O732" s="437"/>
      <c r="P732" s="437"/>
      <c r="Q732" s="437"/>
      <c r="R732" s="437"/>
      <c r="S732" s="437"/>
      <c r="T732" s="437"/>
      <c r="U732" s="437"/>
      <c r="V732" s="437"/>
      <c r="W732" s="437"/>
      <c r="X732" s="437"/>
      <c r="Y732" s="437"/>
      <c r="Z732" s="437"/>
      <c r="AA732" s="437"/>
      <c r="AB732" s="437"/>
      <c r="AC732" s="437"/>
      <c r="AD732" s="437"/>
      <c r="AE732" s="437"/>
      <c r="AF732" s="437"/>
      <c r="AG732" s="437"/>
      <c r="AH732" s="437"/>
      <c r="AI732" s="437"/>
      <c r="AJ732" s="437"/>
    </row>
    <row r="733" spans="1:36" ht="16.2">
      <c r="A733" s="437"/>
      <c r="B733" s="437"/>
      <c r="C733" s="437"/>
      <c r="D733" s="437"/>
      <c r="E733" s="78"/>
      <c r="F733" s="437"/>
      <c r="G733" s="437"/>
      <c r="H733" s="437"/>
      <c r="I733" s="437"/>
      <c r="J733" s="437"/>
      <c r="K733" s="437"/>
      <c r="L733" s="437"/>
      <c r="M733" s="437"/>
      <c r="N733" s="437"/>
      <c r="O733" s="437"/>
      <c r="P733" s="437"/>
      <c r="Q733" s="437"/>
      <c r="R733" s="437"/>
      <c r="S733" s="437"/>
      <c r="T733" s="437"/>
      <c r="U733" s="437"/>
      <c r="V733" s="437"/>
      <c r="W733" s="437"/>
      <c r="X733" s="437"/>
      <c r="Y733" s="437"/>
      <c r="Z733" s="437"/>
      <c r="AA733" s="437"/>
      <c r="AB733" s="437"/>
      <c r="AC733" s="437"/>
      <c r="AD733" s="437"/>
      <c r="AE733" s="437"/>
      <c r="AF733" s="437"/>
      <c r="AG733" s="437"/>
      <c r="AH733" s="437"/>
      <c r="AI733" s="437"/>
      <c r="AJ733" s="437"/>
    </row>
    <row r="734" spans="1:36" ht="16.2">
      <c r="A734" s="437"/>
      <c r="B734" s="437"/>
      <c r="C734" s="437"/>
      <c r="D734" s="437"/>
      <c r="E734" s="78"/>
      <c r="F734" s="437"/>
      <c r="G734" s="437"/>
      <c r="H734" s="437"/>
      <c r="I734" s="437"/>
      <c r="J734" s="437"/>
      <c r="K734" s="437"/>
      <c r="L734" s="437"/>
      <c r="M734" s="437"/>
      <c r="N734" s="437"/>
      <c r="O734" s="437"/>
      <c r="P734" s="437"/>
      <c r="Q734" s="437"/>
      <c r="R734" s="437"/>
      <c r="S734" s="437"/>
      <c r="T734" s="437"/>
      <c r="U734" s="437"/>
      <c r="V734" s="437"/>
      <c r="W734" s="437"/>
      <c r="X734" s="437"/>
      <c r="Y734" s="437"/>
      <c r="Z734" s="437"/>
      <c r="AA734" s="437"/>
      <c r="AB734" s="437"/>
      <c r="AC734" s="437"/>
      <c r="AD734" s="437"/>
      <c r="AE734" s="437"/>
      <c r="AF734" s="437"/>
      <c r="AG734" s="437"/>
      <c r="AH734" s="437"/>
      <c r="AI734" s="437"/>
      <c r="AJ734" s="437"/>
    </row>
    <row r="735" spans="1:36" ht="16.2">
      <c r="A735" s="437"/>
      <c r="B735" s="437"/>
      <c r="C735" s="437"/>
      <c r="D735" s="437"/>
      <c r="E735" s="78"/>
      <c r="F735" s="437"/>
      <c r="G735" s="437"/>
      <c r="H735" s="437"/>
      <c r="I735" s="437"/>
      <c r="J735" s="437"/>
      <c r="K735" s="437"/>
      <c r="L735" s="437"/>
      <c r="M735" s="437"/>
      <c r="N735" s="437"/>
      <c r="O735" s="437"/>
      <c r="P735" s="437"/>
      <c r="Q735" s="437"/>
      <c r="R735" s="437"/>
      <c r="S735" s="437"/>
      <c r="T735" s="437"/>
      <c r="U735" s="437"/>
      <c r="V735" s="437"/>
      <c r="W735" s="437"/>
      <c r="X735" s="437"/>
      <c r="Y735" s="437"/>
      <c r="Z735" s="437"/>
      <c r="AA735" s="437"/>
      <c r="AB735" s="437"/>
      <c r="AC735" s="437"/>
      <c r="AD735" s="437"/>
      <c r="AE735" s="437"/>
      <c r="AF735" s="437"/>
      <c r="AG735" s="437"/>
      <c r="AH735" s="437"/>
      <c r="AI735" s="437"/>
      <c r="AJ735" s="437"/>
    </row>
    <row r="736" spans="1:36" ht="16.2">
      <c r="A736" s="437"/>
      <c r="B736" s="437"/>
      <c r="C736" s="437"/>
      <c r="D736" s="437"/>
      <c r="E736" s="78"/>
      <c r="F736" s="437"/>
      <c r="G736" s="437"/>
      <c r="H736" s="437"/>
      <c r="I736" s="437"/>
      <c r="J736" s="437"/>
      <c r="K736" s="437"/>
      <c r="L736" s="437"/>
      <c r="M736" s="437"/>
      <c r="N736" s="437"/>
      <c r="O736" s="437"/>
      <c r="P736" s="437"/>
      <c r="Q736" s="437"/>
      <c r="R736" s="437"/>
      <c r="S736" s="437"/>
      <c r="T736" s="437"/>
      <c r="U736" s="437"/>
      <c r="V736" s="437"/>
      <c r="W736" s="437"/>
      <c r="X736" s="437"/>
      <c r="Y736" s="437"/>
      <c r="Z736" s="437"/>
      <c r="AA736" s="437"/>
      <c r="AB736" s="437"/>
      <c r="AC736" s="437"/>
      <c r="AD736" s="437"/>
      <c r="AE736" s="437"/>
      <c r="AF736" s="437"/>
      <c r="AG736" s="437"/>
      <c r="AH736" s="437"/>
      <c r="AI736" s="437"/>
      <c r="AJ736" s="437"/>
    </row>
    <row r="737" spans="1:36" ht="16.2">
      <c r="A737" s="437"/>
      <c r="B737" s="437"/>
      <c r="C737" s="437"/>
      <c r="D737" s="437"/>
      <c r="E737" s="78"/>
      <c r="F737" s="437"/>
      <c r="G737" s="437"/>
      <c r="H737" s="437"/>
      <c r="I737" s="437"/>
      <c r="J737" s="437"/>
      <c r="K737" s="437"/>
      <c r="L737" s="437"/>
      <c r="M737" s="437"/>
      <c r="N737" s="437"/>
      <c r="O737" s="437"/>
      <c r="P737" s="437"/>
      <c r="Q737" s="437"/>
      <c r="R737" s="437"/>
      <c r="S737" s="437"/>
      <c r="T737" s="437"/>
      <c r="U737" s="437"/>
      <c r="V737" s="437"/>
      <c r="W737" s="437"/>
      <c r="X737" s="437"/>
      <c r="Y737" s="437"/>
      <c r="Z737" s="437"/>
      <c r="AA737" s="437"/>
      <c r="AB737" s="437"/>
      <c r="AC737" s="437"/>
      <c r="AD737" s="437"/>
      <c r="AE737" s="437"/>
      <c r="AF737" s="437"/>
      <c r="AG737" s="437"/>
      <c r="AH737" s="437"/>
      <c r="AI737" s="437"/>
      <c r="AJ737" s="437"/>
    </row>
    <row r="738" spans="1:36" ht="16.2">
      <c r="A738" s="437"/>
      <c r="B738" s="437"/>
      <c r="C738" s="437"/>
      <c r="D738" s="437"/>
      <c r="E738" s="78"/>
      <c r="F738" s="437"/>
      <c r="G738" s="437"/>
      <c r="H738" s="437"/>
      <c r="I738" s="437"/>
      <c r="J738" s="437"/>
      <c r="K738" s="437"/>
      <c r="L738" s="437"/>
      <c r="M738" s="437"/>
      <c r="N738" s="437"/>
      <c r="O738" s="437"/>
      <c r="P738" s="437"/>
      <c r="Q738" s="437"/>
      <c r="R738" s="437"/>
      <c r="S738" s="437"/>
      <c r="T738" s="437"/>
      <c r="U738" s="437"/>
      <c r="V738" s="437"/>
      <c r="W738" s="437"/>
      <c r="X738" s="437"/>
      <c r="Y738" s="437"/>
      <c r="Z738" s="437"/>
      <c r="AA738" s="437"/>
      <c r="AB738" s="437"/>
      <c r="AC738" s="437"/>
      <c r="AD738" s="437"/>
      <c r="AE738" s="437"/>
      <c r="AF738" s="437"/>
      <c r="AG738" s="437"/>
      <c r="AH738" s="437"/>
      <c r="AI738" s="437"/>
      <c r="AJ738" s="437"/>
    </row>
    <row r="739" spans="1:36" ht="16.2">
      <c r="A739" s="437"/>
      <c r="B739" s="437"/>
      <c r="C739" s="437"/>
      <c r="D739" s="437"/>
      <c r="E739" s="78"/>
      <c r="F739" s="437"/>
      <c r="G739" s="437"/>
      <c r="H739" s="437"/>
      <c r="I739" s="437"/>
      <c r="J739" s="437"/>
      <c r="K739" s="437"/>
      <c r="L739" s="437"/>
      <c r="M739" s="437"/>
      <c r="N739" s="437"/>
      <c r="O739" s="437"/>
      <c r="P739" s="437"/>
      <c r="Q739" s="437"/>
      <c r="R739" s="437"/>
      <c r="S739" s="437"/>
      <c r="T739" s="437"/>
      <c r="U739" s="437"/>
      <c r="V739" s="437"/>
      <c r="W739" s="437"/>
      <c r="X739" s="437"/>
      <c r="Y739" s="437"/>
      <c r="Z739" s="437"/>
      <c r="AA739" s="437"/>
      <c r="AB739" s="437"/>
      <c r="AC739" s="437"/>
      <c r="AD739" s="437"/>
      <c r="AE739" s="437"/>
      <c r="AF739" s="437"/>
      <c r="AG739" s="437"/>
      <c r="AH739" s="437"/>
      <c r="AI739" s="437"/>
      <c r="AJ739" s="437"/>
    </row>
    <row r="740" spans="1:36" ht="16.2">
      <c r="A740" s="437"/>
      <c r="B740" s="437"/>
      <c r="C740" s="437"/>
      <c r="D740" s="437"/>
      <c r="E740" s="78"/>
      <c r="F740" s="437"/>
      <c r="G740" s="437"/>
      <c r="H740" s="437"/>
      <c r="I740" s="437"/>
      <c r="J740" s="437"/>
      <c r="K740" s="437"/>
      <c r="L740" s="437"/>
      <c r="M740" s="437"/>
      <c r="N740" s="437"/>
      <c r="O740" s="437"/>
      <c r="P740" s="437"/>
      <c r="Q740" s="437"/>
      <c r="R740" s="437"/>
      <c r="S740" s="437"/>
      <c r="T740" s="437"/>
      <c r="U740" s="437"/>
      <c r="V740" s="437"/>
      <c r="W740" s="437"/>
      <c r="X740" s="437"/>
      <c r="Y740" s="437"/>
      <c r="Z740" s="437"/>
      <c r="AA740" s="437"/>
      <c r="AB740" s="437"/>
      <c r="AC740" s="437"/>
      <c r="AD740" s="437"/>
      <c r="AE740" s="437"/>
      <c r="AF740" s="437"/>
      <c r="AG740" s="437"/>
      <c r="AH740" s="437"/>
      <c r="AI740" s="437"/>
      <c r="AJ740" s="437"/>
    </row>
    <row r="741" spans="1:36" ht="16.2">
      <c r="A741" s="437"/>
      <c r="B741" s="437"/>
      <c r="C741" s="437"/>
      <c r="D741" s="437"/>
      <c r="E741" s="78"/>
      <c r="F741" s="437"/>
      <c r="G741" s="437"/>
      <c r="H741" s="437"/>
      <c r="I741" s="437"/>
      <c r="J741" s="437"/>
      <c r="K741" s="437"/>
      <c r="L741" s="437"/>
      <c r="M741" s="437"/>
      <c r="N741" s="437"/>
      <c r="O741" s="437"/>
      <c r="P741" s="437"/>
      <c r="Q741" s="437"/>
      <c r="R741" s="437"/>
      <c r="S741" s="437"/>
      <c r="T741" s="437"/>
      <c r="U741" s="437"/>
      <c r="V741" s="437"/>
      <c r="W741" s="437"/>
      <c r="X741" s="437"/>
      <c r="Y741" s="437"/>
      <c r="Z741" s="437"/>
      <c r="AA741" s="437"/>
      <c r="AB741" s="437"/>
      <c r="AC741" s="437"/>
      <c r="AD741" s="437"/>
      <c r="AE741" s="437"/>
      <c r="AF741" s="437"/>
      <c r="AG741" s="437"/>
      <c r="AH741" s="437"/>
      <c r="AI741" s="437"/>
      <c r="AJ741" s="437"/>
    </row>
    <row r="742" spans="1:36" ht="16.2">
      <c r="A742" s="437"/>
      <c r="B742" s="437"/>
      <c r="C742" s="437"/>
      <c r="D742" s="437"/>
      <c r="E742" s="78"/>
      <c r="F742" s="437"/>
      <c r="G742" s="437"/>
      <c r="H742" s="437"/>
      <c r="I742" s="437"/>
      <c r="J742" s="437"/>
      <c r="K742" s="437"/>
      <c r="L742" s="437"/>
      <c r="M742" s="437"/>
      <c r="N742" s="437"/>
      <c r="O742" s="437"/>
      <c r="P742" s="437"/>
      <c r="Q742" s="437"/>
      <c r="R742" s="437"/>
      <c r="S742" s="437"/>
      <c r="T742" s="437"/>
      <c r="U742" s="437"/>
      <c r="V742" s="437"/>
      <c r="W742" s="437"/>
      <c r="X742" s="437"/>
      <c r="Y742" s="437"/>
      <c r="Z742" s="437"/>
      <c r="AA742" s="437"/>
      <c r="AB742" s="437"/>
      <c r="AC742" s="437"/>
      <c r="AD742" s="437"/>
      <c r="AE742" s="437"/>
      <c r="AF742" s="437"/>
      <c r="AG742" s="437"/>
      <c r="AH742" s="437"/>
      <c r="AI742" s="437"/>
      <c r="AJ742" s="437"/>
    </row>
    <row r="743" spans="1:36" ht="16.2">
      <c r="A743" s="437"/>
      <c r="B743" s="437"/>
      <c r="C743" s="437"/>
      <c r="D743" s="437"/>
      <c r="E743" s="78"/>
      <c r="F743" s="437"/>
      <c r="G743" s="437"/>
      <c r="H743" s="437"/>
      <c r="I743" s="437"/>
      <c r="J743" s="437"/>
      <c r="K743" s="437"/>
      <c r="L743" s="437"/>
      <c r="M743" s="437"/>
      <c r="N743" s="437"/>
      <c r="O743" s="437"/>
      <c r="P743" s="437"/>
      <c r="Q743" s="437"/>
      <c r="R743" s="437"/>
      <c r="S743" s="437"/>
      <c r="T743" s="437"/>
      <c r="U743" s="437"/>
      <c r="V743" s="437"/>
      <c r="W743" s="437"/>
      <c r="X743" s="437"/>
      <c r="Y743" s="437"/>
      <c r="Z743" s="437"/>
      <c r="AA743" s="437"/>
      <c r="AB743" s="437"/>
      <c r="AC743" s="437"/>
      <c r="AD743" s="437"/>
      <c r="AE743" s="437"/>
      <c r="AF743" s="437"/>
      <c r="AG743" s="437"/>
      <c r="AH743" s="437"/>
      <c r="AI743" s="437"/>
      <c r="AJ743" s="437"/>
    </row>
    <row r="744" spans="1:36" ht="16.2">
      <c r="A744" s="437"/>
      <c r="B744" s="437"/>
      <c r="C744" s="437"/>
      <c r="D744" s="437"/>
      <c r="E744" s="78"/>
      <c r="F744" s="437"/>
      <c r="G744" s="437"/>
      <c r="H744" s="437"/>
      <c r="I744" s="437"/>
      <c r="J744" s="437"/>
      <c r="K744" s="437"/>
      <c r="L744" s="437"/>
      <c r="M744" s="437"/>
      <c r="N744" s="437"/>
      <c r="O744" s="437"/>
      <c r="P744" s="437"/>
      <c r="Q744" s="437"/>
      <c r="R744" s="437"/>
      <c r="S744" s="437"/>
      <c r="T744" s="437"/>
      <c r="U744" s="437"/>
      <c r="V744" s="437"/>
      <c r="W744" s="437"/>
      <c r="X744" s="437"/>
      <c r="Y744" s="437"/>
      <c r="Z744" s="437"/>
      <c r="AA744" s="437"/>
      <c r="AB744" s="437"/>
      <c r="AC744" s="437"/>
      <c r="AD744" s="437"/>
      <c r="AE744" s="437"/>
      <c r="AF744" s="437"/>
      <c r="AG744" s="437"/>
      <c r="AH744" s="437"/>
      <c r="AI744" s="437"/>
      <c r="AJ744" s="437"/>
    </row>
    <row r="745" spans="1:36" ht="16.2">
      <c r="A745" s="437"/>
      <c r="B745" s="437"/>
      <c r="C745" s="437"/>
      <c r="D745" s="437"/>
      <c r="E745" s="78"/>
      <c r="F745" s="437"/>
      <c r="G745" s="437"/>
      <c r="H745" s="437"/>
      <c r="I745" s="437"/>
      <c r="J745" s="437"/>
      <c r="K745" s="437"/>
      <c r="L745" s="437"/>
      <c r="M745" s="437"/>
      <c r="N745" s="437"/>
      <c r="O745" s="437"/>
      <c r="P745" s="437"/>
      <c r="Q745" s="437"/>
      <c r="R745" s="437"/>
      <c r="S745" s="437"/>
      <c r="T745" s="437"/>
      <c r="U745" s="437"/>
      <c r="V745" s="437"/>
      <c r="W745" s="437"/>
      <c r="X745" s="437"/>
      <c r="Y745" s="437"/>
      <c r="Z745" s="437"/>
      <c r="AA745" s="437"/>
      <c r="AB745" s="437"/>
      <c r="AC745" s="437"/>
      <c r="AD745" s="437"/>
      <c r="AE745" s="437"/>
      <c r="AF745" s="437"/>
      <c r="AG745" s="437"/>
      <c r="AH745" s="437"/>
      <c r="AI745" s="437"/>
      <c r="AJ745" s="437"/>
    </row>
    <row r="746" spans="1:36" ht="16.2">
      <c r="A746" s="437"/>
      <c r="B746" s="437"/>
      <c r="C746" s="437"/>
      <c r="D746" s="437"/>
      <c r="E746" s="78"/>
      <c r="F746" s="437"/>
      <c r="G746" s="437"/>
      <c r="H746" s="437"/>
      <c r="I746" s="437"/>
      <c r="J746" s="437"/>
      <c r="K746" s="437"/>
      <c r="L746" s="437"/>
      <c r="M746" s="437"/>
      <c r="N746" s="437"/>
      <c r="O746" s="437"/>
      <c r="P746" s="437"/>
      <c r="Q746" s="437"/>
      <c r="R746" s="437"/>
      <c r="S746" s="437"/>
      <c r="T746" s="437"/>
      <c r="U746" s="437"/>
      <c r="V746" s="437"/>
      <c r="W746" s="437"/>
      <c r="X746" s="437"/>
      <c r="Y746" s="437"/>
      <c r="Z746" s="437"/>
      <c r="AA746" s="437"/>
      <c r="AB746" s="437"/>
      <c r="AC746" s="437"/>
      <c r="AD746" s="437"/>
      <c r="AE746" s="437"/>
      <c r="AF746" s="437"/>
      <c r="AG746" s="437"/>
      <c r="AH746" s="437"/>
      <c r="AI746" s="437"/>
      <c r="AJ746" s="437"/>
    </row>
    <row r="747" spans="1:36" ht="16.2">
      <c r="A747" s="437"/>
      <c r="B747" s="437"/>
      <c r="C747" s="437"/>
      <c r="D747" s="437"/>
      <c r="E747" s="78"/>
      <c r="F747" s="437"/>
      <c r="G747" s="437"/>
      <c r="H747" s="437"/>
      <c r="I747" s="437"/>
      <c r="J747" s="437"/>
      <c r="K747" s="437"/>
      <c r="L747" s="437"/>
      <c r="M747" s="437"/>
      <c r="N747" s="437"/>
      <c r="O747" s="437"/>
      <c r="P747" s="437"/>
      <c r="Q747" s="437"/>
      <c r="R747" s="437"/>
      <c r="S747" s="437"/>
      <c r="T747" s="437"/>
      <c r="U747" s="437"/>
      <c r="V747" s="437"/>
      <c r="W747" s="437"/>
      <c r="X747" s="437"/>
      <c r="Y747" s="437"/>
      <c r="Z747" s="437"/>
      <c r="AA747" s="437"/>
      <c r="AB747" s="437"/>
      <c r="AC747" s="437"/>
      <c r="AD747" s="437"/>
      <c r="AE747" s="437"/>
      <c r="AF747" s="437"/>
      <c r="AG747" s="437"/>
      <c r="AH747" s="437"/>
      <c r="AI747" s="437"/>
      <c r="AJ747" s="437"/>
    </row>
    <row r="748" spans="1:36" ht="16.2">
      <c r="A748" s="437"/>
      <c r="B748" s="437"/>
      <c r="C748" s="437"/>
      <c r="D748" s="437"/>
      <c r="E748" s="78"/>
      <c r="F748" s="437"/>
      <c r="G748" s="437"/>
      <c r="H748" s="437"/>
      <c r="I748" s="437"/>
      <c r="J748" s="437"/>
      <c r="K748" s="437"/>
      <c r="L748" s="437"/>
      <c r="M748" s="437"/>
      <c r="N748" s="437"/>
      <c r="O748" s="437"/>
      <c r="P748" s="437"/>
      <c r="Q748" s="437"/>
      <c r="R748" s="437"/>
      <c r="S748" s="437"/>
      <c r="T748" s="437"/>
      <c r="U748" s="437"/>
      <c r="V748" s="437"/>
      <c r="W748" s="437"/>
      <c r="X748" s="437"/>
      <c r="Y748" s="437"/>
      <c r="Z748" s="437"/>
      <c r="AA748" s="437"/>
      <c r="AB748" s="437"/>
      <c r="AC748" s="437"/>
      <c r="AD748" s="437"/>
      <c r="AE748" s="437"/>
      <c r="AF748" s="437"/>
      <c r="AG748" s="437"/>
      <c r="AH748" s="437"/>
      <c r="AI748" s="437"/>
      <c r="AJ748" s="437"/>
    </row>
    <row r="749" spans="1:36" ht="16.2">
      <c r="A749" s="437"/>
      <c r="B749" s="437"/>
      <c r="C749" s="437"/>
      <c r="D749" s="437"/>
      <c r="E749" s="78"/>
      <c r="F749" s="437"/>
      <c r="G749" s="437"/>
      <c r="H749" s="437"/>
      <c r="I749" s="437"/>
      <c r="J749" s="437"/>
      <c r="K749" s="437"/>
      <c r="L749" s="437"/>
      <c r="M749" s="437"/>
      <c r="N749" s="437"/>
      <c r="O749" s="437"/>
      <c r="P749" s="437"/>
      <c r="Q749" s="437"/>
      <c r="R749" s="437"/>
      <c r="S749" s="437"/>
      <c r="T749" s="437"/>
      <c r="U749" s="437"/>
      <c r="V749" s="437"/>
      <c r="W749" s="437"/>
      <c r="X749" s="437"/>
      <c r="Y749" s="437"/>
      <c r="Z749" s="437"/>
      <c r="AA749" s="437"/>
      <c r="AB749" s="437"/>
      <c r="AC749" s="437"/>
      <c r="AD749" s="437"/>
      <c r="AE749" s="437"/>
      <c r="AF749" s="437"/>
      <c r="AG749" s="437"/>
      <c r="AH749" s="437"/>
      <c r="AI749" s="437"/>
      <c r="AJ749" s="437"/>
    </row>
    <row r="750" spans="1:36" ht="16.2">
      <c r="A750" s="437"/>
      <c r="B750" s="437"/>
      <c r="C750" s="437"/>
      <c r="D750" s="437"/>
      <c r="E750" s="78"/>
      <c r="F750" s="437"/>
      <c r="G750" s="437"/>
      <c r="H750" s="437"/>
      <c r="I750" s="437"/>
      <c r="J750" s="437"/>
      <c r="K750" s="437"/>
      <c r="L750" s="437"/>
      <c r="M750" s="437"/>
      <c r="N750" s="437"/>
      <c r="O750" s="437"/>
      <c r="P750" s="437"/>
      <c r="Q750" s="437"/>
      <c r="R750" s="437"/>
      <c r="S750" s="437"/>
      <c r="T750" s="437"/>
      <c r="U750" s="437"/>
      <c r="V750" s="437"/>
      <c r="W750" s="437"/>
      <c r="X750" s="437"/>
      <c r="Y750" s="437"/>
      <c r="Z750" s="437"/>
      <c r="AA750" s="437"/>
      <c r="AB750" s="437"/>
      <c r="AC750" s="437"/>
      <c r="AD750" s="437"/>
      <c r="AE750" s="437"/>
      <c r="AF750" s="437"/>
      <c r="AG750" s="437"/>
      <c r="AH750" s="437"/>
      <c r="AI750" s="437"/>
      <c r="AJ750" s="437"/>
    </row>
    <row r="751" spans="1:36" ht="16.2">
      <c r="A751" s="437"/>
      <c r="B751" s="437"/>
      <c r="C751" s="437"/>
      <c r="D751" s="437"/>
      <c r="E751" s="78"/>
      <c r="F751" s="437"/>
      <c r="G751" s="437"/>
      <c r="H751" s="437"/>
      <c r="I751" s="437"/>
      <c r="J751" s="437"/>
      <c r="K751" s="437"/>
      <c r="L751" s="437"/>
      <c r="M751" s="437"/>
      <c r="N751" s="437"/>
      <c r="O751" s="437"/>
      <c r="P751" s="437"/>
      <c r="Q751" s="437"/>
      <c r="R751" s="437"/>
      <c r="S751" s="437"/>
      <c r="T751" s="437"/>
      <c r="U751" s="437"/>
      <c r="V751" s="437"/>
      <c r="W751" s="437"/>
      <c r="X751" s="437"/>
      <c r="Y751" s="437"/>
      <c r="Z751" s="437"/>
      <c r="AA751" s="437"/>
      <c r="AB751" s="437"/>
      <c r="AC751" s="437"/>
      <c r="AD751" s="437"/>
      <c r="AE751" s="437"/>
      <c r="AF751" s="437"/>
      <c r="AG751" s="437"/>
      <c r="AH751" s="437"/>
      <c r="AI751" s="437"/>
      <c r="AJ751" s="437"/>
    </row>
    <row r="752" spans="1:36" ht="16.2">
      <c r="A752" s="437"/>
      <c r="B752" s="437"/>
      <c r="C752" s="437"/>
      <c r="D752" s="437"/>
      <c r="E752" s="78"/>
      <c r="F752" s="437"/>
      <c r="G752" s="437"/>
      <c r="H752" s="437"/>
      <c r="I752" s="437"/>
      <c r="J752" s="437"/>
      <c r="K752" s="437"/>
      <c r="L752" s="437"/>
      <c r="M752" s="437"/>
      <c r="N752" s="437"/>
      <c r="O752" s="437"/>
      <c r="P752" s="437"/>
      <c r="Q752" s="437"/>
      <c r="R752" s="437"/>
      <c r="S752" s="437"/>
      <c r="T752" s="437"/>
      <c r="U752" s="437"/>
      <c r="V752" s="437"/>
      <c r="W752" s="437"/>
      <c r="X752" s="437"/>
      <c r="Y752" s="437"/>
      <c r="Z752" s="437"/>
      <c r="AA752" s="437"/>
      <c r="AB752" s="437"/>
      <c r="AC752" s="437"/>
      <c r="AD752" s="437"/>
      <c r="AE752" s="437"/>
      <c r="AF752" s="437"/>
      <c r="AG752" s="437"/>
      <c r="AH752" s="437"/>
      <c r="AI752" s="437"/>
      <c r="AJ752" s="437"/>
    </row>
    <row r="753" spans="1:36" ht="16.2">
      <c r="A753" s="437"/>
      <c r="B753" s="437"/>
      <c r="C753" s="437"/>
      <c r="D753" s="437"/>
      <c r="E753" s="78"/>
      <c r="F753" s="437"/>
      <c r="G753" s="437"/>
      <c r="H753" s="437"/>
      <c r="I753" s="437"/>
      <c r="J753" s="437"/>
      <c r="K753" s="437"/>
      <c r="L753" s="437"/>
      <c r="M753" s="437"/>
      <c r="N753" s="437"/>
      <c r="O753" s="437"/>
      <c r="P753" s="437"/>
      <c r="Q753" s="437"/>
      <c r="R753" s="437"/>
      <c r="S753" s="437"/>
      <c r="T753" s="437"/>
      <c r="U753" s="437"/>
      <c r="V753" s="437"/>
      <c r="W753" s="437"/>
      <c r="X753" s="437"/>
      <c r="Y753" s="437"/>
      <c r="Z753" s="437"/>
      <c r="AA753" s="437"/>
      <c r="AB753" s="437"/>
      <c r="AC753" s="437"/>
      <c r="AD753" s="437"/>
      <c r="AE753" s="437"/>
      <c r="AF753" s="437"/>
      <c r="AG753" s="437"/>
      <c r="AH753" s="437"/>
      <c r="AI753" s="437"/>
      <c r="AJ753" s="437"/>
    </row>
    <row r="754" spans="1:36" ht="16.2">
      <c r="A754" s="437"/>
      <c r="B754" s="437"/>
      <c r="C754" s="437"/>
      <c r="D754" s="437"/>
      <c r="E754" s="78"/>
      <c r="F754" s="437"/>
      <c r="G754" s="437"/>
      <c r="H754" s="437"/>
      <c r="I754" s="437"/>
      <c r="J754" s="437"/>
      <c r="K754" s="437"/>
      <c r="L754" s="437"/>
      <c r="M754" s="437"/>
      <c r="N754" s="437"/>
      <c r="O754" s="437"/>
      <c r="P754" s="437"/>
      <c r="Q754" s="437"/>
      <c r="R754" s="437"/>
      <c r="S754" s="437"/>
      <c r="T754" s="437"/>
      <c r="U754" s="437"/>
      <c r="V754" s="437"/>
      <c r="W754" s="437"/>
      <c r="X754" s="437"/>
      <c r="Y754" s="437"/>
      <c r="Z754" s="437"/>
      <c r="AA754" s="437"/>
      <c r="AB754" s="437"/>
      <c r="AC754" s="437"/>
      <c r="AD754" s="437"/>
      <c r="AE754" s="437"/>
      <c r="AF754" s="437"/>
      <c r="AG754" s="437"/>
      <c r="AH754" s="437"/>
      <c r="AI754" s="437"/>
      <c r="AJ754" s="437"/>
    </row>
    <row r="755" spans="1:36" ht="16.2">
      <c r="A755" s="437"/>
      <c r="B755" s="437"/>
      <c r="C755" s="437"/>
      <c r="D755" s="437"/>
      <c r="E755" s="78"/>
      <c r="F755" s="437"/>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row>
    <row r="756" spans="1:36" ht="16.2">
      <c r="A756" s="437"/>
      <c r="B756" s="437"/>
      <c r="C756" s="437"/>
      <c r="D756" s="437"/>
      <c r="E756" s="78"/>
      <c r="F756" s="437"/>
      <c r="G756" s="437"/>
      <c r="H756" s="437"/>
      <c r="I756" s="437"/>
      <c r="J756" s="437"/>
      <c r="K756" s="437"/>
      <c r="L756" s="437"/>
      <c r="M756" s="437"/>
      <c r="N756" s="437"/>
      <c r="O756" s="437"/>
      <c r="P756" s="437"/>
      <c r="Q756" s="437"/>
      <c r="R756" s="437"/>
      <c r="S756" s="437"/>
      <c r="T756" s="437"/>
      <c r="U756" s="437"/>
      <c r="V756" s="437"/>
      <c r="W756" s="437"/>
      <c r="X756" s="437"/>
      <c r="Y756" s="437"/>
      <c r="Z756" s="437"/>
      <c r="AA756" s="437"/>
      <c r="AB756" s="437"/>
      <c r="AC756" s="437"/>
      <c r="AD756" s="437"/>
      <c r="AE756" s="437"/>
      <c r="AF756" s="437"/>
      <c r="AG756" s="437"/>
      <c r="AH756" s="437"/>
      <c r="AI756" s="437"/>
      <c r="AJ756" s="437"/>
    </row>
    <row r="757" spans="1:36" ht="16.2">
      <c r="A757" s="437"/>
      <c r="B757" s="437"/>
      <c r="C757" s="437"/>
      <c r="D757" s="437"/>
      <c r="E757" s="78"/>
      <c r="F757" s="437"/>
      <c r="G757" s="437"/>
      <c r="H757" s="437"/>
      <c r="I757" s="437"/>
      <c r="J757" s="437"/>
      <c r="K757" s="437"/>
      <c r="L757" s="437"/>
      <c r="M757" s="437"/>
      <c r="N757" s="437"/>
      <c r="O757" s="437"/>
      <c r="P757" s="437"/>
      <c r="Q757" s="437"/>
      <c r="R757" s="437"/>
      <c r="S757" s="437"/>
      <c r="T757" s="437"/>
      <c r="U757" s="437"/>
      <c r="V757" s="437"/>
      <c r="W757" s="437"/>
      <c r="X757" s="437"/>
      <c r="Y757" s="437"/>
      <c r="Z757" s="437"/>
      <c r="AA757" s="437"/>
      <c r="AB757" s="437"/>
      <c r="AC757" s="437"/>
      <c r="AD757" s="437"/>
      <c r="AE757" s="437"/>
      <c r="AF757" s="437"/>
      <c r="AG757" s="437"/>
      <c r="AH757" s="437"/>
      <c r="AI757" s="437"/>
      <c r="AJ757" s="437"/>
    </row>
    <row r="758" spans="1:36" ht="16.2">
      <c r="A758" s="437"/>
      <c r="B758" s="437"/>
      <c r="C758" s="437"/>
      <c r="D758" s="437"/>
      <c r="E758" s="78"/>
      <c r="F758" s="437"/>
      <c r="G758" s="437"/>
      <c r="H758" s="437"/>
      <c r="I758" s="437"/>
      <c r="J758" s="437"/>
      <c r="K758" s="437"/>
      <c r="L758" s="437"/>
      <c r="M758" s="437"/>
      <c r="N758" s="437"/>
      <c r="O758" s="437"/>
      <c r="P758" s="437"/>
      <c r="Q758" s="437"/>
      <c r="R758" s="437"/>
      <c r="S758" s="437"/>
      <c r="T758" s="437"/>
      <c r="U758" s="437"/>
      <c r="V758" s="437"/>
      <c r="W758" s="437"/>
      <c r="X758" s="437"/>
      <c r="Y758" s="437"/>
      <c r="Z758" s="437"/>
      <c r="AA758" s="437"/>
      <c r="AB758" s="437"/>
      <c r="AC758" s="437"/>
      <c r="AD758" s="437"/>
      <c r="AE758" s="437"/>
      <c r="AF758" s="437"/>
      <c r="AG758" s="437"/>
      <c r="AH758" s="437"/>
      <c r="AI758" s="437"/>
      <c r="AJ758" s="437"/>
    </row>
    <row r="759" spans="1:36" ht="16.2">
      <c r="A759" s="437"/>
      <c r="B759" s="437"/>
      <c r="C759" s="437"/>
      <c r="D759" s="437"/>
      <c r="E759" s="78"/>
      <c r="F759" s="437"/>
      <c r="G759" s="437"/>
      <c r="H759" s="437"/>
      <c r="I759" s="437"/>
      <c r="J759" s="437"/>
      <c r="K759" s="437"/>
      <c r="L759" s="437"/>
      <c r="M759" s="437"/>
      <c r="N759" s="437"/>
      <c r="O759" s="437"/>
      <c r="P759" s="437"/>
      <c r="Q759" s="437"/>
      <c r="R759" s="437"/>
      <c r="S759" s="437"/>
      <c r="T759" s="437"/>
      <c r="U759" s="437"/>
      <c r="V759" s="437"/>
      <c r="W759" s="437"/>
      <c r="X759" s="437"/>
      <c r="Y759" s="437"/>
      <c r="Z759" s="437"/>
      <c r="AA759" s="437"/>
      <c r="AB759" s="437"/>
      <c r="AC759" s="437"/>
      <c r="AD759" s="437"/>
      <c r="AE759" s="437"/>
      <c r="AF759" s="437"/>
      <c r="AG759" s="437"/>
      <c r="AH759" s="437"/>
      <c r="AI759" s="437"/>
      <c r="AJ759" s="437"/>
    </row>
    <row r="760" spans="1:36" ht="16.2">
      <c r="A760" s="437"/>
      <c r="B760" s="437"/>
      <c r="C760" s="437"/>
      <c r="D760" s="437"/>
      <c r="E760" s="78"/>
      <c r="F760" s="437"/>
      <c r="G760" s="437"/>
      <c r="H760" s="437"/>
      <c r="I760" s="437"/>
      <c r="J760" s="437"/>
      <c r="K760" s="437"/>
      <c r="L760" s="437"/>
      <c r="M760" s="437"/>
      <c r="N760" s="437"/>
      <c r="O760" s="437"/>
      <c r="P760" s="437"/>
      <c r="Q760" s="437"/>
      <c r="R760" s="437"/>
      <c r="S760" s="437"/>
      <c r="T760" s="437"/>
      <c r="U760" s="437"/>
      <c r="V760" s="437"/>
      <c r="W760" s="437"/>
      <c r="X760" s="437"/>
      <c r="Y760" s="437"/>
      <c r="Z760" s="437"/>
      <c r="AA760" s="437"/>
      <c r="AB760" s="437"/>
      <c r="AC760" s="437"/>
      <c r="AD760" s="437"/>
      <c r="AE760" s="437"/>
      <c r="AF760" s="437"/>
      <c r="AG760" s="437"/>
      <c r="AH760" s="437"/>
      <c r="AI760" s="437"/>
      <c r="AJ760" s="437"/>
    </row>
    <row r="761" spans="1:36" ht="16.2">
      <c r="A761" s="437"/>
      <c r="B761" s="437"/>
      <c r="C761" s="437"/>
      <c r="D761" s="437"/>
      <c r="E761" s="78"/>
      <c r="F761" s="437"/>
      <c r="G761" s="437"/>
      <c r="H761" s="437"/>
      <c r="I761" s="437"/>
      <c r="J761" s="437"/>
      <c r="K761" s="437"/>
      <c r="L761" s="437"/>
      <c r="M761" s="437"/>
      <c r="N761" s="437"/>
      <c r="O761" s="437"/>
      <c r="P761" s="437"/>
      <c r="Q761" s="437"/>
      <c r="R761" s="437"/>
      <c r="S761" s="437"/>
      <c r="T761" s="437"/>
      <c r="U761" s="437"/>
      <c r="V761" s="437"/>
      <c r="W761" s="437"/>
      <c r="X761" s="437"/>
      <c r="Y761" s="437"/>
      <c r="Z761" s="437"/>
      <c r="AA761" s="437"/>
      <c r="AB761" s="437"/>
      <c r="AC761" s="437"/>
      <c r="AD761" s="437"/>
      <c r="AE761" s="437"/>
      <c r="AF761" s="437"/>
      <c r="AG761" s="437"/>
      <c r="AH761" s="437"/>
      <c r="AI761" s="437"/>
      <c r="AJ761" s="437"/>
    </row>
    <row r="762" spans="1:36" ht="16.2">
      <c r="A762" s="437"/>
      <c r="B762" s="437"/>
      <c r="C762" s="437"/>
      <c r="D762" s="437"/>
      <c r="E762" s="78"/>
      <c r="F762" s="437"/>
      <c r="G762" s="437"/>
      <c r="H762" s="437"/>
      <c r="I762" s="437"/>
      <c r="J762" s="437"/>
      <c r="K762" s="437"/>
      <c r="L762" s="437"/>
      <c r="M762" s="437"/>
      <c r="N762" s="437"/>
      <c r="O762" s="437"/>
      <c r="P762" s="437"/>
      <c r="Q762" s="437"/>
      <c r="R762" s="437"/>
      <c r="S762" s="437"/>
      <c r="T762" s="437"/>
      <c r="U762" s="437"/>
      <c r="V762" s="437"/>
      <c r="W762" s="437"/>
      <c r="X762" s="437"/>
      <c r="Y762" s="437"/>
      <c r="Z762" s="437"/>
      <c r="AA762" s="437"/>
      <c r="AB762" s="437"/>
      <c r="AC762" s="437"/>
      <c r="AD762" s="437"/>
      <c r="AE762" s="437"/>
      <c r="AF762" s="437"/>
      <c r="AG762" s="437"/>
      <c r="AH762" s="437"/>
      <c r="AI762" s="437"/>
      <c r="AJ762" s="437"/>
    </row>
    <row r="763" spans="1:36" ht="16.2">
      <c r="A763" s="437"/>
      <c r="B763" s="437"/>
      <c r="C763" s="437"/>
      <c r="D763" s="437"/>
      <c r="E763" s="78"/>
      <c r="F763" s="437"/>
      <c r="G763" s="437"/>
      <c r="H763" s="437"/>
      <c r="I763" s="437"/>
      <c r="J763" s="437"/>
      <c r="K763" s="437"/>
      <c r="L763" s="437"/>
      <c r="M763" s="437"/>
      <c r="N763" s="437"/>
      <c r="O763" s="437"/>
      <c r="P763" s="437"/>
      <c r="Q763" s="437"/>
      <c r="R763" s="437"/>
      <c r="S763" s="437"/>
      <c r="T763" s="437"/>
      <c r="U763" s="437"/>
      <c r="V763" s="437"/>
      <c r="W763" s="437"/>
      <c r="X763" s="437"/>
      <c r="Y763" s="437"/>
      <c r="Z763" s="437"/>
      <c r="AA763" s="437"/>
      <c r="AB763" s="437"/>
      <c r="AC763" s="437"/>
      <c r="AD763" s="437"/>
      <c r="AE763" s="437"/>
      <c r="AF763" s="437"/>
      <c r="AG763" s="437"/>
      <c r="AH763" s="437"/>
      <c r="AI763" s="437"/>
      <c r="AJ763" s="437"/>
    </row>
    <row r="764" spans="1:36" ht="16.2">
      <c r="A764" s="437"/>
      <c r="B764" s="437"/>
      <c r="C764" s="437"/>
      <c r="D764" s="437"/>
      <c r="E764" s="78"/>
      <c r="F764" s="437"/>
      <c r="G764" s="437"/>
      <c r="H764" s="437"/>
      <c r="I764" s="437"/>
      <c r="J764" s="437"/>
      <c r="K764" s="437"/>
      <c r="L764" s="437"/>
      <c r="M764" s="437"/>
      <c r="N764" s="437"/>
      <c r="O764" s="437"/>
      <c r="P764" s="437"/>
      <c r="Q764" s="437"/>
      <c r="R764" s="437"/>
      <c r="S764" s="437"/>
      <c r="T764" s="437"/>
      <c r="U764" s="437"/>
      <c r="V764" s="437"/>
      <c r="W764" s="437"/>
      <c r="X764" s="437"/>
      <c r="Y764" s="437"/>
      <c r="Z764" s="437"/>
      <c r="AA764" s="437"/>
      <c r="AB764" s="437"/>
      <c r="AC764" s="437"/>
      <c r="AD764" s="437"/>
      <c r="AE764" s="437"/>
      <c r="AF764" s="437"/>
      <c r="AG764" s="437"/>
      <c r="AH764" s="437"/>
      <c r="AI764" s="437"/>
      <c r="AJ764" s="437"/>
    </row>
    <row r="765" spans="1:36" ht="16.2">
      <c r="A765" s="437"/>
      <c r="B765" s="437"/>
      <c r="C765" s="437"/>
      <c r="D765" s="437"/>
      <c r="E765" s="78"/>
      <c r="F765" s="437"/>
      <c r="G765" s="437"/>
      <c r="H765" s="437"/>
      <c r="I765" s="437"/>
      <c r="J765" s="437"/>
      <c r="K765" s="437"/>
      <c r="L765" s="437"/>
      <c r="M765" s="437"/>
      <c r="N765" s="437"/>
      <c r="O765" s="437"/>
      <c r="P765" s="437"/>
      <c r="Q765" s="437"/>
      <c r="R765" s="437"/>
      <c r="S765" s="437"/>
      <c r="T765" s="437"/>
      <c r="U765" s="437"/>
      <c r="V765" s="437"/>
      <c r="W765" s="437"/>
      <c r="X765" s="437"/>
      <c r="Y765" s="437"/>
      <c r="Z765" s="437"/>
      <c r="AA765" s="437"/>
      <c r="AB765" s="437"/>
      <c r="AC765" s="437"/>
      <c r="AD765" s="437"/>
      <c r="AE765" s="437"/>
      <c r="AF765" s="437"/>
      <c r="AG765" s="437"/>
      <c r="AH765" s="437"/>
      <c r="AI765" s="437"/>
      <c r="AJ765" s="437"/>
    </row>
    <row r="766" spans="1:36" ht="16.2">
      <c r="A766" s="437"/>
      <c r="B766" s="437"/>
      <c r="C766" s="437"/>
      <c r="D766" s="437"/>
      <c r="E766" s="78"/>
      <c r="F766" s="437"/>
      <c r="G766" s="437"/>
      <c r="H766" s="437"/>
      <c r="I766" s="437"/>
      <c r="J766" s="437"/>
      <c r="K766" s="437"/>
      <c r="L766" s="437"/>
      <c r="M766" s="437"/>
      <c r="N766" s="437"/>
      <c r="O766" s="437"/>
      <c r="P766" s="437"/>
      <c r="Q766" s="437"/>
      <c r="R766" s="437"/>
      <c r="S766" s="437"/>
      <c r="T766" s="437"/>
      <c r="U766" s="437"/>
      <c r="V766" s="437"/>
      <c r="W766" s="437"/>
      <c r="X766" s="437"/>
      <c r="Y766" s="437"/>
      <c r="Z766" s="437"/>
      <c r="AA766" s="437"/>
      <c r="AB766" s="437"/>
      <c r="AC766" s="437"/>
      <c r="AD766" s="437"/>
      <c r="AE766" s="437"/>
      <c r="AF766" s="437"/>
      <c r="AG766" s="437"/>
      <c r="AH766" s="437"/>
      <c r="AI766" s="437"/>
      <c r="AJ766" s="437"/>
    </row>
    <row r="767" spans="1:36" ht="16.2">
      <c r="A767" s="437"/>
      <c r="B767" s="437"/>
      <c r="C767" s="437"/>
      <c r="D767" s="437"/>
      <c r="E767" s="78"/>
      <c r="F767" s="437"/>
      <c r="G767" s="437"/>
      <c r="H767" s="437"/>
      <c r="I767" s="437"/>
      <c r="J767" s="437"/>
      <c r="K767" s="437"/>
      <c r="L767" s="437"/>
      <c r="M767" s="437"/>
      <c r="N767" s="437"/>
      <c r="O767" s="437"/>
      <c r="P767" s="437"/>
      <c r="Q767" s="437"/>
      <c r="R767" s="437"/>
      <c r="S767" s="437"/>
      <c r="T767" s="437"/>
      <c r="U767" s="437"/>
      <c r="V767" s="437"/>
      <c r="W767" s="437"/>
      <c r="X767" s="437"/>
      <c r="Y767" s="437"/>
      <c r="Z767" s="437"/>
      <c r="AA767" s="437"/>
      <c r="AB767" s="437"/>
      <c r="AC767" s="437"/>
      <c r="AD767" s="437"/>
      <c r="AE767" s="437"/>
      <c r="AF767" s="437"/>
      <c r="AG767" s="437"/>
      <c r="AH767" s="437"/>
      <c r="AI767" s="437"/>
      <c r="AJ767" s="437"/>
    </row>
    <row r="768" spans="1:36" ht="16.2">
      <c r="A768" s="437"/>
      <c r="B768" s="437"/>
      <c r="C768" s="437"/>
      <c r="D768" s="437"/>
      <c r="E768" s="78"/>
      <c r="F768" s="437"/>
      <c r="G768" s="437"/>
      <c r="H768" s="437"/>
      <c r="I768" s="437"/>
      <c r="J768" s="437"/>
      <c r="K768" s="437"/>
      <c r="L768" s="437"/>
      <c r="M768" s="437"/>
      <c r="N768" s="437"/>
      <c r="O768" s="437"/>
      <c r="P768" s="437"/>
      <c r="Q768" s="437"/>
      <c r="R768" s="437"/>
      <c r="S768" s="437"/>
      <c r="T768" s="437"/>
      <c r="U768" s="437"/>
      <c r="V768" s="437"/>
      <c r="W768" s="437"/>
      <c r="X768" s="437"/>
      <c r="Y768" s="437"/>
      <c r="Z768" s="437"/>
      <c r="AA768" s="437"/>
      <c r="AB768" s="437"/>
      <c r="AC768" s="437"/>
      <c r="AD768" s="437"/>
      <c r="AE768" s="437"/>
      <c r="AF768" s="437"/>
      <c r="AG768" s="437"/>
      <c r="AH768" s="437"/>
      <c r="AI768" s="437"/>
      <c r="AJ768" s="437"/>
    </row>
    <row r="769" spans="1:36" ht="16.2">
      <c r="A769" s="437"/>
      <c r="B769" s="437"/>
      <c r="C769" s="437"/>
      <c r="D769" s="437"/>
      <c r="E769" s="78"/>
      <c r="F769" s="437"/>
      <c r="G769" s="437"/>
      <c r="H769" s="437"/>
      <c r="I769" s="437"/>
      <c r="J769" s="437"/>
      <c r="K769" s="437"/>
      <c r="L769" s="437"/>
      <c r="M769" s="437"/>
      <c r="N769" s="437"/>
      <c r="O769" s="437"/>
      <c r="P769" s="437"/>
      <c r="Q769" s="437"/>
      <c r="R769" s="437"/>
      <c r="S769" s="437"/>
      <c r="T769" s="437"/>
      <c r="U769" s="437"/>
      <c r="V769" s="437"/>
      <c r="W769" s="437"/>
      <c r="X769" s="437"/>
      <c r="Y769" s="437"/>
      <c r="Z769" s="437"/>
      <c r="AA769" s="437"/>
      <c r="AB769" s="437"/>
      <c r="AC769" s="437"/>
      <c r="AD769" s="437"/>
      <c r="AE769" s="437"/>
      <c r="AF769" s="437"/>
      <c r="AG769" s="437"/>
      <c r="AH769" s="437"/>
      <c r="AI769" s="437"/>
      <c r="AJ769" s="437"/>
    </row>
    <row r="770" spans="1:36" ht="16.2">
      <c r="A770" s="437"/>
      <c r="B770" s="437"/>
      <c r="C770" s="437"/>
      <c r="D770" s="437"/>
      <c r="E770" s="78"/>
      <c r="F770" s="437"/>
      <c r="G770" s="437"/>
      <c r="H770" s="437"/>
      <c r="I770" s="437"/>
      <c r="J770" s="437"/>
      <c r="K770" s="437"/>
      <c r="L770" s="437"/>
      <c r="M770" s="437"/>
      <c r="N770" s="437"/>
      <c r="O770" s="437"/>
      <c r="P770" s="437"/>
      <c r="Q770" s="437"/>
      <c r="R770" s="437"/>
      <c r="S770" s="437"/>
      <c r="T770" s="437"/>
      <c r="U770" s="437"/>
      <c r="V770" s="437"/>
      <c r="W770" s="437"/>
      <c r="X770" s="437"/>
      <c r="Y770" s="437"/>
      <c r="Z770" s="437"/>
      <c r="AA770" s="437"/>
      <c r="AB770" s="437"/>
      <c r="AC770" s="437"/>
      <c r="AD770" s="437"/>
      <c r="AE770" s="437"/>
      <c r="AF770" s="437"/>
      <c r="AG770" s="437"/>
      <c r="AH770" s="437"/>
      <c r="AI770" s="437"/>
      <c r="AJ770" s="437"/>
    </row>
    <row r="771" spans="1:36" ht="16.2">
      <c r="A771" s="437"/>
      <c r="B771" s="437"/>
      <c r="C771" s="437"/>
      <c r="D771" s="437"/>
      <c r="E771" s="78"/>
      <c r="F771" s="437"/>
      <c r="G771" s="437"/>
      <c r="H771" s="437"/>
      <c r="I771" s="437"/>
      <c r="J771" s="437"/>
      <c r="K771" s="437"/>
      <c r="L771" s="437"/>
      <c r="M771" s="437"/>
      <c r="N771" s="437"/>
      <c r="O771" s="437"/>
      <c r="P771" s="437"/>
      <c r="Q771" s="437"/>
      <c r="R771" s="437"/>
      <c r="S771" s="437"/>
      <c r="T771" s="437"/>
      <c r="U771" s="437"/>
      <c r="V771" s="437"/>
      <c r="W771" s="437"/>
      <c r="X771" s="437"/>
      <c r="Y771" s="437"/>
      <c r="Z771" s="437"/>
      <c r="AA771" s="437"/>
      <c r="AB771" s="437"/>
      <c r="AC771" s="437"/>
      <c r="AD771" s="437"/>
      <c r="AE771" s="437"/>
      <c r="AF771" s="437"/>
      <c r="AG771" s="437"/>
      <c r="AH771" s="437"/>
      <c r="AI771" s="437"/>
      <c r="AJ771" s="437"/>
    </row>
    <row r="772" spans="1:36" ht="16.2">
      <c r="A772" s="437"/>
      <c r="B772" s="437"/>
      <c r="C772" s="437"/>
      <c r="D772" s="437"/>
      <c r="E772" s="78"/>
      <c r="F772" s="437"/>
      <c r="G772" s="437"/>
      <c r="H772" s="437"/>
      <c r="I772" s="437"/>
      <c r="J772" s="437"/>
      <c r="K772" s="437"/>
      <c r="L772" s="437"/>
      <c r="M772" s="437"/>
      <c r="N772" s="437"/>
      <c r="O772" s="437"/>
      <c r="P772" s="437"/>
      <c r="Q772" s="437"/>
      <c r="R772" s="437"/>
      <c r="S772" s="437"/>
      <c r="T772" s="437"/>
      <c r="U772" s="437"/>
      <c r="V772" s="437"/>
      <c r="W772" s="437"/>
      <c r="X772" s="437"/>
      <c r="Y772" s="437"/>
      <c r="Z772" s="437"/>
      <c r="AA772" s="437"/>
      <c r="AB772" s="437"/>
      <c r="AC772" s="437"/>
      <c r="AD772" s="437"/>
      <c r="AE772" s="437"/>
      <c r="AF772" s="437"/>
      <c r="AG772" s="437"/>
      <c r="AH772" s="437"/>
      <c r="AI772" s="437"/>
      <c r="AJ772" s="437"/>
    </row>
    <row r="773" spans="1:36" ht="16.2">
      <c r="A773" s="437"/>
      <c r="B773" s="437"/>
      <c r="C773" s="437"/>
      <c r="D773" s="437"/>
      <c r="E773" s="78"/>
      <c r="F773" s="437"/>
      <c r="G773" s="437"/>
      <c r="H773" s="437"/>
      <c r="I773" s="437"/>
      <c r="J773" s="437"/>
      <c r="K773" s="437"/>
      <c r="L773" s="437"/>
      <c r="M773" s="437"/>
      <c r="N773" s="437"/>
      <c r="O773" s="437"/>
      <c r="P773" s="437"/>
      <c r="Q773" s="437"/>
      <c r="R773" s="437"/>
      <c r="S773" s="437"/>
      <c r="T773" s="437"/>
      <c r="U773" s="437"/>
      <c r="V773" s="437"/>
      <c r="W773" s="437"/>
      <c r="X773" s="437"/>
      <c r="Y773" s="437"/>
      <c r="Z773" s="437"/>
      <c r="AA773" s="437"/>
      <c r="AB773" s="437"/>
      <c r="AC773" s="437"/>
      <c r="AD773" s="437"/>
      <c r="AE773" s="437"/>
      <c r="AF773" s="437"/>
      <c r="AG773" s="437"/>
      <c r="AH773" s="437"/>
      <c r="AI773" s="437"/>
      <c r="AJ773" s="437"/>
    </row>
    <row r="774" spans="1:36" ht="16.2">
      <c r="A774" s="437"/>
      <c r="B774" s="437"/>
      <c r="C774" s="437"/>
      <c r="D774" s="437"/>
      <c r="E774" s="78"/>
      <c r="F774" s="437"/>
      <c r="G774" s="437"/>
      <c r="H774" s="437"/>
      <c r="I774" s="437"/>
      <c r="J774" s="437"/>
      <c r="K774" s="437"/>
      <c r="L774" s="437"/>
      <c r="M774" s="437"/>
      <c r="N774" s="437"/>
      <c r="O774" s="437"/>
      <c r="P774" s="437"/>
      <c r="Q774" s="437"/>
      <c r="R774" s="437"/>
      <c r="S774" s="437"/>
      <c r="T774" s="437"/>
      <c r="U774" s="437"/>
      <c r="V774" s="437"/>
      <c r="W774" s="437"/>
      <c r="X774" s="437"/>
      <c r="Y774" s="437"/>
      <c r="Z774" s="437"/>
      <c r="AA774" s="437"/>
      <c r="AB774" s="437"/>
      <c r="AC774" s="437"/>
      <c r="AD774" s="437"/>
      <c r="AE774" s="437"/>
      <c r="AF774" s="437"/>
      <c r="AG774" s="437"/>
      <c r="AH774" s="437"/>
      <c r="AI774" s="437"/>
      <c r="AJ774" s="437"/>
    </row>
    <row r="775" spans="1:36" ht="16.2">
      <c r="A775" s="437"/>
      <c r="B775" s="437"/>
      <c r="C775" s="437"/>
      <c r="D775" s="437"/>
      <c r="E775" s="78"/>
      <c r="F775" s="437"/>
      <c r="G775" s="437"/>
      <c r="H775" s="437"/>
      <c r="I775" s="437"/>
      <c r="J775" s="437"/>
      <c r="K775" s="437"/>
      <c r="L775" s="437"/>
      <c r="M775" s="437"/>
      <c r="N775" s="437"/>
      <c r="O775" s="437"/>
      <c r="P775" s="437"/>
      <c r="Q775" s="437"/>
      <c r="R775" s="437"/>
      <c r="S775" s="437"/>
      <c r="T775" s="437"/>
      <c r="U775" s="437"/>
      <c r="V775" s="437"/>
      <c r="W775" s="437"/>
      <c r="X775" s="437"/>
      <c r="Y775" s="437"/>
      <c r="Z775" s="437"/>
      <c r="AA775" s="437"/>
      <c r="AB775" s="437"/>
      <c r="AC775" s="437"/>
      <c r="AD775" s="437"/>
      <c r="AE775" s="437"/>
      <c r="AF775" s="437"/>
      <c r="AG775" s="437"/>
      <c r="AH775" s="437"/>
      <c r="AI775" s="437"/>
      <c r="AJ775" s="437"/>
    </row>
    <row r="776" spans="1:36" ht="16.2">
      <c r="A776" s="437"/>
      <c r="B776" s="437"/>
      <c r="C776" s="437"/>
      <c r="D776" s="437"/>
      <c r="E776" s="78"/>
      <c r="F776" s="437"/>
      <c r="G776" s="437"/>
      <c r="H776" s="437"/>
      <c r="I776" s="437"/>
      <c r="J776" s="437"/>
      <c r="K776" s="437"/>
      <c r="L776" s="437"/>
      <c r="M776" s="437"/>
      <c r="N776" s="437"/>
      <c r="O776" s="437"/>
      <c r="P776" s="437"/>
      <c r="Q776" s="437"/>
      <c r="R776" s="437"/>
      <c r="S776" s="437"/>
      <c r="T776" s="437"/>
      <c r="U776" s="437"/>
      <c r="V776" s="437"/>
      <c r="W776" s="437"/>
      <c r="X776" s="437"/>
      <c r="Y776" s="437"/>
      <c r="Z776" s="437"/>
      <c r="AA776" s="437"/>
      <c r="AB776" s="437"/>
      <c r="AC776" s="437"/>
      <c r="AD776" s="437"/>
      <c r="AE776" s="437"/>
      <c r="AF776" s="437"/>
      <c r="AG776" s="437"/>
      <c r="AH776" s="437"/>
      <c r="AI776" s="437"/>
      <c r="AJ776" s="437"/>
    </row>
    <row r="777" spans="1:36" ht="16.2">
      <c r="A777" s="437"/>
      <c r="B777" s="437"/>
      <c r="C777" s="437"/>
      <c r="D777" s="437"/>
      <c r="E777" s="78"/>
      <c r="F777" s="437"/>
      <c r="G777" s="437"/>
      <c r="H777" s="437"/>
      <c r="I777" s="437"/>
      <c r="J777" s="437"/>
      <c r="K777" s="437"/>
      <c r="L777" s="437"/>
      <c r="M777" s="437"/>
      <c r="N777" s="437"/>
      <c r="O777" s="437"/>
      <c r="P777" s="437"/>
      <c r="Q777" s="437"/>
      <c r="R777" s="437"/>
      <c r="S777" s="437"/>
      <c r="T777" s="437"/>
      <c r="U777" s="437"/>
      <c r="V777" s="437"/>
      <c r="W777" s="437"/>
      <c r="X777" s="437"/>
      <c r="Y777" s="437"/>
      <c r="Z777" s="437"/>
      <c r="AA777" s="437"/>
      <c r="AB777" s="437"/>
      <c r="AC777" s="437"/>
      <c r="AD777" s="437"/>
      <c r="AE777" s="437"/>
      <c r="AF777" s="437"/>
      <c r="AG777" s="437"/>
      <c r="AH777" s="437"/>
      <c r="AI777" s="437"/>
      <c r="AJ777" s="437"/>
    </row>
    <row r="778" spans="1:36" ht="16.2">
      <c r="A778" s="437"/>
      <c r="B778" s="437"/>
      <c r="C778" s="437"/>
      <c r="D778" s="437"/>
      <c r="E778" s="78"/>
      <c r="F778" s="437"/>
      <c r="G778" s="437"/>
      <c r="H778" s="437"/>
      <c r="I778" s="437"/>
      <c r="J778" s="437"/>
      <c r="K778" s="437"/>
      <c r="L778" s="437"/>
      <c r="M778" s="437"/>
      <c r="N778" s="437"/>
      <c r="O778" s="437"/>
      <c r="P778" s="437"/>
      <c r="Q778" s="437"/>
      <c r="R778" s="437"/>
      <c r="S778" s="437"/>
      <c r="T778" s="437"/>
      <c r="U778" s="437"/>
      <c r="V778" s="437"/>
      <c r="W778" s="437"/>
      <c r="X778" s="437"/>
      <c r="Y778" s="437"/>
      <c r="Z778" s="437"/>
      <c r="AA778" s="437"/>
      <c r="AB778" s="437"/>
      <c r="AC778" s="437"/>
      <c r="AD778" s="437"/>
      <c r="AE778" s="437"/>
      <c r="AF778" s="437"/>
      <c r="AG778" s="437"/>
      <c r="AH778" s="437"/>
      <c r="AI778" s="437"/>
      <c r="AJ778" s="437"/>
    </row>
    <row r="779" spans="1:36" ht="16.2">
      <c r="A779" s="437"/>
      <c r="B779" s="437"/>
      <c r="C779" s="437"/>
      <c r="D779" s="437"/>
      <c r="E779" s="78"/>
      <c r="F779" s="437"/>
      <c r="G779" s="437"/>
      <c r="H779" s="437"/>
      <c r="I779" s="437"/>
      <c r="J779" s="437"/>
      <c r="K779" s="437"/>
      <c r="L779" s="437"/>
      <c r="M779" s="437"/>
      <c r="N779" s="437"/>
      <c r="O779" s="437"/>
      <c r="P779" s="437"/>
      <c r="Q779" s="437"/>
      <c r="R779" s="437"/>
      <c r="S779" s="437"/>
      <c r="T779" s="437"/>
      <c r="U779" s="437"/>
      <c r="V779" s="437"/>
      <c r="W779" s="437"/>
      <c r="X779" s="437"/>
      <c r="Y779" s="437"/>
      <c r="Z779" s="437"/>
      <c r="AA779" s="437"/>
      <c r="AB779" s="437"/>
      <c r="AC779" s="437"/>
      <c r="AD779" s="437"/>
      <c r="AE779" s="437"/>
      <c r="AF779" s="437"/>
      <c r="AG779" s="437"/>
      <c r="AH779" s="437"/>
      <c r="AI779" s="437"/>
      <c r="AJ779" s="437"/>
    </row>
    <row r="780" spans="1:36" ht="16.2">
      <c r="A780" s="437"/>
      <c r="B780" s="437"/>
      <c r="C780" s="437"/>
      <c r="D780" s="437"/>
      <c r="E780" s="78"/>
      <c r="F780" s="437"/>
      <c r="G780" s="437"/>
      <c r="H780" s="437"/>
      <c r="I780" s="437"/>
      <c r="J780" s="437"/>
      <c r="K780" s="437"/>
      <c r="L780" s="437"/>
      <c r="M780" s="437"/>
      <c r="N780" s="437"/>
      <c r="O780" s="437"/>
      <c r="P780" s="437"/>
      <c r="Q780" s="437"/>
      <c r="R780" s="437"/>
      <c r="S780" s="437"/>
      <c r="T780" s="437"/>
      <c r="U780" s="437"/>
      <c r="V780" s="437"/>
      <c r="W780" s="437"/>
      <c r="X780" s="437"/>
      <c r="Y780" s="437"/>
      <c r="Z780" s="437"/>
      <c r="AA780" s="437"/>
      <c r="AB780" s="437"/>
      <c r="AC780" s="437"/>
      <c r="AD780" s="437"/>
      <c r="AE780" s="437"/>
      <c r="AF780" s="437"/>
      <c r="AG780" s="437"/>
      <c r="AH780" s="437"/>
      <c r="AI780" s="437"/>
      <c r="AJ780" s="437"/>
    </row>
    <row r="781" spans="1:36" ht="16.2">
      <c r="A781" s="437"/>
      <c r="B781" s="437"/>
      <c r="C781" s="437"/>
      <c r="D781" s="437"/>
      <c r="E781" s="78"/>
      <c r="F781" s="437"/>
      <c r="G781" s="437"/>
      <c r="H781" s="437"/>
      <c r="I781" s="437"/>
      <c r="J781" s="437"/>
      <c r="K781" s="437"/>
      <c r="L781" s="437"/>
      <c r="M781" s="437"/>
      <c r="N781" s="437"/>
      <c r="O781" s="437"/>
      <c r="P781" s="437"/>
      <c r="Q781" s="437"/>
      <c r="R781" s="437"/>
      <c r="S781" s="437"/>
      <c r="T781" s="437"/>
      <c r="U781" s="437"/>
      <c r="V781" s="437"/>
      <c r="W781" s="437"/>
      <c r="X781" s="437"/>
      <c r="Y781" s="437"/>
      <c r="Z781" s="437"/>
      <c r="AA781" s="437"/>
      <c r="AB781" s="437"/>
      <c r="AC781" s="437"/>
      <c r="AD781" s="437"/>
      <c r="AE781" s="437"/>
      <c r="AF781" s="437"/>
      <c r="AG781" s="437"/>
      <c r="AH781" s="437"/>
      <c r="AI781" s="437"/>
      <c r="AJ781" s="437"/>
    </row>
    <row r="782" spans="1:36" ht="16.2">
      <c r="A782" s="437"/>
      <c r="B782" s="437"/>
      <c r="C782" s="437"/>
      <c r="D782" s="437"/>
      <c r="E782" s="78"/>
      <c r="F782" s="437"/>
      <c r="G782" s="437"/>
      <c r="H782" s="437"/>
      <c r="I782" s="437"/>
      <c r="J782" s="437"/>
      <c r="K782" s="437"/>
      <c r="L782" s="437"/>
      <c r="M782" s="437"/>
      <c r="N782" s="437"/>
      <c r="O782" s="437"/>
      <c r="P782" s="437"/>
      <c r="Q782" s="437"/>
      <c r="R782" s="437"/>
      <c r="S782" s="437"/>
      <c r="T782" s="437"/>
      <c r="U782" s="437"/>
      <c r="V782" s="437"/>
      <c r="W782" s="437"/>
      <c r="X782" s="437"/>
      <c r="Y782" s="437"/>
      <c r="Z782" s="437"/>
      <c r="AA782" s="437"/>
      <c r="AB782" s="437"/>
      <c r="AC782" s="437"/>
      <c r="AD782" s="437"/>
      <c r="AE782" s="437"/>
      <c r="AF782" s="437"/>
      <c r="AG782" s="437"/>
      <c r="AH782" s="437"/>
      <c r="AI782" s="437"/>
      <c r="AJ782" s="437"/>
    </row>
    <row r="783" spans="1:36" ht="16.2">
      <c r="A783" s="437"/>
      <c r="B783" s="437"/>
      <c r="C783" s="437"/>
      <c r="D783" s="437"/>
      <c r="E783" s="78"/>
      <c r="F783" s="437"/>
      <c r="G783" s="437"/>
      <c r="H783" s="437"/>
      <c r="I783" s="437"/>
      <c r="J783" s="437"/>
      <c r="K783" s="437"/>
      <c r="L783" s="437"/>
      <c r="M783" s="437"/>
      <c r="N783" s="437"/>
      <c r="O783" s="437"/>
      <c r="P783" s="437"/>
      <c r="Q783" s="437"/>
      <c r="R783" s="437"/>
      <c r="S783" s="437"/>
      <c r="T783" s="437"/>
      <c r="U783" s="437"/>
      <c r="V783" s="437"/>
      <c r="W783" s="437"/>
      <c r="X783" s="437"/>
      <c r="Y783" s="437"/>
      <c r="Z783" s="437"/>
      <c r="AA783" s="437"/>
      <c r="AB783" s="437"/>
      <c r="AC783" s="437"/>
      <c r="AD783" s="437"/>
      <c r="AE783" s="437"/>
      <c r="AF783" s="437"/>
      <c r="AG783" s="437"/>
      <c r="AH783" s="437"/>
      <c r="AI783" s="437"/>
      <c r="AJ783" s="437"/>
    </row>
    <row r="784" spans="1:36" ht="16.2">
      <c r="A784" s="437"/>
      <c r="B784" s="437"/>
      <c r="C784" s="437"/>
      <c r="D784" s="437"/>
      <c r="E784" s="78"/>
      <c r="F784" s="437"/>
      <c r="G784" s="437"/>
      <c r="H784" s="437"/>
      <c r="I784" s="437"/>
      <c r="J784" s="437"/>
      <c r="K784" s="437"/>
      <c r="L784" s="437"/>
      <c r="M784" s="437"/>
      <c r="N784" s="437"/>
      <c r="O784" s="437"/>
      <c r="P784" s="437"/>
      <c r="Q784" s="437"/>
      <c r="R784" s="437"/>
      <c r="S784" s="437"/>
      <c r="T784" s="437"/>
      <c r="U784" s="437"/>
      <c r="V784" s="437"/>
      <c r="W784" s="437"/>
      <c r="X784" s="437"/>
      <c r="Y784" s="437"/>
      <c r="Z784" s="437"/>
      <c r="AA784" s="437"/>
      <c r="AB784" s="437"/>
      <c r="AC784" s="437"/>
      <c r="AD784" s="437"/>
      <c r="AE784" s="437"/>
      <c r="AF784" s="437"/>
      <c r="AG784" s="437"/>
      <c r="AH784" s="437"/>
      <c r="AI784" s="437"/>
      <c r="AJ784" s="437"/>
    </row>
    <row r="785" spans="1:36" ht="16.2">
      <c r="A785" s="437"/>
      <c r="B785" s="437"/>
      <c r="C785" s="437"/>
      <c r="D785" s="437"/>
      <c r="E785" s="78"/>
      <c r="F785" s="437"/>
      <c r="G785" s="437"/>
      <c r="H785" s="437"/>
      <c r="I785" s="437"/>
      <c r="J785" s="437"/>
      <c r="K785" s="437"/>
      <c r="L785" s="437"/>
      <c r="M785" s="437"/>
      <c r="N785" s="437"/>
      <c r="O785" s="437"/>
      <c r="P785" s="437"/>
      <c r="Q785" s="437"/>
      <c r="R785" s="437"/>
      <c r="S785" s="437"/>
      <c r="T785" s="437"/>
      <c r="U785" s="437"/>
      <c r="V785" s="437"/>
      <c r="W785" s="437"/>
      <c r="X785" s="437"/>
      <c r="Y785" s="437"/>
      <c r="Z785" s="437"/>
      <c r="AA785" s="437"/>
      <c r="AB785" s="437"/>
      <c r="AC785" s="437"/>
      <c r="AD785" s="437"/>
      <c r="AE785" s="437"/>
      <c r="AF785" s="437"/>
      <c r="AG785" s="437"/>
      <c r="AH785" s="437"/>
      <c r="AI785" s="437"/>
      <c r="AJ785" s="437"/>
    </row>
    <row r="786" spans="1:36" ht="16.2">
      <c r="A786" s="437"/>
      <c r="B786" s="437"/>
      <c r="C786" s="437"/>
      <c r="D786" s="437"/>
      <c r="E786" s="78"/>
      <c r="F786" s="437"/>
      <c r="G786" s="437"/>
      <c r="H786" s="437"/>
      <c r="I786" s="437"/>
      <c r="J786" s="437"/>
      <c r="K786" s="437"/>
      <c r="L786" s="437"/>
      <c r="M786" s="437"/>
      <c r="N786" s="437"/>
      <c r="O786" s="437"/>
      <c r="P786" s="437"/>
      <c r="Q786" s="437"/>
      <c r="R786" s="437"/>
      <c r="S786" s="437"/>
      <c r="T786" s="437"/>
      <c r="U786" s="437"/>
      <c r="V786" s="437"/>
      <c r="W786" s="437"/>
      <c r="X786" s="437"/>
      <c r="Y786" s="437"/>
      <c r="Z786" s="437"/>
      <c r="AA786" s="437"/>
      <c r="AB786" s="437"/>
      <c r="AC786" s="437"/>
      <c r="AD786" s="437"/>
      <c r="AE786" s="437"/>
      <c r="AF786" s="437"/>
      <c r="AG786" s="437"/>
      <c r="AH786" s="437"/>
      <c r="AI786" s="437"/>
      <c r="AJ786" s="437"/>
    </row>
    <row r="787" spans="1:36" ht="16.2">
      <c r="A787" s="437"/>
      <c r="B787" s="437"/>
      <c r="C787" s="437"/>
      <c r="D787" s="437"/>
      <c r="E787" s="78"/>
      <c r="F787" s="437"/>
      <c r="G787" s="437"/>
      <c r="H787" s="437"/>
      <c r="I787" s="437"/>
      <c r="J787" s="437"/>
      <c r="K787" s="437"/>
      <c r="L787" s="437"/>
      <c r="M787" s="437"/>
      <c r="N787" s="437"/>
      <c r="O787" s="437"/>
      <c r="P787" s="437"/>
      <c r="Q787" s="437"/>
      <c r="R787" s="437"/>
      <c r="S787" s="437"/>
      <c r="T787" s="437"/>
      <c r="U787" s="437"/>
      <c r="V787" s="437"/>
      <c r="W787" s="437"/>
      <c r="X787" s="437"/>
      <c r="Y787" s="437"/>
      <c r="Z787" s="437"/>
      <c r="AA787" s="437"/>
      <c r="AB787" s="437"/>
      <c r="AC787" s="437"/>
      <c r="AD787" s="437"/>
      <c r="AE787" s="437"/>
      <c r="AF787" s="437"/>
      <c r="AG787" s="437"/>
      <c r="AH787" s="437"/>
      <c r="AI787" s="437"/>
      <c r="AJ787" s="437"/>
    </row>
    <row r="788" spans="1:36" ht="16.2">
      <c r="A788" s="437"/>
      <c r="B788" s="437"/>
      <c r="C788" s="437"/>
      <c r="D788" s="437"/>
      <c r="E788" s="78"/>
      <c r="F788" s="437"/>
      <c r="G788" s="437"/>
      <c r="H788" s="437"/>
      <c r="I788" s="437"/>
      <c r="J788" s="437"/>
      <c r="K788" s="437"/>
      <c r="L788" s="437"/>
      <c r="M788" s="437"/>
      <c r="N788" s="437"/>
      <c r="O788" s="437"/>
      <c r="P788" s="437"/>
      <c r="Q788" s="437"/>
      <c r="R788" s="437"/>
      <c r="S788" s="437"/>
      <c r="T788" s="437"/>
      <c r="U788" s="437"/>
      <c r="V788" s="437"/>
      <c r="W788" s="437"/>
      <c r="X788" s="437"/>
      <c r="Y788" s="437"/>
      <c r="Z788" s="437"/>
      <c r="AA788" s="437"/>
      <c r="AB788" s="437"/>
      <c r="AC788" s="437"/>
      <c r="AD788" s="437"/>
      <c r="AE788" s="437"/>
      <c r="AF788" s="437"/>
      <c r="AG788" s="437"/>
      <c r="AH788" s="437"/>
      <c r="AI788" s="437"/>
      <c r="AJ788" s="437"/>
    </row>
    <row r="789" spans="1:36" ht="16.2">
      <c r="A789" s="437"/>
      <c r="B789" s="437"/>
      <c r="C789" s="437"/>
      <c r="D789" s="437"/>
      <c r="E789" s="78"/>
      <c r="F789" s="437"/>
      <c r="G789" s="437"/>
      <c r="H789" s="437"/>
      <c r="I789" s="437"/>
      <c r="J789" s="437"/>
      <c r="K789" s="437"/>
      <c r="L789" s="437"/>
      <c r="M789" s="437"/>
      <c r="N789" s="437"/>
      <c r="O789" s="437"/>
      <c r="P789" s="437"/>
      <c r="Q789" s="437"/>
      <c r="R789" s="437"/>
      <c r="S789" s="437"/>
      <c r="T789" s="437"/>
      <c r="U789" s="437"/>
      <c r="V789" s="437"/>
      <c r="W789" s="437"/>
      <c r="X789" s="437"/>
      <c r="Y789" s="437"/>
      <c r="Z789" s="437"/>
      <c r="AA789" s="437"/>
      <c r="AB789" s="437"/>
      <c r="AC789" s="437"/>
      <c r="AD789" s="437"/>
      <c r="AE789" s="437"/>
      <c r="AF789" s="437"/>
      <c r="AG789" s="437"/>
      <c r="AH789" s="437"/>
      <c r="AI789" s="437"/>
      <c r="AJ789" s="437"/>
    </row>
    <row r="790" spans="1:36" ht="16.2">
      <c r="A790" s="437"/>
      <c r="B790" s="437"/>
      <c r="C790" s="437"/>
      <c r="D790" s="437"/>
      <c r="E790" s="78"/>
      <c r="F790" s="437"/>
      <c r="G790" s="437"/>
      <c r="H790" s="437"/>
      <c r="I790" s="437"/>
      <c r="J790" s="437"/>
      <c r="K790" s="437"/>
      <c r="L790" s="437"/>
      <c r="M790" s="437"/>
      <c r="N790" s="437"/>
      <c r="O790" s="437"/>
      <c r="P790" s="437"/>
      <c r="Q790" s="437"/>
      <c r="R790" s="437"/>
      <c r="S790" s="437"/>
      <c r="T790" s="437"/>
      <c r="U790" s="437"/>
      <c r="V790" s="437"/>
      <c r="W790" s="437"/>
      <c r="X790" s="437"/>
      <c r="Y790" s="437"/>
      <c r="Z790" s="437"/>
      <c r="AA790" s="437"/>
      <c r="AB790" s="437"/>
      <c r="AC790" s="437"/>
      <c r="AD790" s="437"/>
      <c r="AE790" s="437"/>
      <c r="AF790" s="437"/>
      <c r="AG790" s="437"/>
      <c r="AH790" s="437"/>
      <c r="AI790" s="437"/>
      <c r="AJ790" s="437"/>
    </row>
    <row r="791" spans="1:36" ht="16.2">
      <c r="A791" s="437"/>
      <c r="B791" s="437"/>
      <c r="C791" s="437"/>
      <c r="D791" s="437"/>
      <c r="E791" s="78"/>
      <c r="F791" s="437"/>
      <c r="G791" s="437"/>
      <c r="H791" s="437"/>
      <c r="I791" s="437"/>
      <c r="J791" s="437"/>
      <c r="K791" s="437"/>
      <c r="L791" s="437"/>
      <c r="M791" s="437"/>
      <c r="N791" s="437"/>
      <c r="O791" s="437"/>
      <c r="P791" s="437"/>
      <c r="Q791" s="437"/>
      <c r="R791" s="437"/>
      <c r="S791" s="437"/>
      <c r="T791" s="437"/>
      <c r="U791" s="437"/>
      <c r="V791" s="437"/>
      <c r="W791" s="437"/>
      <c r="X791" s="437"/>
      <c r="Y791" s="437"/>
      <c r="Z791" s="437"/>
      <c r="AA791" s="437"/>
      <c r="AB791" s="437"/>
      <c r="AC791" s="437"/>
      <c r="AD791" s="437"/>
      <c r="AE791" s="437"/>
      <c r="AF791" s="437"/>
      <c r="AG791" s="437"/>
      <c r="AH791" s="437"/>
      <c r="AI791" s="437"/>
      <c r="AJ791" s="437"/>
    </row>
    <row r="792" spans="1:36" ht="16.2">
      <c r="A792" s="437"/>
      <c r="B792" s="437"/>
      <c r="C792" s="437"/>
      <c r="D792" s="437"/>
      <c r="E792" s="78"/>
      <c r="F792" s="437"/>
      <c r="G792" s="437"/>
      <c r="H792" s="437"/>
      <c r="I792" s="437"/>
      <c r="J792" s="437"/>
      <c r="K792" s="437"/>
      <c r="L792" s="437"/>
      <c r="M792" s="437"/>
      <c r="N792" s="437"/>
      <c r="O792" s="437"/>
      <c r="P792" s="437"/>
      <c r="Q792" s="437"/>
      <c r="R792" s="437"/>
      <c r="S792" s="437"/>
      <c r="T792" s="437"/>
      <c r="U792" s="437"/>
      <c r="V792" s="437"/>
      <c r="W792" s="437"/>
      <c r="X792" s="437"/>
      <c r="Y792" s="437"/>
      <c r="Z792" s="437"/>
      <c r="AA792" s="437"/>
      <c r="AB792" s="437"/>
      <c r="AC792" s="437"/>
      <c r="AD792" s="437"/>
      <c r="AE792" s="437"/>
      <c r="AF792" s="437"/>
      <c r="AG792" s="437"/>
      <c r="AH792" s="437"/>
      <c r="AI792" s="437"/>
      <c r="AJ792" s="437"/>
    </row>
    <row r="793" spans="1:36" ht="16.2">
      <c r="A793" s="437"/>
      <c r="B793" s="437"/>
      <c r="C793" s="437"/>
      <c r="D793" s="437"/>
      <c r="E793" s="78"/>
      <c r="F793" s="437"/>
      <c r="G793" s="437"/>
      <c r="H793" s="437"/>
      <c r="I793" s="437"/>
      <c r="J793" s="437"/>
      <c r="K793" s="437"/>
      <c r="L793" s="437"/>
      <c r="M793" s="437"/>
      <c r="N793" s="437"/>
      <c r="O793" s="437"/>
      <c r="P793" s="437"/>
      <c r="Q793" s="437"/>
      <c r="R793" s="437"/>
      <c r="S793" s="437"/>
      <c r="T793" s="437"/>
      <c r="U793" s="437"/>
      <c r="V793" s="437"/>
      <c r="W793" s="437"/>
      <c r="X793" s="437"/>
      <c r="Y793" s="437"/>
      <c r="Z793" s="437"/>
      <c r="AA793" s="437"/>
      <c r="AB793" s="437"/>
      <c r="AC793" s="437"/>
      <c r="AD793" s="437"/>
      <c r="AE793" s="437"/>
      <c r="AF793" s="437"/>
      <c r="AG793" s="437"/>
      <c r="AH793" s="437"/>
      <c r="AI793" s="437"/>
      <c r="AJ793" s="437"/>
    </row>
    <row r="794" spans="1:36" ht="16.2">
      <c r="A794" s="437"/>
      <c r="B794" s="437"/>
      <c r="C794" s="437"/>
      <c r="D794" s="437"/>
      <c r="E794" s="78"/>
      <c r="F794" s="437"/>
      <c r="G794" s="437"/>
      <c r="H794" s="437"/>
      <c r="I794" s="437"/>
      <c r="J794" s="437"/>
      <c r="K794" s="437"/>
      <c r="L794" s="437"/>
      <c r="M794" s="437"/>
      <c r="N794" s="437"/>
      <c r="O794" s="437"/>
      <c r="P794" s="437"/>
      <c r="Q794" s="437"/>
      <c r="R794" s="437"/>
      <c r="S794" s="437"/>
      <c r="T794" s="437"/>
      <c r="U794" s="437"/>
      <c r="V794" s="437"/>
      <c r="W794" s="437"/>
      <c r="X794" s="437"/>
      <c r="Y794" s="437"/>
      <c r="Z794" s="437"/>
      <c r="AA794" s="437"/>
      <c r="AB794" s="437"/>
      <c r="AC794" s="437"/>
      <c r="AD794" s="437"/>
      <c r="AE794" s="437"/>
      <c r="AF794" s="437"/>
      <c r="AG794" s="437"/>
      <c r="AH794" s="437"/>
      <c r="AI794" s="437"/>
      <c r="AJ794" s="437"/>
    </row>
    <row r="795" spans="1:36" ht="16.2">
      <c r="A795" s="437"/>
      <c r="B795" s="437"/>
      <c r="C795" s="437"/>
      <c r="D795" s="437"/>
      <c r="E795" s="78"/>
      <c r="F795" s="437"/>
      <c r="G795" s="437"/>
      <c r="H795" s="437"/>
      <c r="I795" s="437"/>
      <c r="J795" s="437"/>
      <c r="K795" s="437"/>
      <c r="L795" s="437"/>
      <c r="M795" s="437"/>
      <c r="N795" s="437"/>
      <c r="O795" s="437"/>
      <c r="P795" s="437"/>
      <c r="Q795" s="437"/>
      <c r="R795" s="437"/>
      <c r="S795" s="437"/>
      <c r="T795" s="437"/>
      <c r="U795" s="437"/>
      <c r="V795" s="437"/>
      <c r="W795" s="437"/>
      <c r="X795" s="437"/>
      <c r="Y795" s="437"/>
      <c r="Z795" s="437"/>
      <c r="AA795" s="437"/>
      <c r="AB795" s="437"/>
      <c r="AC795" s="437"/>
      <c r="AD795" s="437"/>
      <c r="AE795" s="437"/>
      <c r="AF795" s="437"/>
      <c r="AG795" s="437"/>
      <c r="AH795" s="437"/>
      <c r="AI795" s="437"/>
      <c r="AJ795" s="437"/>
    </row>
    <row r="796" spans="1:36" ht="16.2">
      <c r="A796" s="437"/>
      <c r="B796" s="437"/>
      <c r="C796" s="437"/>
      <c r="D796" s="437"/>
      <c r="E796" s="78"/>
      <c r="F796" s="437"/>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row>
    <row r="797" spans="1:36" ht="16.2">
      <c r="A797" s="437"/>
      <c r="B797" s="437"/>
      <c r="C797" s="437"/>
      <c r="D797" s="437"/>
      <c r="E797" s="78"/>
      <c r="F797" s="437"/>
      <c r="G797" s="437"/>
      <c r="H797" s="437"/>
      <c r="I797" s="437"/>
      <c r="J797" s="437"/>
      <c r="K797" s="437"/>
      <c r="L797" s="437"/>
      <c r="M797" s="437"/>
      <c r="N797" s="437"/>
      <c r="O797" s="437"/>
      <c r="P797" s="437"/>
      <c r="Q797" s="437"/>
      <c r="R797" s="437"/>
      <c r="S797" s="437"/>
      <c r="T797" s="437"/>
      <c r="U797" s="437"/>
      <c r="V797" s="437"/>
      <c r="W797" s="437"/>
      <c r="X797" s="437"/>
      <c r="Y797" s="437"/>
      <c r="Z797" s="437"/>
      <c r="AA797" s="437"/>
      <c r="AB797" s="437"/>
      <c r="AC797" s="437"/>
      <c r="AD797" s="437"/>
      <c r="AE797" s="437"/>
      <c r="AF797" s="437"/>
      <c r="AG797" s="437"/>
      <c r="AH797" s="437"/>
      <c r="AI797" s="437"/>
      <c r="AJ797" s="437"/>
    </row>
    <row r="798" spans="1:36" ht="16.2">
      <c r="A798" s="437"/>
      <c r="B798" s="437"/>
      <c r="C798" s="437"/>
      <c r="D798" s="437"/>
      <c r="E798" s="78"/>
      <c r="F798" s="437"/>
      <c r="G798" s="437"/>
      <c r="H798" s="437"/>
      <c r="I798" s="437"/>
      <c r="J798" s="437"/>
      <c r="K798" s="437"/>
      <c r="L798" s="437"/>
      <c r="M798" s="437"/>
      <c r="N798" s="437"/>
      <c r="O798" s="437"/>
      <c r="P798" s="437"/>
      <c r="Q798" s="437"/>
      <c r="R798" s="437"/>
      <c r="S798" s="437"/>
      <c r="T798" s="437"/>
      <c r="U798" s="437"/>
      <c r="V798" s="437"/>
      <c r="W798" s="437"/>
      <c r="X798" s="437"/>
      <c r="Y798" s="437"/>
      <c r="Z798" s="437"/>
      <c r="AA798" s="437"/>
      <c r="AB798" s="437"/>
      <c r="AC798" s="437"/>
      <c r="AD798" s="437"/>
      <c r="AE798" s="437"/>
      <c r="AF798" s="437"/>
      <c r="AG798" s="437"/>
      <c r="AH798" s="437"/>
      <c r="AI798" s="437"/>
      <c r="AJ798" s="437"/>
    </row>
    <row r="799" spans="1:36" ht="16.2">
      <c r="A799" s="437"/>
      <c r="B799" s="437"/>
      <c r="C799" s="437"/>
      <c r="D799" s="437"/>
      <c r="E799" s="78"/>
      <c r="F799" s="437"/>
      <c r="G799" s="437"/>
      <c r="H799" s="437"/>
      <c r="I799" s="437"/>
      <c r="J799" s="437"/>
      <c r="K799" s="437"/>
      <c r="L799" s="437"/>
      <c r="M799" s="437"/>
      <c r="N799" s="437"/>
      <c r="O799" s="437"/>
      <c r="P799" s="437"/>
      <c r="Q799" s="437"/>
      <c r="R799" s="437"/>
      <c r="S799" s="437"/>
      <c r="T799" s="437"/>
      <c r="U799" s="437"/>
      <c r="V799" s="437"/>
      <c r="W799" s="437"/>
      <c r="X799" s="437"/>
      <c r="Y799" s="437"/>
      <c r="Z799" s="437"/>
      <c r="AA799" s="437"/>
      <c r="AB799" s="437"/>
      <c r="AC799" s="437"/>
      <c r="AD799" s="437"/>
      <c r="AE799" s="437"/>
      <c r="AF799" s="437"/>
      <c r="AG799" s="437"/>
      <c r="AH799" s="437"/>
      <c r="AI799" s="437"/>
      <c r="AJ799" s="437"/>
    </row>
    <row r="800" spans="1:36" ht="16.2">
      <c r="A800" s="437"/>
      <c r="B800" s="437"/>
      <c r="C800" s="437"/>
      <c r="D800" s="437"/>
      <c r="E800" s="78"/>
      <c r="F800" s="437"/>
      <c r="G800" s="437"/>
      <c r="H800" s="437"/>
      <c r="I800" s="437"/>
      <c r="J800" s="437"/>
      <c r="K800" s="437"/>
      <c r="L800" s="437"/>
      <c r="M800" s="437"/>
      <c r="N800" s="437"/>
      <c r="O800" s="437"/>
      <c r="P800" s="437"/>
      <c r="Q800" s="437"/>
      <c r="R800" s="437"/>
      <c r="S800" s="437"/>
      <c r="T800" s="437"/>
      <c r="U800" s="437"/>
      <c r="V800" s="437"/>
      <c r="W800" s="437"/>
      <c r="X800" s="437"/>
      <c r="Y800" s="437"/>
      <c r="Z800" s="437"/>
      <c r="AA800" s="437"/>
      <c r="AB800" s="437"/>
      <c r="AC800" s="437"/>
      <c r="AD800" s="437"/>
      <c r="AE800" s="437"/>
      <c r="AF800" s="437"/>
      <c r="AG800" s="437"/>
      <c r="AH800" s="437"/>
      <c r="AI800" s="437"/>
      <c r="AJ800" s="437"/>
    </row>
    <row r="801" spans="1:36" ht="16.2">
      <c r="A801" s="437"/>
      <c r="B801" s="437"/>
      <c r="C801" s="437"/>
      <c r="D801" s="437"/>
      <c r="E801" s="78"/>
      <c r="F801" s="437"/>
      <c r="G801" s="437"/>
      <c r="H801" s="437"/>
      <c r="I801" s="437"/>
      <c r="J801" s="437"/>
      <c r="K801" s="437"/>
      <c r="L801" s="437"/>
      <c r="M801" s="437"/>
      <c r="N801" s="437"/>
      <c r="O801" s="437"/>
      <c r="P801" s="437"/>
      <c r="Q801" s="437"/>
      <c r="R801" s="437"/>
      <c r="S801" s="437"/>
      <c r="T801" s="437"/>
      <c r="U801" s="437"/>
      <c r="V801" s="437"/>
      <c r="W801" s="437"/>
      <c r="X801" s="437"/>
      <c r="Y801" s="437"/>
      <c r="Z801" s="437"/>
      <c r="AA801" s="437"/>
      <c r="AB801" s="437"/>
      <c r="AC801" s="437"/>
      <c r="AD801" s="437"/>
      <c r="AE801" s="437"/>
      <c r="AF801" s="437"/>
      <c r="AG801" s="437"/>
      <c r="AH801" s="437"/>
      <c r="AI801" s="437"/>
      <c r="AJ801" s="437"/>
    </row>
    <row r="802" spans="1:36" ht="16.2">
      <c r="A802" s="437"/>
      <c r="B802" s="437"/>
      <c r="C802" s="437"/>
      <c r="D802" s="437"/>
      <c r="E802" s="78"/>
      <c r="F802" s="437"/>
      <c r="G802" s="437"/>
      <c r="H802" s="437"/>
      <c r="I802" s="437"/>
      <c r="J802" s="437"/>
      <c r="K802" s="437"/>
      <c r="L802" s="437"/>
      <c r="M802" s="437"/>
      <c r="N802" s="437"/>
      <c r="O802" s="437"/>
      <c r="P802" s="437"/>
      <c r="Q802" s="437"/>
      <c r="R802" s="437"/>
      <c r="S802" s="437"/>
      <c r="T802" s="437"/>
      <c r="U802" s="437"/>
      <c r="V802" s="437"/>
      <c r="W802" s="437"/>
      <c r="X802" s="437"/>
      <c r="Y802" s="437"/>
      <c r="Z802" s="437"/>
      <c r="AA802" s="437"/>
      <c r="AB802" s="437"/>
      <c r="AC802" s="437"/>
      <c r="AD802" s="437"/>
      <c r="AE802" s="437"/>
      <c r="AF802" s="437"/>
      <c r="AG802" s="437"/>
      <c r="AH802" s="437"/>
      <c r="AI802" s="437"/>
      <c r="AJ802" s="437"/>
    </row>
    <row r="803" spans="1:36" ht="16.2">
      <c r="A803" s="437"/>
      <c r="B803" s="437"/>
      <c r="C803" s="437"/>
      <c r="D803" s="437"/>
      <c r="E803" s="78"/>
      <c r="F803" s="437"/>
      <c r="G803" s="437"/>
      <c r="H803" s="437"/>
      <c r="I803" s="437"/>
      <c r="J803" s="437"/>
      <c r="K803" s="437"/>
      <c r="L803" s="437"/>
      <c r="M803" s="437"/>
      <c r="N803" s="437"/>
      <c r="O803" s="437"/>
      <c r="P803" s="437"/>
      <c r="Q803" s="437"/>
      <c r="R803" s="437"/>
      <c r="S803" s="437"/>
      <c r="T803" s="437"/>
      <c r="U803" s="437"/>
      <c r="V803" s="437"/>
      <c r="W803" s="437"/>
      <c r="X803" s="437"/>
      <c r="Y803" s="437"/>
      <c r="Z803" s="437"/>
      <c r="AA803" s="437"/>
      <c r="AB803" s="437"/>
      <c r="AC803" s="437"/>
      <c r="AD803" s="437"/>
      <c r="AE803" s="437"/>
      <c r="AF803" s="437"/>
      <c r="AG803" s="437"/>
      <c r="AH803" s="437"/>
      <c r="AI803" s="437"/>
      <c r="AJ803" s="437"/>
    </row>
    <row r="804" spans="1:36" ht="16.2">
      <c r="A804" s="437"/>
      <c r="B804" s="437"/>
      <c r="C804" s="437"/>
      <c r="D804" s="437"/>
      <c r="E804" s="78"/>
      <c r="F804" s="437"/>
      <c r="G804" s="437"/>
      <c r="H804" s="437"/>
      <c r="I804" s="437"/>
      <c r="J804" s="437"/>
      <c r="K804" s="437"/>
      <c r="L804" s="437"/>
      <c r="M804" s="437"/>
      <c r="N804" s="437"/>
      <c r="O804" s="437"/>
      <c r="P804" s="437"/>
      <c r="Q804" s="437"/>
      <c r="R804" s="437"/>
      <c r="S804" s="437"/>
      <c r="T804" s="437"/>
      <c r="U804" s="437"/>
      <c r="V804" s="437"/>
      <c r="W804" s="437"/>
      <c r="X804" s="437"/>
      <c r="Y804" s="437"/>
      <c r="Z804" s="437"/>
      <c r="AA804" s="437"/>
      <c r="AB804" s="437"/>
      <c r="AC804" s="437"/>
      <c r="AD804" s="437"/>
      <c r="AE804" s="437"/>
      <c r="AF804" s="437"/>
      <c r="AG804" s="437"/>
      <c r="AH804" s="437"/>
      <c r="AI804" s="437"/>
      <c r="AJ804" s="437"/>
    </row>
    <row r="805" spans="1:36" ht="16.2">
      <c r="A805" s="437"/>
      <c r="B805" s="437"/>
      <c r="C805" s="437"/>
      <c r="D805" s="437"/>
      <c r="E805" s="78"/>
      <c r="F805" s="437"/>
      <c r="G805" s="437"/>
      <c r="H805" s="437"/>
      <c r="I805" s="437"/>
      <c r="J805" s="437"/>
      <c r="K805" s="437"/>
      <c r="L805" s="437"/>
      <c r="M805" s="437"/>
      <c r="N805" s="437"/>
      <c r="O805" s="437"/>
      <c r="P805" s="437"/>
      <c r="Q805" s="437"/>
      <c r="R805" s="437"/>
      <c r="S805" s="437"/>
      <c r="T805" s="437"/>
      <c r="U805" s="437"/>
      <c r="V805" s="437"/>
      <c r="W805" s="437"/>
      <c r="X805" s="437"/>
      <c r="Y805" s="437"/>
      <c r="Z805" s="437"/>
      <c r="AA805" s="437"/>
      <c r="AB805" s="437"/>
      <c r="AC805" s="437"/>
      <c r="AD805" s="437"/>
      <c r="AE805" s="437"/>
      <c r="AF805" s="437"/>
      <c r="AG805" s="437"/>
      <c r="AH805" s="437"/>
      <c r="AI805" s="437"/>
      <c r="AJ805" s="437"/>
    </row>
    <row r="806" spans="1:36" ht="16.2">
      <c r="A806" s="437"/>
      <c r="B806" s="437"/>
      <c r="C806" s="437"/>
      <c r="D806" s="437"/>
      <c r="E806" s="78"/>
      <c r="F806" s="437"/>
      <c r="G806" s="437"/>
      <c r="H806" s="437"/>
      <c r="I806" s="437"/>
      <c r="J806" s="437"/>
      <c r="K806" s="437"/>
      <c r="L806" s="437"/>
      <c r="M806" s="437"/>
      <c r="N806" s="437"/>
      <c r="O806" s="437"/>
      <c r="P806" s="437"/>
      <c r="Q806" s="437"/>
      <c r="R806" s="437"/>
      <c r="S806" s="437"/>
      <c r="T806" s="437"/>
      <c r="U806" s="437"/>
      <c r="V806" s="437"/>
      <c r="W806" s="437"/>
      <c r="X806" s="437"/>
      <c r="Y806" s="437"/>
      <c r="Z806" s="437"/>
      <c r="AA806" s="437"/>
      <c r="AB806" s="437"/>
      <c r="AC806" s="437"/>
      <c r="AD806" s="437"/>
      <c r="AE806" s="437"/>
      <c r="AF806" s="437"/>
      <c r="AG806" s="437"/>
      <c r="AH806" s="437"/>
      <c r="AI806" s="437"/>
      <c r="AJ806" s="437"/>
    </row>
    <row r="807" spans="1:36" ht="16.2">
      <c r="A807" s="437"/>
      <c r="B807" s="437"/>
      <c r="C807" s="437"/>
      <c r="D807" s="437"/>
      <c r="E807" s="78"/>
      <c r="F807" s="437"/>
      <c r="G807" s="437"/>
      <c r="H807" s="437"/>
      <c r="I807" s="437"/>
      <c r="J807" s="437"/>
      <c r="K807" s="437"/>
      <c r="L807" s="437"/>
      <c r="M807" s="437"/>
      <c r="N807" s="437"/>
      <c r="O807" s="437"/>
      <c r="P807" s="437"/>
      <c r="Q807" s="437"/>
      <c r="R807" s="437"/>
      <c r="S807" s="437"/>
      <c r="T807" s="437"/>
      <c r="U807" s="437"/>
      <c r="V807" s="437"/>
      <c r="W807" s="437"/>
      <c r="X807" s="437"/>
      <c r="Y807" s="437"/>
      <c r="Z807" s="437"/>
      <c r="AA807" s="437"/>
      <c r="AB807" s="437"/>
      <c r="AC807" s="437"/>
      <c r="AD807" s="437"/>
      <c r="AE807" s="437"/>
      <c r="AF807" s="437"/>
      <c r="AG807" s="437"/>
      <c r="AH807" s="437"/>
      <c r="AI807" s="437"/>
      <c r="AJ807" s="437"/>
    </row>
    <row r="808" spans="1:36" ht="16.2">
      <c r="A808" s="437"/>
      <c r="B808" s="437"/>
      <c r="C808" s="437"/>
      <c r="D808" s="437"/>
      <c r="E808" s="78"/>
      <c r="F808" s="437"/>
      <c r="G808" s="437"/>
      <c r="H808" s="437"/>
      <c r="I808" s="437"/>
      <c r="J808" s="437"/>
      <c r="K808" s="437"/>
      <c r="L808" s="437"/>
      <c r="M808" s="437"/>
      <c r="N808" s="437"/>
      <c r="O808" s="437"/>
      <c r="P808" s="437"/>
      <c r="Q808" s="437"/>
      <c r="R808" s="437"/>
      <c r="S808" s="437"/>
      <c r="T808" s="437"/>
      <c r="U808" s="437"/>
      <c r="V808" s="437"/>
      <c r="W808" s="437"/>
      <c r="X808" s="437"/>
      <c r="Y808" s="437"/>
      <c r="Z808" s="437"/>
      <c r="AA808" s="437"/>
      <c r="AB808" s="437"/>
      <c r="AC808" s="437"/>
      <c r="AD808" s="437"/>
      <c r="AE808" s="437"/>
      <c r="AF808" s="437"/>
      <c r="AG808" s="437"/>
      <c r="AH808" s="437"/>
      <c r="AI808" s="437"/>
      <c r="AJ808" s="437"/>
    </row>
    <row r="809" spans="1:36" ht="16.2">
      <c r="A809" s="437"/>
      <c r="B809" s="437"/>
      <c r="C809" s="437"/>
      <c r="D809" s="437"/>
      <c r="E809" s="78"/>
      <c r="F809" s="437"/>
      <c r="G809" s="437"/>
      <c r="H809" s="437"/>
      <c r="I809" s="437"/>
      <c r="J809" s="437"/>
      <c r="K809" s="437"/>
      <c r="L809" s="437"/>
      <c r="M809" s="437"/>
      <c r="N809" s="437"/>
      <c r="O809" s="437"/>
      <c r="P809" s="437"/>
      <c r="Q809" s="437"/>
      <c r="R809" s="437"/>
      <c r="S809" s="437"/>
      <c r="T809" s="437"/>
      <c r="U809" s="437"/>
      <c r="V809" s="437"/>
      <c r="W809" s="437"/>
      <c r="X809" s="437"/>
      <c r="Y809" s="437"/>
      <c r="Z809" s="437"/>
      <c r="AA809" s="437"/>
      <c r="AB809" s="437"/>
      <c r="AC809" s="437"/>
      <c r="AD809" s="437"/>
      <c r="AE809" s="437"/>
      <c r="AF809" s="437"/>
      <c r="AG809" s="437"/>
      <c r="AH809" s="437"/>
      <c r="AI809" s="437"/>
      <c r="AJ809" s="437"/>
    </row>
    <row r="810" spans="1:36" ht="16.2">
      <c r="A810" s="437"/>
      <c r="B810" s="437"/>
      <c r="C810" s="437"/>
      <c r="D810" s="437"/>
      <c r="E810" s="78"/>
      <c r="F810" s="437"/>
      <c r="G810" s="437"/>
      <c r="H810" s="437"/>
      <c r="I810" s="437"/>
      <c r="J810" s="437"/>
      <c r="K810" s="437"/>
      <c r="L810" s="437"/>
      <c r="M810" s="437"/>
      <c r="N810" s="437"/>
      <c r="O810" s="437"/>
      <c r="P810" s="437"/>
      <c r="Q810" s="437"/>
      <c r="R810" s="437"/>
      <c r="S810" s="437"/>
      <c r="T810" s="437"/>
      <c r="U810" s="437"/>
      <c r="V810" s="437"/>
      <c r="W810" s="437"/>
      <c r="X810" s="437"/>
      <c r="Y810" s="437"/>
      <c r="Z810" s="437"/>
      <c r="AA810" s="437"/>
      <c r="AB810" s="437"/>
      <c r="AC810" s="437"/>
      <c r="AD810" s="437"/>
      <c r="AE810" s="437"/>
      <c r="AF810" s="437"/>
      <c r="AG810" s="437"/>
      <c r="AH810" s="437"/>
      <c r="AI810" s="437"/>
      <c r="AJ810" s="437"/>
    </row>
    <row r="811" spans="1:36" ht="16.2">
      <c r="A811" s="437"/>
      <c r="B811" s="437"/>
      <c r="C811" s="437"/>
      <c r="D811" s="437"/>
      <c r="E811" s="78"/>
      <c r="F811" s="437"/>
      <c r="G811" s="437"/>
      <c r="H811" s="437"/>
      <c r="I811" s="437"/>
      <c r="J811" s="437"/>
      <c r="K811" s="437"/>
      <c r="L811" s="437"/>
      <c r="M811" s="437"/>
      <c r="N811" s="437"/>
      <c r="O811" s="437"/>
      <c r="P811" s="437"/>
      <c r="Q811" s="437"/>
      <c r="R811" s="437"/>
      <c r="S811" s="437"/>
      <c r="T811" s="437"/>
      <c r="U811" s="437"/>
      <c r="V811" s="437"/>
      <c r="W811" s="437"/>
      <c r="X811" s="437"/>
      <c r="Y811" s="437"/>
      <c r="Z811" s="437"/>
      <c r="AA811" s="437"/>
      <c r="AB811" s="437"/>
      <c r="AC811" s="437"/>
      <c r="AD811" s="437"/>
      <c r="AE811" s="437"/>
      <c r="AF811" s="437"/>
      <c r="AG811" s="437"/>
      <c r="AH811" s="437"/>
      <c r="AI811" s="437"/>
      <c r="AJ811" s="437"/>
    </row>
    <row r="812" spans="1:36" ht="16.2">
      <c r="A812" s="437"/>
      <c r="B812" s="437"/>
      <c r="C812" s="437"/>
      <c r="D812" s="437"/>
      <c r="E812" s="78"/>
      <c r="F812" s="437"/>
      <c r="G812" s="437"/>
      <c r="H812" s="437"/>
      <c r="I812" s="437"/>
      <c r="J812" s="437"/>
      <c r="K812" s="437"/>
      <c r="L812" s="437"/>
      <c r="M812" s="437"/>
      <c r="N812" s="437"/>
      <c r="O812" s="437"/>
      <c r="P812" s="437"/>
      <c r="Q812" s="437"/>
      <c r="R812" s="437"/>
      <c r="S812" s="437"/>
      <c r="T812" s="437"/>
      <c r="U812" s="437"/>
      <c r="V812" s="437"/>
      <c r="W812" s="437"/>
      <c r="X812" s="437"/>
      <c r="Y812" s="437"/>
      <c r="Z812" s="437"/>
      <c r="AA812" s="437"/>
      <c r="AB812" s="437"/>
      <c r="AC812" s="437"/>
      <c r="AD812" s="437"/>
      <c r="AE812" s="437"/>
      <c r="AF812" s="437"/>
      <c r="AG812" s="437"/>
      <c r="AH812" s="437"/>
      <c r="AI812" s="437"/>
      <c r="AJ812" s="437"/>
    </row>
    <row r="813" spans="1:36" ht="16.2">
      <c r="A813" s="437"/>
      <c r="B813" s="437"/>
      <c r="C813" s="437"/>
      <c r="D813" s="437"/>
      <c r="E813" s="78"/>
      <c r="F813" s="437"/>
      <c r="G813" s="437"/>
      <c r="H813" s="437"/>
      <c r="I813" s="437"/>
      <c r="J813" s="437"/>
      <c r="K813" s="437"/>
      <c r="L813" s="437"/>
      <c r="M813" s="437"/>
      <c r="N813" s="437"/>
      <c r="O813" s="437"/>
      <c r="P813" s="437"/>
      <c r="Q813" s="437"/>
      <c r="R813" s="437"/>
      <c r="S813" s="437"/>
      <c r="T813" s="437"/>
      <c r="U813" s="437"/>
      <c r="V813" s="437"/>
      <c r="W813" s="437"/>
      <c r="X813" s="437"/>
      <c r="Y813" s="437"/>
      <c r="Z813" s="437"/>
      <c r="AA813" s="437"/>
      <c r="AB813" s="437"/>
      <c r="AC813" s="437"/>
      <c r="AD813" s="437"/>
      <c r="AE813" s="437"/>
      <c r="AF813" s="437"/>
      <c r="AG813" s="437"/>
      <c r="AH813" s="437"/>
      <c r="AI813" s="437"/>
      <c r="AJ813" s="437"/>
    </row>
    <row r="814" spans="1:36" ht="16.2">
      <c r="A814" s="437"/>
      <c r="B814" s="437"/>
      <c r="C814" s="437"/>
      <c r="D814" s="437"/>
      <c r="E814" s="78"/>
      <c r="F814" s="437"/>
      <c r="G814" s="437"/>
      <c r="H814" s="437"/>
      <c r="I814" s="437"/>
      <c r="J814" s="437"/>
      <c r="K814" s="437"/>
      <c r="L814" s="437"/>
      <c r="M814" s="437"/>
      <c r="N814" s="437"/>
      <c r="O814" s="437"/>
      <c r="P814" s="437"/>
      <c r="Q814" s="437"/>
      <c r="R814" s="437"/>
      <c r="S814" s="437"/>
      <c r="T814" s="437"/>
      <c r="U814" s="437"/>
      <c r="V814" s="437"/>
      <c r="W814" s="437"/>
      <c r="X814" s="437"/>
      <c r="Y814" s="437"/>
      <c r="Z814" s="437"/>
      <c r="AA814" s="437"/>
      <c r="AB814" s="437"/>
      <c r="AC814" s="437"/>
      <c r="AD814" s="437"/>
      <c r="AE814" s="437"/>
      <c r="AF814" s="437"/>
      <c r="AG814" s="437"/>
      <c r="AH814" s="437"/>
      <c r="AI814" s="437"/>
      <c r="AJ814" s="437"/>
    </row>
    <row r="815" spans="1:36" ht="16.2">
      <c r="A815" s="437"/>
      <c r="B815" s="437"/>
      <c r="C815" s="437"/>
      <c r="D815" s="437"/>
      <c r="E815" s="78"/>
      <c r="F815" s="437"/>
      <c r="G815" s="437"/>
      <c r="H815" s="437"/>
      <c r="I815" s="437"/>
      <c r="J815" s="437"/>
      <c r="K815" s="437"/>
      <c r="L815" s="437"/>
      <c r="M815" s="437"/>
      <c r="N815" s="437"/>
      <c r="O815" s="437"/>
      <c r="P815" s="437"/>
      <c r="Q815" s="437"/>
      <c r="R815" s="437"/>
      <c r="S815" s="437"/>
      <c r="T815" s="437"/>
      <c r="U815" s="437"/>
      <c r="V815" s="437"/>
      <c r="W815" s="437"/>
      <c r="X815" s="437"/>
      <c r="Y815" s="437"/>
      <c r="Z815" s="437"/>
      <c r="AA815" s="437"/>
      <c r="AB815" s="437"/>
      <c r="AC815" s="437"/>
      <c r="AD815" s="437"/>
      <c r="AE815" s="437"/>
      <c r="AF815" s="437"/>
      <c r="AG815" s="437"/>
      <c r="AH815" s="437"/>
      <c r="AI815" s="437"/>
      <c r="AJ815" s="437"/>
    </row>
    <row r="816" spans="1:36" ht="16.2">
      <c r="A816" s="437"/>
      <c r="B816" s="437"/>
      <c r="C816" s="437"/>
      <c r="D816" s="437"/>
      <c r="E816" s="78"/>
      <c r="F816" s="437"/>
      <c r="G816" s="437"/>
      <c r="H816" s="437"/>
      <c r="I816" s="437"/>
      <c r="J816" s="437"/>
      <c r="K816" s="437"/>
      <c r="L816" s="437"/>
      <c r="M816" s="437"/>
      <c r="N816" s="437"/>
      <c r="O816" s="437"/>
      <c r="P816" s="437"/>
      <c r="Q816" s="437"/>
      <c r="R816" s="437"/>
      <c r="S816" s="437"/>
      <c r="T816" s="437"/>
      <c r="U816" s="437"/>
      <c r="V816" s="437"/>
      <c r="W816" s="437"/>
      <c r="X816" s="437"/>
      <c r="Y816" s="437"/>
      <c r="Z816" s="437"/>
      <c r="AA816" s="437"/>
      <c r="AB816" s="437"/>
      <c r="AC816" s="437"/>
      <c r="AD816" s="437"/>
      <c r="AE816" s="437"/>
      <c r="AF816" s="437"/>
      <c r="AG816" s="437"/>
      <c r="AH816" s="437"/>
      <c r="AI816" s="437"/>
      <c r="AJ816" s="437"/>
    </row>
    <row r="817" spans="1:36" ht="16.2">
      <c r="A817" s="437"/>
      <c r="B817" s="437"/>
      <c r="C817" s="437"/>
      <c r="D817" s="437"/>
      <c r="E817" s="78"/>
      <c r="F817" s="437"/>
      <c r="G817" s="437"/>
      <c r="H817" s="437"/>
      <c r="I817" s="437"/>
      <c r="J817" s="437"/>
      <c r="K817" s="437"/>
      <c r="L817" s="437"/>
      <c r="M817" s="437"/>
      <c r="N817" s="437"/>
      <c r="O817" s="437"/>
      <c r="P817" s="437"/>
      <c r="Q817" s="437"/>
      <c r="R817" s="437"/>
      <c r="S817" s="437"/>
      <c r="T817" s="437"/>
      <c r="U817" s="437"/>
      <c r="V817" s="437"/>
      <c r="W817" s="437"/>
      <c r="X817" s="437"/>
      <c r="Y817" s="437"/>
      <c r="Z817" s="437"/>
      <c r="AA817" s="437"/>
      <c r="AB817" s="437"/>
      <c r="AC817" s="437"/>
      <c r="AD817" s="437"/>
      <c r="AE817" s="437"/>
      <c r="AF817" s="437"/>
      <c r="AG817" s="437"/>
      <c r="AH817" s="437"/>
      <c r="AI817" s="437"/>
      <c r="AJ817" s="437"/>
    </row>
    <row r="818" spans="1:36" ht="16.2">
      <c r="A818" s="437"/>
      <c r="B818" s="437"/>
      <c r="C818" s="437"/>
      <c r="D818" s="437"/>
      <c r="E818" s="78"/>
      <c r="F818" s="437"/>
      <c r="G818" s="437"/>
      <c r="H818" s="437"/>
      <c r="I818" s="437"/>
      <c r="J818" s="437"/>
      <c r="K818" s="437"/>
      <c r="L818" s="437"/>
      <c r="M818" s="437"/>
      <c r="N818" s="437"/>
      <c r="O818" s="437"/>
      <c r="P818" s="437"/>
      <c r="Q818" s="437"/>
      <c r="R818" s="437"/>
      <c r="S818" s="437"/>
      <c r="T818" s="437"/>
      <c r="U818" s="437"/>
      <c r="V818" s="437"/>
      <c r="W818" s="437"/>
      <c r="X818" s="437"/>
      <c r="Y818" s="437"/>
      <c r="Z818" s="437"/>
      <c r="AA818" s="437"/>
      <c r="AB818" s="437"/>
      <c r="AC818" s="437"/>
      <c r="AD818" s="437"/>
      <c r="AE818" s="437"/>
      <c r="AF818" s="437"/>
      <c r="AG818" s="437"/>
      <c r="AH818" s="437"/>
      <c r="AI818" s="437"/>
      <c r="AJ818" s="437"/>
    </row>
    <row r="819" spans="1:36" ht="16.2">
      <c r="A819" s="437"/>
      <c r="B819" s="437"/>
      <c r="C819" s="437"/>
      <c r="D819" s="437"/>
      <c r="E819" s="78"/>
      <c r="F819" s="437"/>
      <c r="G819" s="437"/>
      <c r="H819" s="437"/>
      <c r="I819" s="437"/>
      <c r="J819" s="437"/>
      <c r="K819" s="437"/>
      <c r="L819" s="437"/>
      <c r="M819" s="437"/>
      <c r="N819" s="437"/>
      <c r="O819" s="437"/>
      <c r="P819" s="437"/>
      <c r="Q819" s="437"/>
      <c r="R819" s="437"/>
      <c r="S819" s="437"/>
      <c r="T819" s="437"/>
      <c r="U819" s="437"/>
      <c r="V819" s="437"/>
      <c r="W819" s="437"/>
      <c r="X819" s="437"/>
      <c r="Y819" s="437"/>
      <c r="Z819" s="437"/>
      <c r="AA819" s="437"/>
      <c r="AB819" s="437"/>
      <c r="AC819" s="437"/>
      <c r="AD819" s="437"/>
      <c r="AE819" s="437"/>
      <c r="AF819" s="437"/>
      <c r="AG819" s="437"/>
      <c r="AH819" s="437"/>
      <c r="AI819" s="437"/>
      <c r="AJ819" s="437"/>
    </row>
    <row r="820" spans="1:36" ht="16.2">
      <c r="A820" s="437"/>
      <c r="B820" s="437"/>
      <c r="C820" s="437"/>
      <c r="D820" s="437"/>
      <c r="E820" s="78"/>
      <c r="F820" s="437"/>
      <c r="G820" s="437"/>
      <c r="H820" s="437"/>
      <c r="I820" s="437"/>
      <c r="J820" s="437"/>
      <c r="K820" s="437"/>
      <c r="L820" s="437"/>
      <c r="M820" s="437"/>
      <c r="N820" s="437"/>
      <c r="O820" s="437"/>
      <c r="P820" s="437"/>
      <c r="Q820" s="437"/>
      <c r="R820" s="437"/>
      <c r="S820" s="437"/>
      <c r="T820" s="437"/>
      <c r="U820" s="437"/>
      <c r="V820" s="437"/>
      <c r="W820" s="437"/>
      <c r="X820" s="437"/>
      <c r="Y820" s="437"/>
      <c r="Z820" s="437"/>
      <c r="AA820" s="437"/>
      <c r="AB820" s="437"/>
      <c r="AC820" s="437"/>
      <c r="AD820" s="437"/>
      <c r="AE820" s="437"/>
      <c r="AF820" s="437"/>
      <c r="AG820" s="437"/>
      <c r="AH820" s="437"/>
      <c r="AI820" s="437"/>
      <c r="AJ820" s="437"/>
    </row>
    <row r="821" spans="1:36" ht="16.2">
      <c r="A821" s="437"/>
      <c r="B821" s="437"/>
      <c r="C821" s="437"/>
      <c r="D821" s="437"/>
      <c r="E821" s="78"/>
      <c r="F821" s="437"/>
      <c r="G821" s="437"/>
      <c r="H821" s="437"/>
      <c r="I821" s="437"/>
      <c r="J821" s="437"/>
      <c r="K821" s="437"/>
      <c r="L821" s="437"/>
      <c r="M821" s="437"/>
      <c r="N821" s="437"/>
      <c r="O821" s="437"/>
      <c r="P821" s="437"/>
      <c r="Q821" s="437"/>
      <c r="R821" s="437"/>
      <c r="S821" s="437"/>
      <c r="T821" s="437"/>
      <c r="U821" s="437"/>
      <c r="V821" s="437"/>
      <c r="W821" s="437"/>
      <c r="X821" s="437"/>
      <c r="Y821" s="437"/>
      <c r="Z821" s="437"/>
      <c r="AA821" s="437"/>
      <c r="AB821" s="437"/>
      <c r="AC821" s="437"/>
      <c r="AD821" s="437"/>
      <c r="AE821" s="437"/>
      <c r="AF821" s="437"/>
      <c r="AG821" s="437"/>
      <c r="AH821" s="437"/>
      <c r="AI821" s="437"/>
      <c r="AJ821" s="437"/>
    </row>
    <row r="822" spans="1:36" ht="16.2">
      <c r="A822" s="437"/>
      <c r="B822" s="437"/>
      <c r="C822" s="437"/>
      <c r="D822" s="437"/>
      <c r="E822" s="78"/>
      <c r="F822" s="437"/>
      <c r="G822" s="437"/>
      <c r="H822" s="437"/>
      <c r="I822" s="437"/>
      <c r="J822" s="437"/>
      <c r="K822" s="437"/>
      <c r="L822" s="437"/>
      <c r="M822" s="437"/>
      <c r="N822" s="437"/>
      <c r="O822" s="437"/>
      <c r="P822" s="437"/>
      <c r="Q822" s="437"/>
      <c r="R822" s="437"/>
      <c r="S822" s="437"/>
      <c r="T822" s="437"/>
      <c r="U822" s="437"/>
      <c r="V822" s="437"/>
      <c r="W822" s="437"/>
      <c r="X822" s="437"/>
      <c r="Y822" s="437"/>
      <c r="Z822" s="437"/>
      <c r="AA822" s="437"/>
      <c r="AB822" s="437"/>
      <c r="AC822" s="437"/>
      <c r="AD822" s="437"/>
      <c r="AE822" s="437"/>
      <c r="AF822" s="437"/>
      <c r="AG822" s="437"/>
      <c r="AH822" s="437"/>
      <c r="AI822" s="437"/>
      <c r="AJ822" s="437"/>
    </row>
    <row r="823" spans="1:36" ht="16.2">
      <c r="A823" s="437"/>
      <c r="B823" s="437"/>
      <c r="C823" s="437"/>
      <c r="D823" s="437"/>
      <c r="E823" s="78"/>
      <c r="F823" s="437"/>
      <c r="G823" s="437"/>
      <c r="H823" s="437"/>
      <c r="I823" s="437"/>
      <c r="J823" s="437"/>
      <c r="K823" s="437"/>
      <c r="L823" s="437"/>
      <c r="M823" s="437"/>
      <c r="N823" s="437"/>
      <c r="O823" s="437"/>
      <c r="P823" s="437"/>
      <c r="Q823" s="437"/>
      <c r="R823" s="437"/>
      <c r="S823" s="437"/>
      <c r="T823" s="437"/>
      <c r="U823" s="437"/>
      <c r="V823" s="437"/>
      <c r="W823" s="437"/>
      <c r="X823" s="437"/>
      <c r="Y823" s="437"/>
      <c r="Z823" s="437"/>
      <c r="AA823" s="437"/>
      <c r="AB823" s="437"/>
      <c r="AC823" s="437"/>
      <c r="AD823" s="437"/>
      <c r="AE823" s="437"/>
      <c r="AF823" s="437"/>
      <c r="AG823" s="437"/>
      <c r="AH823" s="437"/>
      <c r="AI823" s="437"/>
      <c r="AJ823" s="437"/>
    </row>
    <row r="824" spans="1:36" ht="16.2">
      <c r="A824" s="437"/>
      <c r="B824" s="437"/>
      <c r="C824" s="437"/>
      <c r="D824" s="437"/>
      <c r="E824" s="78"/>
      <c r="F824" s="437"/>
      <c r="G824" s="437"/>
      <c r="H824" s="437"/>
      <c r="I824" s="437"/>
      <c r="J824" s="437"/>
      <c r="K824" s="437"/>
      <c r="L824" s="437"/>
      <c r="M824" s="437"/>
      <c r="N824" s="437"/>
      <c r="O824" s="437"/>
      <c r="P824" s="437"/>
      <c r="Q824" s="437"/>
      <c r="R824" s="437"/>
      <c r="S824" s="437"/>
      <c r="T824" s="437"/>
      <c r="U824" s="437"/>
      <c r="V824" s="437"/>
      <c r="W824" s="437"/>
      <c r="X824" s="437"/>
      <c r="Y824" s="437"/>
      <c r="Z824" s="437"/>
      <c r="AA824" s="437"/>
      <c r="AB824" s="437"/>
      <c r="AC824" s="437"/>
      <c r="AD824" s="437"/>
      <c r="AE824" s="437"/>
      <c r="AF824" s="437"/>
      <c r="AG824" s="437"/>
      <c r="AH824" s="437"/>
      <c r="AI824" s="437"/>
      <c r="AJ824" s="437"/>
    </row>
    <row r="825" spans="1:36" ht="16.2">
      <c r="A825" s="437"/>
      <c r="B825" s="437"/>
      <c r="C825" s="437"/>
      <c r="D825" s="437"/>
      <c r="E825" s="78"/>
      <c r="F825" s="437"/>
      <c r="G825" s="437"/>
      <c r="H825" s="437"/>
      <c r="I825" s="437"/>
      <c r="J825" s="437"/>
      <c r="K825" s="437"/>
      <c r="L825" s="437"/>
      <c r="M825" s="437"/>
      <c r="N825" s="437"/>
      <c r="O825" s="437"/>
      <c r="P825" s="437"/>
      <c r="Q825" s="437"/>
      <c r="R825" s="437"/>
      <c r="S825" s="437"/>
      <c r="T825" s="437"/>
      <c r="U825" s="437"/>
      <c r="V825" s="437"/>
      <c r="W825" s="437"/>
      <c r="X825" s="437"/>
      <c r="Y825" s="437"/>
      <c r="Z825" s="437"/>
      <c r="AA825" s="437"/>
      <c r="AB825" s="437"/>
      <c r="AC825" s="437"/>
      <c r="AD825" s="437"/>
      <c r="AE825" s="437"/>
      <c r="AF825" s="437"/>
      <c r="AG825" s="437"/>
      <c r="AH825" s="437"/>
      <c r="AI825" s="437"/>
      <c r="AJ825" s="437"/>
    </row>
    <row r="826" spans="1:36" ht="16.2">
      <c r="A826" s="437"/>
      <c r="B826" s="437"/>
      <c r="C826" s="437"/>
      <c r="D826" s="437"/>
      <c r="E826" s="78"/>
      <c r="F826" s="437"/>
      <c r="G826" s="437"/>
      <c r="H826" s="437"/>
      <c r="I826" s="437"/>
      <c r="J826" s="437"/>
      <c r="K826" s="437"/>
      <c r="L826" s="437"/>
      <c r="M826" s="437"/>
      <c r="N826" s="437"/>
      <c r="O826" s="437"/>
      <c r="P826" s="437"/>
      <c r="Q826" s="437"/>
      <c r="R826" s="437"/>
      <c r="S826" s="437"/>
      <c r="T826" s="437"/>
      <c r="U826" s="437"/>
      <c r="V826" s="437"/>
      <c r="W826" s="437"/>
      <c r="X826" s="437"/>
      <c r="Y826" s="437"/>
      <c r="Z826" s="437"/>
      <c r="AA826" s="437"/>
      <c r="AB826" s="437"/>
      <c r="AC826" s="437"/>
      <c r="AD826" s="437"/>
      <c r="AE826" s="437"/>
      <c r="AF826" s="437"/>
      <c r="AG826" s="437"/>
      <c r="AH826" s="437"/>
      <c r="AI826" s="437"/>
      <c r="AJ826" s="437"/>
    </row>
    <row r="827" spans="1:36" ht="16.2">
      <c r="A827" s="437"/>
      <c r="B827" s="437"/>
      <c r="C827" s="437"/>
      <c r="D827" s="437"/>
      <c r="E827" s="78"/>
      <c r="F827" s="437"/>
      <c r="G827" s="437"/>
      <c r="H827" s="437"/>
      <c r="I827" s="437"/>
      <c r="J827" s="437"/>
      <c r="K827" s="437"/>
      <c r="L827" s="437"/>
      <c r="M827" s="437"/>
      <c r="N827" s="437"/>
      <c r="O827" s="437"/>
      <c r="P827" s="437"/>
      <c r="Q827" s="437"/>
      <c r="R827" s="437"/>
      <c r="S827" s="437"/>
      <c r="T827" s="437"/>
      <c r="U827" s="437"/>
      <c r="V827" s="437"/>
      <c r="W827" s="437"/>
      <c r="X827" s="437"/>
      <c r="Y827" s="437"/>
      <c r="Z827" s="437"/>
      <c r="AA827" s="437"/>
      <c r="AB827" s="437"/>
      <c r="AC827" s="437"/>
      <c r="AD827" s="437"/>
      <c r="AE827" s="437"/>
      <c r="AF827" s="437"/>
      <c r="AG827" s="437"/>
      <c r="AH827" s="437"/>
      <c r="AI827" s="437"/>
      <c r="AJ827" s="437"/>
    </row>
    <row r="828" spans="1:36" ht="16.2">
      <c r="A828" s="437"/>
      <c r="B828" s="437"/>
      <c r="C828" s="437"/>
      <c r="D828" s="437"/>
      <c r="E828" s="78"/>
      <c r="F828" s="437"/>
      <c r="G828" s="437"/>
      <c r="H828" s="437"/>
      <c r="I828" s="437"/>
      <c r="J828" s="437"/>
      <c r="K828" s="437"/>
      <c r="L828" s="437"/>
      <c r="M828" s="437"/>
      <c r="N828" s="437"/>
      <c r="O828" s="437"/>
      <c r="P828" s="437"/>
      <c r="Q828" s="437"/>
      <c r="R828" s="437"/>
      <c r="S828" s="437"/>
      <c r="T828" s="437"/>
      <c r="U828" s="437"/>
      <c r="V828" s="437"/>
      <c r="W828" s="437"/>
      <c r="X828" s="437"/>
      <c r="Y828" s="437"/>
      <c r="Z828" s="437"/>
      <c r="AA828" s="437"/>
      <c r="AB828" s="437"/>
      <c r="AC828" s="437"/>
      <c r="AD828" s="437"/>
      <c r="AE828" s="437"/>
      <c r="AF828" s="437"/>
      <c r="AG828" s="437"/>
      <c r="AH828" s="437"/>
      <c r="AI828" s="437"/>
      <c r="AJ828" s="437"/>
    </row>
    <row r="829" spans="1:36" ht="16.2">
      <c r="A829" s="437"/>
      <c r="B829" s="437"/>
      <c r="C829" s="437"/>
      <c r="D829" s="437"/>
      <c r="E829" s="78"/>
      <c r="F829" s="437"/>
      <c r="G829" s="437"/>
      <c r="H829" s="437"/>
      <c r="I829" s="437"/>
      <c r="J829" s="437"/>
      <c r="K829" s="437"/>
      <c r="L829" s="437"/>
      <c r="M829" s="437"/>
      <c r="N829" s="437"/>
      <c r="O829" s="437"/>
      <c r="P829" s="437"/>
      <c r="Q829" s="437"/>
      <c r="R829" s="437"/>
      <c r="S829" s="437"/>
      <c r="T829" s="437"/>
      <c r="U829" s="437"/>
      <c r="V829" s="437"/>
      <c r="W829" s="437"/>
      <c r="X829" s="437"/>
      <c r="Y829" s="437"/>
      <c r="Z829" s="437"/>
      <c r="AA829" s="437"/>
      <c r="AB829" s="437"/>
      <c r="AC829" s="437"/>
      <c r="AD829" s="437"/>
      <c r="AE829" s="437"/>
      <c r="AF829" s="437"/>
      <c r="AG829" s="437"/>
      <c r="AH829" s="437"/>
      <c r="AI829" s="437"/>
      <c r="AJ829" s="437"/>
    </row>
    <row r="830" spans="1:36" ht="16.2">
      <c r="A830" s="437"/>
      <c r="B830" s="437"/>
      <c r="C830" s="437"/>
      <c r="D830" s="437"/>
      <c r="E830" s="78"/>
      <c r="F830" s="437"/>
      <c r="G830" s="437"/>
      <c r="H830" s="437"/>
      <c r="I830" s="437"/>
      <c r="J830" s="437"/>
      <c r="K830" s="437"/>
      <c r="L830" s="437"/>
      <c r="M830" s="437"/>
      <c r="N830" s="437"/>
      <c r="O830" s="437"/>
      <c r="P830" s="437"/>
      <c r="Q830" s="437"/>
      <c r="R830" s="437"/>
      <c r="S830" s="437"/>
      <c r="T830" s="437"/>
      <c r="U830" s="437"/>
      <c r="V830" s="437"/>
      <c r="W830" s="437"/>
      <c r="X830" s="437"/>
      <c r="Y830" s="437"/>
      <c r="Z830" s="437"/>
      <c r="AA830" s="437"/>
      <c r="AB830" s="437"/>
      <c r="AC830" s="437"/>
      <c r="AD830" s="437"/>
      <c r="AE830" s="437"/>
      <c r="AF830" s="437"/>
      <c r="AG830" s="437"/>
      <c r="AH830" s="437"/>
      <c r="AI830" s="437"/>
      <c r="AJ830" s="437"/>
    </row>
    <row r="831" spans="1:36" ht="16.2">
      <c r="A831" s="437"/>
      <c r="B831" s="437"/>
      <c r="C831" s="437"/>
      <c r="D831" s="437"/>
      <c r="E831" s="78"/>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row>
    <row r="832" spans="1:36" ht="16.2">
      <c r="A832" s="437"/>
      <c r="B832" s="437"/>
      <c r="C832" s="437"/>
      <c r="D832" s="437"/>
      <c r="E832" s="78"/>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row>
    <row r="833" spans="1:36" ht="16.2">
      <c r="A833" s="437"/>
      <c r="B833" s="437"/>
      <c r="C833" s="437"/>
      <c r="D833" s="437"/>
      <c r="E833" s="78"/>
      <c r="F833" s="437"/>
      <c r="G833" s="437"/>
      <c r="H833" s="437"/>
      <c r="I833" s="437"/>
      <c r="J833" s="437"/>
      <c r="K833" s="437"/>
      <c r="L833" s="437"/>
      <c r="M833" s="437"/>
      <c r="N833" s="437"/>
      <c r="O833" s="437"/>
      <c r="P833" s="437"/>
      <c r="Q833" s="437"/>
      <c r="R833" s="437"/>
      <c r="S833" s="437"/>
      <c r="T833" s="437"/>
      <c r="U833" s="437"/>
      <c r="V833" s="437"/>
      <c r="W833" s="437"/>
      <c r="X833" s="437"/>
      <c r="Y833" s="437"/>
      <c r="Z833" s="437"/>
      <c r="AA833" s="437"/>
      <c r="AB833" s="437"/>
      <c r="AC833" s="437"/>
      <c r="AD833" s="437"/>
      <c r="AE833" s="437"/>
      <c r="AF833" s="437"/>
      <c r="AG833" s="437"/>
      <c r="AH833" s="437"/>
      <c r="AI833" s="437"/>
      <c r="AJ833" s="437"/>
    </row>
    <row r="834" spans="1:36" ht="16.2">
      <c r="A834" s="437"/>
      <c r="B834" s="437"/>
      <c r="C834" s="437"/>
      <c r="D834" s="437"/>
      <c r="E834" s="78"/>
      <c r="F834" s="437"/>
      <c r="G834" s="437"/>
      <c r="H834" s="437"/>
      <c r="I834" s="437"/>
      <c r="J834" s="437"/>
      <c r="K834" s="437"/>
      <c r="L834" s="437"/>
      <c r="M834" s="437"/>
      <c r="N834" s="437"/>
      <c r="O834" s="437"/>
      <c r="P834" s="437"/>
      <c r="Q834" s="437"/>
      <c r="R834" s="437"/>
      <c r="S834" s="437"/>
      <c r="T834" s="437"/>
      <c r="U834" s="437"/>
      <c r="V834" s="437"/>
      <c r="W834" s="437"/>
      <c r="X834" s="437"/>
      <c r="Y834" s="437"/>
      <c r="Z834" s="437"/>
      <c r="AA834" s="437"/>
      <c r="AB834" s="437"/>
      <c r="AC834" s="437"/>
      <c r="AD834" s="437"/>
      <c r="AE834" s="437"/>
      <c r="AF834" s="437"/>
      <c r="AG834" s="437"/>
      <c r="AH834" s="437"/>
      <c r="AI834" s="437"/>
      <c r="AJ834" s="437"/>
    </row>
    <row r="835" spans="1:36" ht="16.2">
      <c r="A835" s="437"/>
      <c r="B835" s="437"/>
      <c r="C835" s="437"/>
      <c r="D835" s="437"/>
      <c r="E835" s="78"/>
      <c r="F835" s="437"/>
      <c r="G835" s="437"/>
      <c r="H835" s="437"/>
      <c r="I835" s="437"/>
      <c r="J835" s="437"/>
      <c r="K835" s="437"/>
      <c r="L835" s="437"/>
      <c r="M835" s="437"/>
      <c r="N835" s="437"/>
      <c r="O835" s="437"/>
      <c r="P835" s="437"/>
      <c r="Q835" s="437"/>
      <c r="R835" s="437"/>
      <c r="S835" s="437"/>
      <c r="T835" s="437"/>
      <c r="U835" s="437"/>
      <c r="V835" s="437"/>
      <c r="W835" s="437"/>
      <c r="X835" s="437"/>
      <c r="Y835" s="437"/>
      <c r="Z835" s="437"/>
      <c r="AA835" s="437"/>
      <c r="AB835" s="437"/>
      <c r="AC835" s="437"/>
      <c r="AD835" s="437"/>
      <c r="AE835" s="437"/>
      <c r="AF835" s="437"/>
      <c r="AG835" s="437"/>
      <c r="AH835" s="437"/>
      <c r="AI835" s="437"/>
      <c r="AJ835" s="437"/>
    </row>
    <row r="836" spans="1:36" ht="16.2">
      <c r="A836" s="437"/>
      <c r="B836" s="437"/>
      <c r="C836" s="437"/>
      <c r="D836" s="437"/>
      <c r="E836" s="78"/>
      <c r="F836" s="437"/>
      <c r="G836" s="437"/>
      <c r="H836" s="437"/>
      <c r="I836" s="437"/>
      <c r="J836" s="437"/>
      <c r="K836" s="437"/>
      <c r="L836" s="437"/>
      <c r="M836" s="437"/>
      <c r="N836" s="437"/>
      <c r="O836" s="437"/>
      <c r="P836" s="437"/>
      <c r="Q836" s="437"/>
      <c r="R836" s="437"/>
      <c r="S836" s="437"/>
      <c r="T836" s="437"/>
      <c r="U836" s="437"/>
      <c r="V836" s="437"/>
      <c r="W836" s="437"/>
      <c r="X836" s="437"/>
      <c r="Y836" s="437"/>
      <c r="Z836" s="437"/>
      <c r="AA836" s="437"/>
      <c r="AB836" s="437"/>
      <c r="AC836" s="437"/>
      <c r="AD836" s="437"/>
      <c r="AE836" s="437"/>
      <c r="AF836" s="437"/>
      <c r="AG836" s="437"/>
      <c r="AH836" s="437"/>
      <c r="AI836" s="437"/>
      <c r="AJ836" s="437"/>
    </row>
    <row r="837" spans="1:36" ht="16.2">
      <c r="A837" s="437"/>
      <c r="B837" s="437"/>
      <c r="C837" s="437"/>
      <c r="D837" s="437"/>
      <c r="E837" s="78"/>
      <c r="F837" s="437"/>
      <c r="G837" s="437"/>
      <c r="H837" s="437"/>
      <c r="I837" s="437"/>
      <c r="J837" s="437"/>
      <c r="K837" s="437"/>
      <c r="L837" s="437"/>
      <c r="M837" s="437"/>
      <c r="N837" s="437"/>
      <c r="O837" s="437"/>
      <c r="P837" s="437"/>
      <c r="Q837" s="437"/>
      <c r="R837" s="437"/>
      <c r="S837" s="437"/>
      <c r="T837" s="437"/>
      <c r="U837" s="437"/>
      <c r="V837" s="437"/>
      <c r="W837" s="437"/>
      <c r="X837" s="437"/>
      <c r="Y837" s="437"/>
      <c r="Z837" s="437"/>
      <c r="AA837" s="437"/>
      <c r="AB837" s="437"/>
      <c r="AC837" s="437"/>
      <c r="AD837" s="437"/>
      <c r="AE837" s="437"/>
      <c r="AF837" s="437"/>
      <c r="AG837" s="437"/>
      <c r="AH837" s="437"/>
      <c r="AI837" s="437"/>
      <c r="AJ837" s="437"/>
    </row>
    <row r="838" spans="1:36" ht="16.2">
      <c r="A838" s="437"/>
      <c r="B838" s="437"/>
      <c r="C838" s="437"/>
      <c r="D838" s="437"/>
      <c r="E838" s="78"/>
      <c r="F838" s="437"/>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row>
    <row r="839" spans="1:36" ht="16.2">
      <c r="A839" s="437"/>
      <c r="B839" s="437"/>
      <c r="C839" s="437"/>
      <c r="D839" s="437"/>
      <c r="E839" s="78"/>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row>
    <row r="840" spans="1:36" ht="16.2">
      <c r="A840" s="437"/>
      <c r="B840" s="437"/>
      <c r="C840" s="437"/>
      <c r="D840" s="437"/>
      <c r="E840" s="78"/>
      <c r="F840" s="437"/>
      <c r="G840" s="437"/>
      <c r="H840" s="437"/>
      <c r="I840" s="437"/>
      <c r="J840" s="437"/>
      <c r="K840" s="437"/>
      <c r="L840" s="437"/>
      <c r="M840" s="437"/>
      <c r="N840" s="437"/>
      <c r="O840" s="437"/>
      <c r="P840" s="437"/>
      <c r="Q840" s="437"/>
      <c r="R840" s="437"/>
      <c r="S840" s="437"/>
      <c r="T840" s="437"/>
      <c r="U840" s="437"/>
      <c r="V840" s="437"/>
      <c r="W840" s="437"/>
      <c r="X840" s="437"/>
      <c r="Y840" s="437"/>
      <c r="Z840" s="437"/>
      <c r="AA840" s="437"/>
      <c r="AB840" s="437"/>
      <c r="AC840" s="437"/>
      <c r="AD840" s="437"/>
      <c r="AE840" s="437"/>
      <c r="AF840" s="437"/>
      <c r="AG840" s="437"/>
      <c r="AH840" s="437"/>
      <c r="AI840" s="437"/>
      <c r="AJ840" s="437"/>
    </row>
    <row r="841" spans="1:36" ht="16.2">
      <c r="A841" s="437"/>
      <c r="B841" s="437"/>
      <c r="C841" s="437"/>
      <c r="D841" s="437"/>
      <c r="E841" s="78"/>
      <c r="F841" s="437"/>
      <c r="G841" s="437"/>
      <c r="H841" s="437"/>
      <c r="I841" s="437"/>
      <c r="J841" s="437"/>
      <c r="K841" s="437"/>
      <c r="L841" s="437"/>
      <c r="M841" s="437"/>
      <c r="N841" s="437"/>
      <c r="O841" s="437"/>
      <c r="P841" s="437"/>
      <c r="Q841" s="437"/>
      <c r="R841" s="437"/>
      <c r="S841" s="437"/>
      <c r="T841" s="437"/>
      <c r="U841" s="437"/>
      <c r="V841" s="437"/>
      <c r="W841" s="437"/>
      <c r="X841" s="437"/>
      <c r="Y841" s="437"/>
      <c r="Z841" s="437"/>
      <c r="AA841" s="437"/>
      <c r="AB841" s="437"/>
      <c r="AC841" s="437"/>
      <c r="AD841" s="437"/>
      <c r="AE841" s="437"/>
      <c r="AF841" s="437"/>
      <c r="AG841" s="437"/>
      <c r="AH841" s="437"/>
      <c r="AI841" s="437"/>
      <c r="AJ841" s="437"/>
    </row>
    <row r="842" spans="1:36" ht="16.2">
      <c r="A842" s="437"/>
      <c r="B842" s="437"/>
      <c r="C842" s="437"/>
      <c r="D842" s="437"/>
      <c r="E842" s="78"/>
      <c r="F842" s="437"/>
      <c r="G842" s="437"/>
      <c r="H842" s="437"/>
      <c r="I842" s="437"/>
      <c r="J842" s="437"/>
      <c r="K842" s="437"/>
      <c r="L842" s="437"/>
      <c r="M842" s="437"/>
      <c r="N842" s="437"/>
      <c r="O842" s="437"/>
      <c r="P842" s="437"/>
      <c r="Q842" s="437"/>
      <c r="R842" s="437"/>
      <c r="S842" s="437"/>
      <c r="T842" s="437"/>
      <c r="U842" s="437"/>
      <c r="V842" s="437"/>
      <c r="W842" s="437"/>
      <c r="X842" s="437"/>
      <c r="Y842" s="437"/>
      <c r="Z842" s="437"/>
      <c r="AA842" s="437"/>
      <c r="AB842" s="437"/>
      <c r="AC842" s="437"/>
      <c r="AD842" s="437"/>
      <c r="AE842" s="437"/>
      <c r="AF842" s="437"/>
      <c r="AG842" s="437"/>
      <c r="AH842" s="437"/>
      <c r="AI842" s="437"/>
      <c r="AJ842" s="437"/>
    </row>
    <row r="843" spans="1:36" ht="16.2">
      <c r="A843" s="437"/>
      <c r="B843" s="437"/>
      <c r="C843" s="437"/>
      <c r="D843" s="437"/>
      <c r="E843" s="78"/>
      <c r="F843" s="437"/>
      <c r="G843" s="437"/>
      <c r="H843" s="437"/>
      <c r="I843" s="437"/>
      <c r="J843" s="437"/>
      <c r="K843" s="437"/>
      <c r="L843" s="437"/>
      <c r="M843" s="437"/>
      <c r="N843" s="437"/>
      <c r="O843" s="437"/>
      <c r="P843" s="437"/>
      <c r="Q843" s="437"/>
      <c r="R843" s="437"/>
      <c r="S843" s="437"/>
      <c r="T843" s="437"/>
      <c r="U843" s="437"/>
      <c r="V843" s="437"/>
      <c r="W843" s="437"/>
      <c r="X843" s="437"/>
      <c r="Y843" s="437"/>
      <c r="Z843" s="437"/>
      <c r="AA843" s="437"/>
      <c r="AB843" s="437"/>
      <c r="AC843" s="437"/>
      <c r="AD843" s="437"/>
      <c r="AE843" s="437"/>
      <c r="AF843" s="437"/>
      <c r="AG843" s="437"/>
      <c r="AH843" s="437"/>
      <c r="AI843" s="437"/>
      <c r="AJ843" s="437"/>
    </row>
    <row r="844" spans="1:36" ht="16.2">
      <c r="A844" s="437"/>
      <c r="B844" s="437"/>
      <c r="C844" s="437"/>
      <c r="D844" s="437"/>
      <c r="E844" s="78"/>
      <c r="F844" s="437"/>
      <c r="G844" s="437"/>
      <c r="H844" s="437"/>
      <c r="I844" s="437"/>
      <c r="J844" s="437"/>
      <c r="K844" s="437"/>
      <c r="L844" s="437"/>
      <c r="M844" s="437"/>
      <c r="N844" s="437"/>
      <c r="O844" s="437"/>
      <c r="P844" s="437"/>
      <c r="Q844" s="437"/>
      <c r="R844" s="437"/>
      <c r="S844" s="437"/>
      <c r="T844" s="437"/>
      <c r="U844" s="437"/>
      <c r="V844" s="437"/>
      <c r="W844" s="437"/>
      <c r="X844" s="437"/>
      <c r="Y844" s="437"/>
      <c r="Z844" s="437"/>
      <c r="AA844" s="437"/>
      <c r="AB844" s="437"/>
      <c r="AC844" s="437"/>
      <c r="AD844" s="437"/>
      <c r="AE844" s="437"/>
      <c r="AF844" s="437"/>
      <c r="AG844" s="437"/>
      <c r="AH844" s="437"/>
      <c r="AI844" s="437"/>
      <c r="AJ844" s="437"/>
    </row>
    <row r="845" spans="1:36" ht="16.2">
      <c r="A845" s="437"/>
      <c r="B845" s="437"/>
      <c r="C845" s="437"/>
      <c r="D845" s="437"/>
      <c r="E845" s="78"/>
      <c r="F845" s="437"/>
      <c r="G845" s="437"/>
      <c r="H845" s="437"/>
      <c r="I845" s="437"/>
      <c r="J845" s="437"/>
      <c r="K845" s="437"/>
      <c r="L845" s="437"/>
      <c r="M845" s="437"/>
      <c r="N845" s="437"/>
      <c r="O845" s="437"/>
      <c r="P845" s="437"/>
      <c r="Q845" s="437"/>
      <c r="R845" s="437"/>
      <c r="S845" s="437"/>
      <c r="T845" s="437"/>
      <c r="U845" s="437"/>
      <c r="V845" s="437"/>
      <c r="W845" s="437"/>
      <c r="X845" s="437"/>
      <c r="Y845" s="437"/>
      <c r="Z845" s="437"/>
      <c r="AA845" s="437"/>
      <c r="AB845" s="437"/>
      <c r="AC845" s="437"/>
      <c r="AD845" s="437"/>
      <c r="AE845" s="437"/>
      <c r="AF845" s="437"/>
      <c r="AG845" s="437"/>
      <c r="AH845" s="437"/>
      <c r="AI845" s="437"/>
      <c r="AJ845" s="437"/>
    </row>
    <row r="846" spans="1:36" ht="16.2">
      <c r="A846" s="437"/>
      <c r="B846" s="437"/>
      <c r="C846" s="437"/>
      <c r="D846" s="437"/>
      <c r="E846" s="78"/>
      <c r="F846" s="437"/>
      <c r="G846" s="437"/>
      <c r="H846" s="437"/>
      <c r="I846" s="437"/>
      <c r="J846" s="437"/>
      <c r="K846" s="437"/>
      <c r="L846" s="437"/>
      <c r="M846" s="437"/>
      <c r="N846" s="437"/>
      <c r="O846" s="437"/>
      <c r="P846" s="437"/>
      <c r="Q846" s="437"/>
      <c r="R846" s="437"/>
      <c r="S846" s="437"/>
      <c r="T846" s="437"/>
      <c r="U846" s="437"/>
      <c r="V846" s="437"/>
      <c r="W846" s="437"/>
      <c r="X846" s="437"/>
      <c r="Y846" s="437"/>
      <c r="Z846" s="437"/>
      <c r="AA846" s="437"/>
      <c r="AB846" s="437"/>
      <c r="AC846" s="437"/>
      <c r="AD846" s="437"/>
      <c r="AE846" s="437"/>
      <c r="AF846" s="437"/>
      <c r="AG846" s="437"/>
      <c r="AH846" s="437"/>
      <c r="AI846" s="437"/>
      <c r="AJ846" s="437"/>
    </row>
    <row r="847" spans="1:36" ht="16.2">
      <c r="A847" s="437"/>
      <c r="B847" s="437"/>
      <c r="C847" s="437"/>
      <c r="D847" s="437"/>
      <c r="E847" s="78"/>
      <c r="F847" s="437"/>
      <c r="G847" s="437"/>
      <c r="H847" s="437"/>
      <c r="I847" s="437"/>
      <c r="J847" s="437"/>
      <c r="K847" s="437"/>
      <c r="L847" s="437"/>
      <c r="M847" s="437"/>
      <c r="N847" s="437"/>
      <c r="O847" s="437"/>
      <c r="P847" s="437"/>
      <c r="Q847" s="437"/>
      <c r="R847" s="437"/>
      <c r="S847" s="437"/>
      <c r="T847" s="437"/>
      <c r="U847" s="437"/>
      <c r="V847" s="437"/>
      <c r="W847" s="437"/>
      <c r="X847" s="437"/>
      <c r="Y847" s="437"/>
      <c r="Z847" s="437"/>
      <c r="AA847" s="437"/>
      <c r="AB847" s="437"/>
      <c r="AC847" s="437"/>
      <c r="AD847" s="437"/>
      <c r="AE847" s="437"/>
      <c r="AF847" s="437"/>
      <c r="AG847" s="437"/>
      <c r="AH847" s="437"/>
      <c r="AI847" s="437"/>
      <c r="AJ847" s="437"/>
    </row>
    <row r="848" spans="1:36" ht="16.2">
      <c r="A848" s="437"/>
      <c r="B848" s="437"/>
      <c r="C848" s="437"/>
      <c r="D848" s="437"/>
      <c r="E848" s="78"/>
      <c r="F848" s="437"/>
      <c r="G848" s="437"/>
      <c r="H848" s="437"/>
      <c r="I848" s="437"/>
      <c r="J848" s="437"/>
      <c r="K848" s="437"/>
      <c r="L848" s="437"/>
      <c r="M848" s="437"/>
      <c r="N848" s="437"/>
      <c r="O848" s="437"/>
      <c r="P848" s="437"/>
      <c r="Q848" s="437"/>
      <c r="R848" s="437"/>
      <c r="S848" s="437"/>
      <c r="T848" s="437"/>
      <c r="U848" s="437"/>
      <c r="V848" s="437"/>
      <c r="W848" s="437"/>
      <c r="X848" s="437"/>
      <c r="Y848" s="437"/>
      <c r="Z848" s="437"/>
      <c r="AA848" s="437"/>
      <c r="AB848" s="437"/>
      <c r="AC848" s="437"/>
      <c r="AD848" s="437"/>
      <c r="AE848" s="437"/>
      <c r="AF848" s="437"/>
      <c r="AG848" s="437"/>
      <c r="AH848" s="437"/>
      <c r="AI848" s="437"/>
      <c r="AJ848" s="437"/>
    </row>
    <row r="849" spans="1:36" ht="16.2">
      <c r="A849" s="437"/>
      <c r="B849" s="437"/>
      <c r="C849" s="437"/>
      <c r="D849" s="437"/>
      <c r="E849" s="78"/>
      <c r="F849" s="437"/>
      <c r="G849" s="437"/>
      <c r="H849" s="437"/>
      <c r="I849" s="437"/>
      <c r="J849" s="437"/>
      <c r="K849" s="437"/>
      <c r="L849" s="437"/>
      <c r="M849" s="437"/>
      <c r="N849" s="437"/>
      <c r="O849" s="437"/>
      <c r="P849" s="437"/>
      <c r="Q849" s="437"/>
      <c r="R849" s="437"/>
      <c r="S849" s="437"/>
      <c r="T849" s="437"/>
      <c r="U849" s="437"/>
      <c r="V849" s="437"/>
      <c r="W849" s="437"/>
      <c r="X849" s="437"/>
      <c r="Y849" s="437"/>
      <c r="Z849" s="437"/>
      <c r="AA849" s="437"/>
      <c r="AB849" s="437"/>
      <c r="AC849" s="437"/>
      <c r="AD849" s="437"/>
      <c r="AE849" s="437"/>
      <c r="AF849" s="437"/>
      <c r="AG849" s="437"/>
      <c r="AH849" s="437"/>
      <c r="AI849" s="437"/>
      <c r="AJ849" s="437"/>
    </row>
    <row r="850" spans="1:36" ht="16.2">
      <c r="A850" s="437"/>
      <c r="B850" s="437"/>
      <c r="C850" s="437"/>
      <c r="D850" s="437"/>
      <c r="E850" s="78"/>
      <c r="F850" s="437"/>
      <c r="G850" s="437"/>
      <c r="H850" s="437"/>
      <c r="I850" s="437"/>
      <c r="J850" s="437"/>
      <c r="K850" s="437"/>
      <c r="L850" s="437"/>
      <c r="M850" s="437"/>
      <c r="N850" s="437"/>
      <c r="O850" s="437"/>
      <c r="P850" s="437"/>
      <c r="Q850" s="437"/>
      <c r="R850" s="437"/>
      <c r="S850" s="437"/>
      <c r="T850" s="437"/>
      <c r="U850" s="437"/>
      <c r="V850" s="437"/>
      <c r="W850" s="437"/>
      <c r="X850" s="437"/>
      <c r="Y850" s="437"/>
      <c r="Z850" s="437"/>
      <c r="AA850" s="437"/>
      <c r="AB850" s="437"/>
      <c r="AC850" s="437"/>
      <c r="AD850" s="437"/>
      <c r="AE850" s="437"/>
      <c r="AF850" s="437"/>
      <c r="AG850" s="437"/>
      <c r="AH850" s="437"/>
      <c r="AI850" s="437"/>
      <c r="AJ850" s="437"/>
    </row>
    <row r="851" spans="1:36" ht="16.2">
      <c r="A851" s="437"/>
      <c r="B851" s="437"/>
      <c r="C851" s="437"/>
      <c r="D851" s="437"/>
      <c r="E851" s="78"/>
      <c r="F851" s="437"/>
      <c r="G851" s="437"/>
      <c r="H851" s="437"/>
      <c r="I851" s="437"/>
      <c r="J851" s="437"/>
      <c r="K851" s="437"/>
      <c r="L851" s="437"/>
      <c r="M851" s="437"/>
      <c r="N851" s="437"/>
      <c r="O851" s="437"/>
      <c r="P851" s="437"/>
      <c r="Q851" s="437"/>
      <c r="R851" s="437"/>
      <c r="S851" s="437"/>
      <c r="T851" s="437"/>
      <c r="U851" s="437"/>
      <c r="V851" s="437"/>
      <c r="W851" s="437"/>
      <c r="X851" s="437"/>
      <c r="Y851" s="437"/>
      <c r="Z851" s="437"/>
      <c r="AA851" s="437"/>
      <c r="AB851" s="437"/>
      <c r="AC851" s="437"/>
      <c r="AD851" s="437"/>
      <c r="AE851" s="437"/>
      <c r="AF851" s="437"/>
      <c r="AG851" s="437"/>
      <c r="AH851" s="437"/>
      <c r="AI851" s="437"/>
      <c r="AJ851" s="437"/>
    </row>
    <row r="852" spans="1:36" ht="16.2">
      <c r="A852" s="437"/>
      <c r="B852" s="437"/>
      <c r="C852" s="437"/>
      <c r="D852" s="437"/>
      <c r="E852" s="78"/>
      <c r="F852" s="437"/>
      <c r="G852" s="437"/>
      <c r="H852" s="437"/>
      <c r="I852" s="437"/>
      <c r="J852" s="437"/>
      <c r="K852" s="437"/>
      <c r="L852" s="437"/>
      <c r="M852" s="437"/>
      <c r="N852" s="437"/>
      <c r="O852" s="437"/>
      <c r="P852" s="437"/>
      <c r="Q852" s="437"/>
      <c r="R852" s="437"/>
      <c r="S852" s="437"/>
      <c r="T852" s="437"/>
      <c r="U852" s="437"/>
      <c r="V852" s="437"/>
      <c r="W852" s="437"/>
      <c r="X852" s="437"/>
      <c r="Y852" s="437"/>
      <c r="Z852" s="437"/>
      <c r="AA852" s="437"/>
      <c r="AB852" s="437"/>
      <c r="AC852" s="437"/>
      <c r="AD852" s="437"/>
      <c r="AE852" s="437"/>
      <c r="AF852" s="437"/>
      <c r="AG852" s="437"/>
      <c r="AH852" s="437"/>
      <c r="AI852" s="437"/>
      <c r="AJ852" s="437"/>
    </row>
    <row r="853" spans="1:36" ht="16.2">
      <c r="A853" s="437"/>
      <c r="B853" s="437"/>
      <c r="C853" s="437"/>
      <c r="D853" s="437"/>
      <c r="E853" s="78"/>
      <c r="F853" s="437"/>
      <c r="G853" s="437"/>
      <c r="H853" s="437"/>
      <c r="I853" s="437"/>
      <c r="J853" s="437"/>
      <c r="K853" s="437"/>
      <c r="L853" s="437"/>
      <c r="M853" s="437"/>
      <c r="N853" s="437"/>
      <c r="O853" s="437"/>
      <c r="P853" s="437"/>
      <c r="Q853" s="437"/>
      <c r="R853" s="437"/>
      <c r="S853" s="437"/>
      <c r="T853" s="437"/>
      <c r="U853" s="437"/>
      <c r="V853" s="437"/>
      <c r="W853" s="437"/>
      <c r="X853" s="437"/>
      <c r="Y853" s="437"/>
      <c r="Z853" s="437"/>
      <c r="AA853" s="437"/>
      <c r="AB853" s="437"/>
      <c r="AC853" s="437"/>
      <c r="AD853" s="437"/>
      <c r="AE853" s="437"/>
      <c r="AF853" s="437"/>
      <c r="AG853" s="437"/>
      <c r="AH853" s="437"/>
      <c r="AI853" s="437"/>
      <c r="AJ853" s="437"/>
    </row>
    <row r="854" spans="1:36" ht="16.2">
      <c r="A854" s="437"/>
      <c r="B854" s="437"/>
      <c r="C854" s="437"/>
      <c r="D854" s="437"/>
      <c r="E854" s="78"/>
      <c r="F854" s="437"/>
      <c r="G854" s="437"/>
      <c r="H854" s="437"/>
      <c r="I854" s="437"/>
      <c r="J854" s="437"/>
      <c r="K854" s="437"/>
      <c r="L854" s="437"/>
      <c r="M854" s="437"/>
      <c r="N854" s="437"/>
      <c r="O854" s="437"/>
      <c r="P854" s="437"/>
      <c r="Q854" s="437"/>
      <c r="R854" s="437"/>
      <c r="S854" s="437"/>
      <c r="T854" s="437"/>
      <c r="U854" s="437"/>
      <c r="V854" s="437"/>
      <c r="W854" s="437"/>
      <c r="X854" s="437"/>
      <c r="Y854" s="437"/>
      <c r="Z854" s="437"/>
      <c r="AA854" s="437"/>
      <c r="AB854" s="437"/>
      <c r="AC854" s="437"/>
      <c r="AD854" s="437"/>
      <c r="AE854" s="437"/>
      <c r="AF854" s="437"/>
      <c r="AG854" s="437"/>
      <c r="AH854" s="437"/>
      <c r="AI854" s="437"/>
      <c r="AJ854" s="437"/>
    </row>
    <row r="855" spans="1:36" ht="16.2">
      <c r="A855" s="437"/>
      <c r="B855" s="437"/>
      <c r="C855" s="437"/>
      <c r="D855" s="437"/>
      <c r="E855" s="78"/>
      <c r="F855" s="437"/>
      <c r="G855" s="437"/>
      <c r="H855" s="437"/>
      <c r="I855" s="437"/>
      <c r="J855" s="437"/>
      <c r="K855" s="437"/>
      <c r="L855" s="437"/>
      <c r="M855" s="437"/>
      <c r="N855" s="437"/>
      <c r="O855" s="437"/>
      <c r="P855" s="437"/>
      <c r="Q855" s="437"/>
      <c r="R855" s="437"/>
      <c r="S855" s="437"/>
      <c r="T855" s="437"/>
      <c r="U855" s="437"/>
      <c r="V855" s="437"/>
      <c r="W855" s="437"/>
      <c r="X855" s="437"/>
      <c r="Y855" s="437"/>
      <c r="Z855" s="437"/>
      <c r="AA855" s="437"/>
      <c r="AB855" s="437"/>
      <c r="AC855" s="437"/>
      <c r="AD855" s="437"/>
      <c r="AE855" s="437"/>
      <c r="AF855" s="437"/>
      <c r="AG855" s="437"/>
      <c r="AH855" s="437"/>
      <c r="AI855" s="437"/>
      <c r="AJ855" s="437"/>
    </row>
    <row r="856" spans="1:36" ht="16.2">
      <c r="A856" s="437"/>
      <c r="B856" s="437"/>
      <c r="C856" s="437"/>
      <c r="D856" s="437"/>
      <c r="E856" s="78"/>
      <c r="F856" s="437"/>
      <c r="G856" s="437"/>
      <c r="H856" s="437"/>
      <c r="I856" s="437"/>
      <c r="J856" s="437"/>
      <c r="K856" s="437"/>
      <c r="L856" s="437"/>
      <c r="M856" s="437"/>
      <c r="N856" s="437"/>
      <c r="O856" s="437"/>
      <c r="P856" s="437"/>
      <c r="Q856" s="437"/>
      <c r="R856" s="437"/>
      <c r="S856" s="437"/>
      <c r="T856" s="437"/>
      <c r="U856" s="437"/>
      <c r="V856" s="437"/>
      <c r="W856" s="437"/>
      <c r="X856" s="437"/>
      <c r="Y856" s="437"/>
      <c r="Z856" s="437"/>
      <c r="AA856" s="437"/>
      <c r="AB856" s="437"/>
      <c r="AC856" s="437"/>
      <c r="AD856" s="437"/>
      <c r="AE856" s="437"/>
      <c r="AF856" s="437"/>
      <c r="AG856" s="437"/>
      <c r="AH856" s="437"/>
      <c r="AI856" s="437"/>
      <c r="AJ856" s="437"/>
    </row>
    <row r="857" spans="1:36" ht="16.2">
      <c r="A857" s="437"/>
      <c r="B857" s="437"/>
      <c r="C857" s="437"/>
      <c r="D857" s="437"/>
      <c r="E857" s="78"/>
      <c r="F857" s="437"/>
      <c r="G857" s="437"/>
      <c r="H857" s="437"/>
      <c r="I857" s="437"/>
      <c r="J857" s="437"/>
      <c r="K857" s="437"/>
      <c r="L857" s="437"/>
      <c r="M857" s="437"/>
      <c r="N857" s="437"/>
      <c r="O857" s="437"/>
      <c r="P857" s="437"/>
      <c r="Q857" s="437"/>
      <c r="R857" s="437"/>
      <c r="S857" s="437"/>
      <c r="T857" s="437"/>
      <c r="U857" s="437"/>
      <c r="V857" s="437"/>
      <c r="W857" s="437"/>
      <c r="X857" s="437"/>
      <c r="Y857" s="437"/>
      <c r="Z857" s="437"/>
      <c r="AA857" s="437"/>
      <c r="AB857" s="437"/>
      <c r="AC857" s="437"/>
      <c r="AD857" s="437"/>
      <c r="AE857" s="437"/>
      <c r="AF857" s="437"/>
      <c r="AG857" s="437"/>
      <c r="AH857" s="437"/>
      <c r="AI857" s="437"/>
      <c r="AJ857" s="437"/>
    </row>
    <row r="858" spans="1:36" ht="16.2">
      <c r="A858" s="437"/>
      <c r="B858" s="437"/>
      <c r="C858" s="437"/>
      <c r="D858" s="437"/>
      <c r="E858" s="78"/>
      <c r="F858" s="437"/>
      <c r="G858" s="437"/>
      <c r="H858" s="437"/>
      <c r="I858" s="437"/>
      <c r="J858" s="437"/>
      <c r="K858" s="437"/>
      <c r="L858" s="437"/>
      <c r="M858" s="437"/>
      <c r="N858" s="437"/>
      <c r="O858" s="437"/>
      <c r="P858" s="437"/>
      <c r="Q858" s="437"/>
      <c r="R858" s="437"/>
      <c r="S858" s="437"/>
      <c r="T858" s="437"/>
      <c r="U858" s="437"/>
      <c r="V858" s="437"/>
      <c r="W858" s="437"/>
      <c r="X858" s="437"/>
      <c r="Y858" s="437"/>
      <c r="Z858" s="437"/>
      <c r="AA858" s="437"/>
      <c r="AB858" s="437"/>
      <c r="AC858" s="437"/>
      <c r="AD858" s="437"/>
      <c r="AE858" s="437"/>
      <c r="AF858" s="437"/>
      <c r="AG858" s="437"/>
      <c r="AH858" s="437"/>
      <c r="AI858" s="437"/>
      <c r="AJ858" s="437"/>
    </row>
    <row r="859" spans="1:36" ht="16.2">
      <c r="A859" s="437"/>
      <c r="B859" s="437"/>
      <c r="C859" s="437"/>
      <c r="D859" s="437"/>
      <c r="E859" s="78"/>
      <c r="F859" s="437"/>
      <c r="G859" s="437"/>
      <c r="H859" s="437"/>
      <c r="I859" s="437"/>
      <c r="J859" s="437"/>
      <c r="K859" s="437"/>
      <c r="L859" s="437"/>
      <c r="M859" s="437"/>
      <c r="N859" s="437"/>
      <c r="O859" s="437"/>
      <c r="P859" s="437"/>
      <c r="Q859" s="437"/>
      <c r="R859" s="437"/>
      <c r="S859" s="437"/>
      <c r="T859" s="437"/>
      <c r="U859" s="437"/>
      <c r="V859" s="437"/>
      <c r="W859" s="437"/>
      <c r="X859" s="437"/>
      <c r="Y859" s="437"/>
      <c r="Z859" s="437"/>
      <c r="AA859" s="437"/>
      <c r="AB859" s="437"/>
      <c r="AC859" s="437"/>
      <c r="AD859" s="437"/>
      <c r="AE859" s="437"/>
      <c r="AF859" s="437"/>
      <c r="AG859" s="437"/>
      <c r="AH859" s="437"/>
      <c r="AI859" s="437"/>
      <c r="AJ859" s="437"/>
    </row>
    <row r="860" spans="1:36" ht="16.2">
      <c r="A860" s="437"/>
      <c r="B860" s="437"/>
      <c r="C860" s="437"/>
      <c r="D860" s="437"/>
      <c r="E860" s="78"/>
      <c r="F860" s="437"/>
      <c r="G860" s="437"/>
      <c r="H860" s="437"/>
      <c r="I860" s="437"/>
      <c r="J860" s="437"/>
      <c r="K860" s="437"/>
      <c r="L860" s="437"/>
      <c r="M860" s="437"/>
      <c r="N860" s="437"/>
      <c r="O860" s="437"/>
      <c r="P860" s="437"/>
      <c r="Q860" s="437"/>
      <c r="R860" s="437"/>
      <c r="S860" s="437"/>
      <c r="T860" s="437"/>
      <c r="U860" s="437"/>
      <c r="V860" s="437"/>
      <c r="W860" s="437"/>
      <c r="X860" s="437"/>
      <c r="Y860" s="437"/>
      <c r="Z860" s="437"/>
      <c r="AA860" s="437"/>
      <c r="AB860" s="437"/>
      <c r="AC860" s="437"/>
      <c r="AD860" s="437"/>
      <c r="AE860" s="437"/>
      <c r="AF860" s="437"/>
      <c r="AG860" s="437"/>
      <c r="AH860" s="437"/>
      <c r="AI860" s="437"/>
      <c r="AJ860" s="437"/>
    </row>
    <row r="861" spans="1:36" ht="16.2">
      <c r="A861" s="437"/>
      <c r="B861" s="437"/>
      <c r="C861" s="437"/>
      <c r="D861" s="437"/>
      <c r="E861" s="78"/>
      <c r="F861" s="437"/>
      <c r="G861" s="437"/>
      <c r="H861" s="437"/>
      <c r="I861" s="437"/>
      <c r="J861" s="437"/>
      <c r="K861" s="437"/>
      <c r="L861" s="437"/>
      <c r="M861" s="437"/>
      <c r="N861" s="437"/>
      <c r="O861" s="437"/>
      <c r="P861" s="437"/>
      <c r="Q861" s="437"/>
      <c r="R861" s="437"/>
      <c r="S861" s="437"/>
      <c r="T861" s="437"/>
      <c r="U861" s="437"/>
      <c r="V861" s="437"/>
      <c r="W861" s="437"/>
      <c r="X861" s="437"/>
      <c r="Y861" s="437"/>
      <c r="Z861" s="437"/>
      <c r="AA861" s="437"/>
      <c r="AB861" s="437"/>
      <c r="AC861" s="437"/>
      <c r="AD861" s="437"/>
      <c r="AE861" s="437"/>
      <c r="AF861" s="437"/>
      <c r="AG861" s="437"/>
      <c r="AH861" s="437"/>
      <c r="AI861" s="437"/>
      <c r="AJ861" s="437"/>
    </row>
    <row r="862" spans="1:36" ht="16.2">
      <c r="A862" s="437"/>
      <c r="B862" s="437"/>
      <c r="C862" s="437"/>
      <c r="D862" s="437"/>
      <c r="E862" s="78"/>
      <c r="F862" s="437"/>
      <c r="G862" s="437"/>
      <c r="H862" s="437"/>
      <c r="I862" s="437"/>
      <c r="J862" s="437"/>
      <c r="K862" s="437"/>
      <c r="L862" s="437"/>
      <c r="M862" s="437"/>
      <c r="N862" s="437"/>
      <c r="O862" s="437"/>
      <c r="P862" s="437"/>
      <c r="Q862" s="437"/>
      <c r="R862" s="437"/>
      <c r="S862" s="437"/>
      <c r="T862" s="437"/>
      <c r="U862" s="437"/>
      <c r="V862" s="437"/>
      <c r="W862" s="437"/>
      <c r="X862" s="437"/>
      <c r="Y862" s="437"/>
      <c r="Z862" s="437"/>
      <c r="AA862" s="437"/>
      <c r="AB862" s="437"/>
      <c r="AC862" s="437"/>
      <c r="AD862" s="437"/>
      <c r="AE862" s="437"/>
      <c r="AF862" s="437"/>
      <c r="AG862" s="437"/>
      <c r="AH862" s="437"/>
      <c r="AI862" s="437"/>
      <c r="AJ862" s="437"/>
    </row>
    <row r="863" spans="1:36" ht="16.2">
      <c r="A863" s="437"/>
      <c r="B863" s="437"/>
      <c r="C863" s="437"/>
      <c r="D863" s="437"/>
      <c r="E863" s="78"/>
      <c r="F863" s="437"/>
      <c r="G863" s="437"/>
      <c r="H863" s="437"/>
      <c r="I863" s="437"/>
      <c r="J863" s="437"/>
      <c r="K863" s="437"/>
      <c r="L863" s="437"/>
      <c r="M863" s="437"/>
      <c r="N863" s="437"/>
      <c r="O863" s="437"/>
      <c r="P863" s="437"/>
      <c r="Q863" s="437"/>
      <c r="R863" s="437"/>
      <c r="S863" s="437"/>
      <c r="T863" s="437"/>
      <c r="U863" s="437"/>
      <c r="V863" s="437"/>
      <c r="W863" s="437"/>
      <c r="X863" s="437"/>
      <c r="Y863" s="437"/>
      <c r="Z863" s="437"/>
      <c r="AA863" s="437"/>
      <c r="AB863" s="437"/>
      <c r="AC863" s="437"/>
      <c r="AD863" s="437"/>
      <c r="AE863" s="437"/>
      <c r="AF863" s="437"/>
      <c r="AG863" s="437"/>
      <c r="AH863" s="437"/>
      <c r="AI863" s="437"/>
      <c r="AJ863" s="437"/>
    </row>
    <row r="864" spans="1:36" ht="16.2">
      <c r="A864" s="437"/>
      <c r="B864" s="437"/>
      <c r="C864" s="437"/>
      <c r="D864" s="437"/>
      <c r="E864" s="78"/>
      <c r="F864" s="437"/>
      <c r="G864" s="437"/>
      <c r="H864" s="437"/>
      <c r="I864" s="437"/>
      <c r="J864" s="437"/>
      <c r="K864" s="437"/>
      <c r="L864" s="437"/>
      <c r="M864" s="437"/>
      <c r="N864" s="437"/>
      <c r="O864" s="437"/>
      <c r="P864" s="437"/>
      <c r="Q864" s="437"/>
      <c r="R864" s="437"/>
      <c r="S864" s="437"/>
      <c r="T864" s="437"/>
      <c r="U864" s="437"/>
      <c r="V864" s="437"/>
      <c r="W864" s="437"/>
      <c r="X864" s="437"/>
      <c r="Y864" s="437"/>
      <c r="Z864" s="437"/>
      <c r="AA864" s="437"/>
      <c r="AB864" s="437"/>
      <c r="AC864" s="437"/>
      <c r="AD864" s="437"/>
      <c r="AE864" s="437"/>
      <c r="AF864" s="437"/>
      <c r="AG864" s="437"/>
      <c r="AH864" s="437"/>
      <c r="AI864" s="437"/>
      <c r="AJ864" s="437"/>
    </row>
    <row r="865" spans="1:36" ht="16.2">
      <c r="A865" s="437"/>
      <c r="B865" s="437"/>
      <c r="C865" s="437"/>
      <c r="D865" s="437"/>
      <c r="E865" s="78"/>
      <c r="F865" s="437"/>
      <c r="G865" s="437"/>
      <c r="H865" s="437"/>
      <c r="I865" s="437"/>
      <c r="J865" s="437"/>
      <c r="K865" s="437"/>
      <c r="L865" s="437"/>
      <c r="M865" s="437"/>
      <c r="N865" s="437"/>
      <c r="O865" s="437"/>
      <c r="P865" s="437"/>
      <c r="Q865" s="437"/>
      <c r="R865" s="437"/>
      <c r="S865" s="437"/>
      <c r="T865" s="437"/>
      <c r="U865" s="437"/>
      <c r="V865" s="437"/>
      <c r="W865" s="437"/>
      <c r="X865" s="437"/>
      <c r="Y865" s="437"/>
      <c r="Z865" s="437"/>
      <c r="AA865" s="437"/>
      <c r="AB865" s="437"/>
      <c r="AC865" s="437"/>
      <c r="AD865" s="437"/>
      <c r="AE865" s="437"/>
      <c r="AF865" s="437"/>
      <c r="AG865" s="437"/>
      <c r="AH865" s="437"/>
      <c r="AI865" s="437"/>
      <c r="AJ865" s="437"/>
    </row>
    <row r="866" spans="1:36" ht="16.2">
      <c r="A866" s="437"/>
      <c r="B866" s="437"/>
      <c r="C866" s="437"/>
      <c r="D866" s="437"/>
      <c r="E866" s="78"/>
      <c r="F866" s="437"/>
      <c r="G866" s="437"/>
      <c r="H866" s="437"/>
      <c r="I866" s="437"/>
      <c r="J866" s="437"/>
      <c r="K866" s="437"/>
      <c r="L866" s="437"/>
      <c r="M866" s="437"/>
      <c r="N866" s="437"/>
      <c r="O866" s="437"/>
      <c r="P866" s="437"/>
      <c r="Q866" s="437"/>
      <c r="R866" s="437"/>
      <c r="S866" s="437"/>
      <c r="T866" s="437"/>
      <c r="U866" s="437"/>
      <c r="V866" s="437"/>
      <c r="W866" s="437"/>
      <c r="X866" s="437"/>
      <c r="Y866" s="437"/>
      <c r="Z866" s="437"/>
      <c r="AA866" s="437"/>
      <c r="AB866" s="437"/>
      <c r="AC866" s="437"/>
      <c r="AD866" s="437"/>
      <c r="AE866" s="437"/>
      <c r="AF866" s="437"/>
      <c r="AG866" s="437"/>
      <c r="AH866" s="437"/>
      <c r="AI866" s="437"/>
      <c r="AJ866" s="437"/>
    </row>
    <row r="867" spans="1:36" ht="16.2">
      <c r="A867" s="437"/>
      <c r="B867" s="437"/>
      <c r="C867" s="437"/>
      <c r="D867" s="437"/>
      <c r="E867" s="78"/>
      <c r="F867" s="437"/>
      <c r="G867" s="437"/>
      <c r="H867" s="437"/>
      <c r="I867" s="437"/>
      <c r="J867" s="437"/>
      <c r="K867" s="437"/>
      <c r="L867" s="437"/>
      <c r="M867" s="437"/>
      <c r="N867" s="437"/>
      <c r="O867" s="437"/>
      <c r="P867" s="437"/>
      <c r="Q867" s="437"/>
      <c r="R867" s="437"/>
      <c r="S867" s="437"/>
      <c r="T867" s="437"/>
      <c r="U867" s="437"/>
      <c r="V867" s="437"/>
      <c r="W867" s="437"/>
      <c r="X867" s="437"/>
      <c r="Y867" s="437"/>
      <c r="Z867" s="437"/>
      <c r="AA867" s="437"/>
      <c r="AB867" s="437"/>
      <c r="AC867" s="437"/>
      <c r="AD867" s="437"/>
      <c r="AE867" s="437"/>
      <c r="AF867" s="437"/>
      <c r="AG867" s="437"/>
      <c r="AH867" s="437"/>
      <c r="AI867" s="437"/>
      <c r="AJ867" s="437"/>
    </row>
    <row r="868" spans="1:36" ht="16.2">
      <c r="A868" s="437"/>
      <c r="B868" s="437"/>
      <c r="C868" s="437"/>
      <c r="D868" s="437"/>
      <c r="E868" s="78"/>
      <c r="F868" s="437"/>
      <c r="G868" s="437"/>
      <c r="H868" s="437"/>
      <c r="I868" s="437"/>
      <c r="J868" s="437"/>
      <c r="K868" s="437"/>
      <c r="L868" s="437"/>
      <c r="M868" s="437"/>
      <c r="N868" s="437"/>
      <c r="O868" s="437"/>
      <c r="P868" s="437"/>
      <c r="Q868" s="437"/>
      <c r="R868" s="437"/>
      <c r="S868" s="437"/>
      <c r="T868" s="437"/>
      <c r="U868" s="437"/>
      <c r="V868" s="437"/>
      <c r="W868" s="437"/>
      <c r="X868" s="437"/>
      <c r="Y868" s="437"/>
      <c r="Z868" s="437"/>
      <c r="AA868" s="437"/>
      <c r="AB868" s="437"/>
      <c r="AC868" s="437"/>
      <c r="AD868" s="437"/>
      <c r="AE868" s="437"/>
      <c r="AF868" s="437"/>
      <c r="AG868" s="437"/>
      <c r="AH868" s="437"/>
      <c r="AI868" s="437"/>
      <c r="AJ868" s="437"/>
    </row>
    <row r="869" spans="1:36" ht="16.2">
      <c r="A869" s="437"/>
      <c r="B869" s="437"/>
      <c r="C869" s="437"/>
      <c r="D869" s="437"/>
      <c r="E869" s="78"/>
      <c r="F869" s="437"/>
      <c r="G869" s="437"/>
      <c r="H869" s="437"/>
      <c r="I869" s="437"/>
      <c r="J869" s="437"/>
      <c r="K869" s="437"/>
      <c r="L869" s="437"/>
      <c r="M869" s="437"/>
      <c r="N869" s="437"/>
      <c r="O869" s="437"/>
      <c r="P869" s="437"/>
      <c r="Q869" s="437"/>
      <c r="R869" s="437"/>
      <c r="S869" s="437"/>
      <c r="T869" s="437"/>
      <c r="U869" s="437"/>
      <c r="V869" s="437"/>
      <c r="W869" s="437"/>
      <c r="X869" s="437"/>
      <c r="Y869" s="437"/>
      <c r="Z869" s="437"/>
      <c r="AA869" s="437"/>
      <c r="AB869" s="437"/>
      <c r="AC869" s="437"/>
      <c r="AD869" s="437"/>
      <c r="AE869" s="437"/>
      <c r="AF869" s="437"/>
      <c r="AG869" s="437"/>
      <c r="AH869" s="437"/>
      <c r="AI869" s="437"/>
      <c r="AJ869" s="437"/>
    </row>
    <row r="870" spans="1:36" ht="16.2">
      <c r="A870" s="437"/>
      <c r="B870" s="437"/>
      <c r="C870" s="437"/>
      <c r="D870" s="437"/>
      <c r="E870" s="78"/>
      <c r="F870" s="437"/>
      <c r="G870" s="437"/>
      <c r="H870" s="437"/>
      <c r="I870" s="437"/>
      <c r="J870" s="437"/>
      <c r="K870" s="437"/>
      <c r="L870" s="437"/>
      <c r="M870" s="437"/>
      <c r="N870" s="437"/>
      <c r="O870" s="437"/>
      <c r="P870" s="437"/>
      <c r="Q870" s="437"/>
      <c r="R870" s="437"/>
      <c r="S870" s="437"/>
      <c r="T870" s="437"/>
      <c r="U870" s="437"/>
      <c r="V870" s="437"/>
      <c r="W870" s="437"/>
      <c r="X870" s="437"/>
      <c r="Y870" s="437"/>
      <c r="Z870" s="437"/>
      <c r="AA870" s="437"/>
      <c r="AB870" s="437"/>
      <c r="AC870" s="437"/>
      <c r="AD870" s="437"/>
      <c r="AE870" s="437"/>
      <c r="AF870" s="437"/>
      <c r="AG870" s="437"/>
      <c r="AH870" s="437"/>
      <c r="AI870" s="437"/>
      <c r="AJ870" s="437"/>
    </row>
    <row r="871" spans="1:36" ht="16.2">
      <c r="A871" s="437"/>
      <c r="B871" s="437"/>
      <c r="C871" s="437"/>
      <c r="D871" s="437"/>
      <c r="E871" s="78"/>
      <c r="F871" s="437"/>
      <c r="G871" s="437"/>
      <c r="H871" s="437"/>
      <c r="I871" s="437"/>
      <c r="J871" s="437"/>
      <c r="K871" s="437"/>
      <c r="L871" s="437"/>
      <c r="M871" s="437"/>
      <c r="N871" s="437"/>
      <c r="O871" s="437"/>
      <c r="P871" s="437"/>
      <c r="Q871" s="437"/>
      <c r="R871" s="437"/>
      <c r="S871" s="437"/>
      <c r="T871" s="437"/>
      <c r="U871" s="437"/>
      <c r="V871" s="437"/>
      <c r="W871" s="437"/>
      <c r="X871" s="437"/>
      <c r="Y871" s="437"/>
      <c r="Z871" s="437"/>
      <c r="AA871" s="437"/>
      <c r="AB871" s="437"/>
      <c r="AC871" s="437"/>
      <c r="AD871" s="437"/>
      <c r="AE871" s="437"/>
      <c r="AF871" s="437"/>
      <c r="AG871" s="437"/>
      <c r="AH871" s="437"/>
      <c r="AI871" s="437"/>
      <c r="AJ871" s="437"/>
    </row>
    <row r="872" spans="1:36" ht="16.2">
      <c r="A872" s="437"/>
      <c r="B872" s="437"/>
      <c r="C872" s="437"/>
      <c r="D872" s="437"/>
      <c r="E872" s="78"/>
      <c r="F872" s="437"/>
      <c r="G872" s="437"/>
      <c r="H872" s="437"/>
      <c r="I872" s="437"/>
      <c r="J872" s="437"/>
      <c r="K872" s="437"/>
      <c r="L872" s="437"/>
      <c r="M872" s="437"/>
      <c r="N872" s="437"/>
      <c r="O872" s="437"/>
      <c r="P872" s="437"/>
      <c r="Q872" s="437"/>
      <c r="R872" s="437"/>
      <c r="S872" s="437"/>
      <c r="T872" s="437"/>
      <c r="U872" s="437"/>
      <c r="V872" s="437"/>
      <c r="W872" s="437"/>
      <c r="X872" s="437"/>
      <c r="Y872" s="437"/>
      <c r="Z872" s="437"/>
      <c r="AA872" s="437"/>
      <c r="AB872" s="437"/>
      <c r="AC872" s="437"/>
      <c r="AD872" s="437"/>
      <c r="AE872" s="437"/>
      <c r="AF872" s="437"/>
      <c r="AG872" s="437"/>
      <c r="AH872" s="437"/>
      <c r="AI872" s="437"/>
      <c r="AJ872" s="437"/>
    </row>
    <row r="873" spans="1:36" ht="16.2">
      <c r="A873" s="437"/>
      <c r="B873" s="437"/>
      <c r="C873" s="437"/>
      <c r="D873" s="437"/>
      <c r="E873" s="78"/>
      <c r="F873" s="437"/>
      <c r="G873" s="437"/>
      <c r="H873" s="437"/>
      <c r="I873" s="437"/>
      <c r="J873" s="437"/>
      <c r="K873" s="437"/>
      <c r="L873" s="437"/>
      <c r="M873" s="437"/>
      <c r="N873" s="437"/>
      <c r="O873" s="437"/>
      <c r="P873" s="437"/>
      <c r="Q873" s="437"/>
      <c r="R873" s="437"/>
      <c r="S873" s="437"/>
      <c r="T873" s="437"/>
      <c r="U873" s="437"/>
      <c r="V873" s="437"/>
      <c r="W873" s="437"/>
      <c r="X873" s="437"/>
      <c r="Y873" s="437"/>
      <c r="Z873" s="437"/>
      <c r="AA873" s="437"/>
      <c r="AB873" s="437"/>
      <c r="AC873" s="437"/>
      <c r="AD873" s="437"/>
      <c r="AE873" s="437"/>
      <c r="AF873" s="437"/>
      <c r="AG873" s="437"/>
      <c r="AH873" s="437"/>
      <c r="AI873" s="437"/>
      <c r="AJ873" s="437"/>
    </row>
    <row r="874" spans="1:36" ht="16.2">
      <c r="A874" s="437"/>
      <c r="B874" s="437"/>
      <c r="C874" s="437"/>
      <c r="D874" s="437"/>
      <c r="E874" s="78"/>
      <c r="F874" s="437"/>
      <c r="G874" s="437"/>
      <c r="H874" s="437"/>
      <c r="I874" s="437"/>
      <c r="J874" s="437"/>
      <c r="K874" s="437"/>
      <c r="L874" s="437"/>
      <c r="M874" s="437"/>
      <c r="N874" s="437"/>
      <c r="O874" s="437"/>
      <c r="P874" s="437"/>
      <c r="Q874" s="437"/>
      <c r="R874" s="437"/>
      <c r="S874" s="437"/>
      <c r="T874" s="437"/>
      <c r="U874" s="437"/>
      <c r="V874" s="437"/>
      <c r="W874" s="437"/>
      <c r="X874" s="437"/>
      <c r="Y874" s="437"/>
      <c r="Z874" s="437"/>
      <c r="AA874" s="437"/>
      <c r="AB874" s="437"/>
      <c r="AC874" s="437"/>
      <c r="AD874" s="437"/>
      <c r="AE874" s="437"/>
      <c r="AF874" s="437"/>
      <c r="AG874" s="437"/>
      <c r="AH874" s="437"/>
      <c r="AI874" s="437"/>
      <c r="AJ874" s="437"/>
    </row>
    <row r="875" spans="1:36" ht="16.2">
      <c r="A875" s="437"/>
      <c r="B875" s="437"/>
      <c r="C875" s="437"/>
      <c r="D875" s="437"/>
      <c r="E875" s="78"/>
      <c r="F875" s="437"/>
      <c r="G875" s="437"/>
      <c r="H875" s="437"/>
      <c r="I875" s="437"/>
      <c r="J875" s="437"/>
      <c r="K875" s="437"/>
      <c r="L875" s="437"/>
      <c r="M875" s="437"/>
      <c r="N875" s="437"/>
      <c r="O875" s="437"/>
      <c r="P875" s="437"/>
      <c r="Q875" s="437"/>
      <c r="R875" s="437"/>
      <c r="S875" s="437"/>
      <c r="T875" s="437"/>
      <c r="U875" s="437"/>
      <c r="V875" s="437"/>
      <c r="W875" s="437"/>
      <c r="X875" s="437"/>
      <c r="Y875" s="437"/>
      <c r="Z875" s="437"/>
      <c r="AA875" s="437"/>
      <c r="AB875" s="437"/>
      <c r="AC875" s="437"/>
      <c r="AD875" s="437"/>
      <c r="AE875" s="437"/>
      <c r="AF875" s="437"/>
      <c r="AG875" s="437"/>
      <c r="AH875" s="437"/>
      <c r="AI875" s="437"/>
      <c r="AJ875" s="437"/>
    </row>
    <row r="876" spans="1:36" ht="16.2">
      <c r="A876" s="437"/>
      <c r="B876" s="437"/>
      <c r="C876" s="437"/>
      <c r="D876" s="437"/>
      <c r="E876" s="78"/>
      <c r="F876" s="437"/>
      <c r="G876" s="437"/>
      <c r="H876" s="437"/>
      <c r="I876" s="437"/>
      <c r="J876" s="437"/>
      <c r="K876" s="437"/>
      <c r="L876" s="437"/>
      <c r="M876" s="437"/>
      <c r="N876" s="437"/>
      <c r="O876" s="437"/>
      <c r="P876" s="437"/>
      <c r="Q876" s="437"/>
      <c r="R876" s="437"/>
      <c r="S876" s="437"/>
      <c r="T876" s="437"/>
      <c r="U876" s="437"/>
      <c r="V876" s="437"/>
      <c r="W876" s="437"/>
      <c r="X876" s="437"/>
      <c r="Y876" s="437"/>
      <c r="Z876" s="437"/>
      <c r="AA876" s="437"/>
      <c r="AB876" s="437"/>
      <c r="AC876" s="437"/>
      <c r="AD876" s="437"/>
      <c r="AE876" s="437"/>
      <c r="AF876" s="437"/>
      <c r="AG876" s="437"/>
      <c r="AH876" s="437"/>
      <c r="AI876" s="437"/>
      <c r="AJ876" s="437"/>
    </row>
    <row r="877" spans="1:36" ht="16.2">
      <c r="A877" s="437"/>
      <c r="B877" s="437"/>
      <c r="C877" s="437"/>
      <c r="D877" s="437"/>
      <c r="E877" s="78"/>
      <c r="F877" s="437"/>
      <c r="G877" s="437"/>
      <c r="H877" s="437"/>
      <c r="I877" s="437"/>
      <c r="J877" s="437"/>
      <c r="K877" s="437"/>
      <c r="L877" s="437"/>
      <c r="M877" s="437"/>
      <c r="N877" s="437"/>
      <c r="O877" s="437"/>
      <c r="P877" s="437"/>
      <c r="Q877" s="437"/>
      <c r="R877" s="437"/>
      <c r="S877" s="437"/>
      <c r="T877" s="437"/>
      <c r="U877" s="437"/>
      <c r="V877" s="437"/>
      <c r="W877" s="437"/>
      <c r="X877" s="437"/>
      <c r="Y877" s="437"/>
      <c r="Z877" s="437"/>
      <c r="AA877" s="437"/>
      <c r="AB877" s="437"/>
      <c r="AC877" s="437"/>
      <c r="AD877" s="437"/>
      <c r="AE877" s="437"/>
      <c r="AF877" s="437"/>
      <c r="AG877" s="437"/>
      <c r="AH877" s="437"/>
      <c r="AI877" s="437"/>
      <c r="AJ877" s="437"/>
    </row>
    <row r="878" spans="1:36" ht="16.2">
      <c r="A878" s="437"/>
      <c r="B878" s="437"/>
      <c r="C878" s="437"/>
      <c r="D878" s="437"/>
      <c r="E878" s="78"/>
      <c r="F878" s="437"/>
      <c r="G878" s="437"/>
      <c r="H878" s="437"/>
      <c r="I878" s="437"/>
      <c r="J878" s="437"/>
      <c r="K878" s="437"/>
      <c r="L878" s="437"/>
      <c r="M878" s="437"/>
      <c r="N878" s="437"/>
      <c r="O878" s="437"/>
      <c r="P878" s="437"/>
      <c r="Q878" s="437"/>
      <c r="R878" s="437"/>
      <c r="S878" s="437"/>
      <c r="T878" s="437"/>
      <c r="U878" s="437"/>
      <c r="V878" s="437"/>
      <c r="W878" s="437"/>
      <c r="X878" s="437"/>
      <c r="Y878" s="437"/>
      <c r="Z878" s="437"/>
      <c r="AA878" s="437"/>
      <c r="AB878" s="437"/>
      <c r="AC878" s="437"/>
      <c r="AD878" s="437"/>
      <c r="AE878" s="437"/>
      <c r="AF878" s="437"/>
      <c r="AG878" s="437"/>
      <c r="AH878" s="437"/>
      <c r="AI878" s="437"/>
      <c r="AJ878" s="437"/>
    </row>
    <row r="879" spans="1:36" ht="16.2">
      <c r="A879" s="437"/>
      <c r="B879" s="437"/>
      <c r="C879" s="437"/>
      <c r="D879" s="437"/>
      <c r="E879" s="78"/>
      <c r="F879" s="437"/>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row>
    <row r="880" spans="1:36" ht="16.2">
      <c r="A880" s="437"/>
      <c r="B880" s="437"/>
      <c r="C880" s="437"/>
      <c r="D880" s="437"/>
      <c r="E880" s="78"/>
      <c r="F880" s="437"/>
      <c r="G880" s="437"/>
      <c r="H880" s="437"/>
      <c r="I880" s="437"/>
      <c r="J880" s="437"/>
      <c r="K880" s="437"/>
      <c r="L880" s="437"/>
      <c r="M880" s="437"/>
      <c r="N880" s="437"/>
      <c r="O880" s="437"/>
      <c r="P880" s="437"/>
      <c r="Q880" s="437"/>
      <c r="R880" s="437"/>
      <c r="S880" s="437"/>
      <c r="T880" s="437"/>
      <c r="U880" s="437"/>
      <c r="V880" s="437"/>
      <c r="W880" s="437"/>
      <c r="X880" s="437"/>
      <c r="Y880" s="437"/>
      <c r="Z880" s="437"/>
      <c r="AA880" s="437"/>
      <c r="AB880" s="437"/>
      <c r="AC880" s="437"/>
      <c r="AD880" s="437"/>
      <c r="AE880" s="437"/>
      <c r="AF880" s="437"/>
      <c r="AG880" s="437"/>
      <c r="AH880" s="437"/>
      <c r="AI880" s="437"/>
      <c r="AJ880" s="437"/>
    </row>
    <row r="881" spans="1:36" ht="16.2">
      <c r="A881" s="437"/>
      <c r="B881" s="437"/>
      <c r="C881" s="437"/>
      <c r="D881" s="437"/>
      <c r="E881" s="78"/>
      <c r="F881" s="437"/>
      <c r="G881" s="437"/>
      <c r="H881" s="437"/>
      <c r="I881" s="437"/>
      <c r="J881" s="437"/>
      <c r="K881" s="437"/>
      <c r="L881" s="437"/>
      <c r="M881" s="437"/>
      <c r="N881" s="437"/>
      <c r="O881" s="437"/>
      <c r="P881" s="437"/>
      <c r="Q881" s="437"/>
      <c r="R881" s="437"/>
      <c r="S881" s="437"/>
      <c r="T881" s="437"/>
      <c r="U881" s="437"/>
      <c r="V881" s="437"/>
      <c r="W881" s="437"/>
      <c r="X881" s="437"/>
      <c r="Y881" s="437"/>
      <c r="Z881" s="437"/>
      <c r="AA881" s="437"/>
      <c r="AB881" s="437"/>
      <c r="AC881" s="437"/>
      <c r="AD881" s="437"/>
      <c r="AE881" s="437"/>
      <c r="AF881" s="437"/>
      <c r="AG881" s="437"/>
      <c r="AH881" s="437"/>
      <c r="AI881" s="437"/>
      <c r="AJ881" s="437"/>
    </row>
    <row r="882" spans="1:36" ht="16.2">
      <c r="A882" s="437"/>
      <c r="B882" s="437"/>
      <c r="C882" s="437"/>
      <c r="D882" s="437"/>
      <c r="E882" s="78"/>
      <c r="F882" s="437"/>
      <c r="G882" s="437"/>
      <c r="H882" s="437"/>
      <c r="I882" s="437"/>
      <c r="J882" s="437"/>
      <c r="K882" s="437"/>
      <c r="L882" s="437"/>
      <c r="M882" s="437"/>
      <c r="N882" s="437"/>
      <c r="O882" s="437"/>
      <c r="P882" s="437"/>
      <c r="Q882" s="437"/>
      <c r="R882" s="437"/>
      <c r="S882" s="437"/>
      <c r="T882" s="437"/>
      <c r="U882" s="437"/>
      <c r="V882" s="437"/>
      <c r="W882" s="437"/>
      <c r="X882" s="437"/>
      <c r="Y882" s="437"/>
      <c r="Z882" s="437"/>
      <c r="AA882" s="437"/>
      <c r="AB882" s="437"/>
      <c r="AC882" s="437"/>
      <c r="AD882" s="437"/>
      <c r="AE882" s="437"/>
      <c r="AF882" s="437"/>
      <c r="AG882" s="437"/>
      <c r="AH882" s="437"/>
      <c r="AI882" s="437"/>
      <c r="AJ882" s="437"/>
    </row>
    <row r="883" spans="1:36" ht="16.2">
      <c r="A883" s="437"/>
      <c r="B883" s="437"/>
      <c r="C883" s="437"/>
      <c r="D883" s="437"/>
      <c r="E883" s="78"/>
      <c r="F883" s="437"/>
      <c r="G883" s="437"/>
      <c r="H883" s="437"/>
      <c r="I883" s="437"/>
      <c r="J883" s="437"/>
      <c r="K883" s="437"/>
      <c r="L883" s="437"/>
      <c r="M883" s="437"/>
      <c r="N883" s="437"/>
      <c r="O883" s="437"/>
      <c r="P883" s="437"/>
      <c r="Q883" s="437"/>
      <c r="R883" s="437"/>
      <c r="S883" s="437"/>
      <c r="T883" s="437"/>
      <c r="U883" s="437"/>
      <c r="V883" s="437"/>
      <c r="W883" s="437"/>
      <c r="X883" s="437"/>
      <c r="Y883" s="437"/>
      <c r="Z883" s="437"/>
      <c r="AA883" s="437"/>
      <c r="AB883" s="437"/>
      <c r="AC883" s="437"/>
      <c r="AD883" s="437"/>
      <c r="AE883" s="437"/>
      <c r="AF883" s="437"/>
      <c r="AG883" s="437"/>
      <c r="AH883" s="437"/>
      <c r="AI883" s="437"/>
      <c r="AJ883" s="437"/>
    </row>
    <row r="884" spans="1:36" ht="16.2">
      <c r="A884" s="437"/>
      <c r="B884" s="437"/>
      <c r="C884" s="437"/>
      <c r="D884" s="437"/>
      <c r="E884" s="78"/>
      <c r="F884" s="437"/>
      <c r="G884" s="437"/>
      <c r="H884" s="437"/>
      <c r="I884" s="437"/>
      <c r="J884" s="437"/>
      <c r="K884" s="437"/>
      <c r="L884" s="437"/>
      <c r="M884" s="437"/>
      <c r="N884" s="437"/>
      <c r="O884" s="437"/>
      <c r="P884" s="437"/>
      <c r="Q884" s="437"/>
      <c r="R884" s="437"/>
      <c r="S884" s="437"/>
      <c r="T884" s="437"/>
      <c r="U884" s="437"/>
      <c r="V884" s="437"/>
      <c r="W884" s="437"/>
      <c r="X884" s="437"/>
      <c r="Y884" s="437"/>
      <c r="Z884" s="437"/>
      <c r="AA884" s="437"/>
      <c r="AB884" s="437"/>
      <c r="AC884" s="437"/>
      <c r="AD884" s="437"/>
      <c r="AE884" s="437"/>
      <c r="AF884" s="437"/>
      <c r="AG884" s="437"/>
      <c r="AH884" s="437"/>
      <c r="AI884" s="437"/>
      <c r="AJ884" s="437"/>
    </row>
    <row r="885" spans="1:36" ht="16.2">
      <c r="A885" s="437"/>
      <c r="B885" s="437"/>
      <c r="C885" s="437"/>
      <c r="D885" s="437"/>
      <c r="E885" s="78"/>
      <c r="F885" s="437"/>
      <c r="G885" s="437"/>
      <c r="H885" s="437"/>
      <c r="I885" s="437"/>
      <c r="J885" s="437"/>
      <c r="K885" s="437"/>
      <c r="L885" s="437"/>
      <c r="M885" s="437"/>
      <c r="N885" s="437"/>
      <c r="O885" s="437"/>
      <c r="P885" s="437"/>
      <c r="Q885" s="437"/>
      <c r="R885" s="437"/>
      <c r="S885" s="437"/>
      <c r="T885" s="437"/>
      <c r="U885" s="437"/>
      <c r="V885" s="437"/>
      <c r="W885" s="437"/>
      <c r="X885" s="437"/>
      <c r="Y885" s="437"/>
      <c r="Z885" s="437"/>
      <c r="AA885" s="437"/>
      <c r="AB885" s="437"/>
      <c r="AC885" s="437"/>
      <c r="AD885" s="437"/>
      <c r="AE885" s="437"/>
      <c r="AF885" s="437"/>
      <c r="AG885" s="437"/>
      <c r="AH885" s="437"/>
      <c r="AI885" s="437"/>
      <c r="AJ885" s="437"/>
    </row>
    <row r="886" spans="1:36" ht="16.2">
      <c r="A886" s="437"/>
      <c r="B886" s="437"/>
      <c r="C886" s="437"/>
      <c r="D886" s="437"/>
      <c r="E886" s="78"/>
      <c r="F886" s="437"/>
      <c r="G886" s="437"/>
      <c r="H886" s="437"/>
      <c r="I886" s="437"/>
      <c r="J886" s="437"/>
      <c r="K886" s="437"/>
      <c r="L886" s="437"/>
      <c r="M886" s="437"/>
      <c r="N886" s="437"/>
      <c r="O886" s="437"/>
      <c r="P886" s="437"/>
      <c r="Q886" s="437"/>
      <c r="R886" s="437"/>
      <c r="S886" s="437"/>
      <c r="T886" s="437"/>
      <c r="U886" s="437"/>
      <c r="V886" s="437"/>
      <c r="W886" s="437"/>
      <c r="X886" s="437"/>
      <c r="Y886" s="437"/>
      <c r="Z886" s="437"/>
      <c r="AA886" s="437"/>
      <c r="AB886" s="437"/>
      <c r="AC886" s="437"/>
      <c r="AD886" s="437"/>
      <c r="AE886" s="437"/>
      <c r="AF886" s="437"/>
      <c r="AG886" s="437"/>
      <c r="AH886" s="437"/>
      <c r="AI886" s="437"/>
      <c r="AJ886" s="437"/>
    </row>
    <row r="887" spans="1:36" ht="16.2">
      <c r="A887" s="437"/>
      <c r="B887" s="437"/>
      <c r="C887" s="437"/>
      <c r="D887" s="437"/>
      <c r="E887" s="78"/>
      <c r="F887" s="437"/>
      <c r="G887" s="437"/>
      <c r="H887" s="437"/>
      <c r="I887" s="437"/>
      <c r="J887" s="437"/>
      <c r="K887" s="437"/>
      <c r="L887" s="437"/>
      <c r="M887" s="437"/>
      <c r="N887" s="437"/>
      <c r="O887" s="437"/>
      <c r="P887" s="437"/>
      <c r="Q887" s="437"/>
      <c r="R887" s="437"/>
      <c r="S887" s="437"/>
      <c r="T887" s="437"/>
      <c r="U887" s="437"/>
      <c r="V887" s="437"/>
      <c r="W887" s="437"/>
      <c r="X887" s="437"/>
      <c r="Y887" s="437"/>
      <c r="Z887" s="437"/>
      <c r="AA887" s="437"/>
      <c r="AB887" s="437"/>
      <c r="AC887" s="437"/>
      <c r="AD887" s="437"/>
      <c r="AE887" s="437"/>
      <c r="AF887" s="437"/>
      <c r="AG887" s="437"/>
      <c r="AH887" s="437"/>
      <c r="AI887" s="437"/>
      <c r="AJ887" s="437"/>
    </row>
    <row r="888" spans="1:36" ht="16.2">
      <c r="A888" s="437"/>
      <c r="B888" s="437"/>
      <c r="C888" s="437"/>
      <c r="D888" s="437"/>
      <c r="E888" s="78"/>
      <c r="F888" s="437"/>
      <c r="G888" s="437"/>
      <c r="H888" s="437"/>
      <c r="I888" s="437"/>
      <c r="J888" s="437"/>
      <c r="K888" s="437"/>
      <c r="L888" s="437"/>
      <c r="M888" s="437"/>
      <c r="N888" s="437"/>
      <c r="O888" s="437"/>
      <c r="P888" s="437"/>
      <c r="Q888" s="437"/>
      <c r="R888" s="437"/>
      <c r="S888" s="437"/>
      <c r="T888" s="437"/>
      <c r="U888" s="437"/>
      <c r="V888" s="437"/>
      <c r="W888" s="437"/>
      <c r="X888" s="437"/>
      <c r="Y888" s="437"/>
      <c r="Z888" s="437"/>
      <c r="AA888" s="437"/>
      <c r="AB888" s="437"/>
      <c r="AC888" s="437"/>
      <c r="AD888" s="437"/>
      <c r="AE888" s="437"/>
      <c r="AF888" s="437"/>
      <c r="AG888" s="437"/>
      <c r="AH888" s="437"/>
      <c r="AI888" s="437"/>
      <c r="AJ888" s="437"/>
    </row>
    <row r="889" spans="1:36" ht="16.2">
      <c r="A889" s="437"/>
      <c r="B889" s="437"/>
      <c r="C889" s="437"/>
      <c r="D889" s="437"/>
      <c r="E889" s="78"/>
      <c r="F889" s="437"/>
      <c r="G889" s="437"/>
      <c r="H889" s="437"/>
      <c r="I889" s="437"/>
      <c r="J889" s="437"/>
      <c r="K889" s="437"/>
      <c r="L889" s="437"/>
      <c r="M889" s="437"/>
      <c r="N889" s="437"/>
      <c r="O889" s="437"/>
      <c r="P889" s="437"/>
      <c r="Q889" s="437"/>
      <c r="R889" s="437"/>
      <c r="S889" s="437"/>
      <c r="T889" s="437"/>
      <c r="U889" s="437"/>
      <c r="V889" s="437"/>
      <c r="W889" s="437"/>
      <c r="X889" s="437"/>
      <c r="Y889" s="437"/>
      <c r="Z889" s="437"/>
      <c r="AA889" s="437"/>
      <c r="AB889" s="437"/>
      <c r="AC889" s="437"/>
      <c r="AD889" s="437"/>
      <c r="AE889" s="437"/>
      <c r="AF889" s="437"/>
      <c r="AG889" s="437"/>
      <c r="AH889" s="437"/>
      <c r="AI889" s="437"/>
      <c r="AJ889" s="437"/>
    </row>
    <row r="890" spans="1:36" ht="16.2">
      <c r="A890" s="437"/>
      <c r="B890" s="437"/>
      <c r="C890" s="437"/>
      <c r="D890" s="437"/>
      <c r="E890" s="78"/>
      <c r="F890" s="437"/>
      <c r="G890" s="437"/>
      <c r="H890" s="437"/>
      <c r="I890" s="437"/>
      <c r="J890" s="437"/>
      <c r="K890" s="437"/>
      <c r="L890" s="437"/>
      <c r="M890" s="437"/>
      <c r="N890" s="437"/>
      <c r="O890" s="437"/>
      <c r="P890" s="437"/>
      <c r="Q890" s="437"/>
      <c r="R890" s="437"/>
      <c r="S890" s="437"/>
      <c r="T890" s="437"/>
      <c r="U890" s="437"/>
      <c r="V890" s="437"/>
      <c r="W890" s="437"/>
      <c r="X890" s="437"/>
      <c r="Y890" s="437"/>
      <c r="Z890" s="437"/>
      <c r="AA890" s="437"/>
      <c r="AB890" s="437"/>
      <c r="AC890" s="437"/>
      <c r="AD890" s="437"/>
      <c r="AE890" s="437"/>
      <c r="AF890" s="437"/>
      <c r="AG890" s="437"/>
      <c r="AH890" s="437"/>
      <c r="AI890" s="437"/>
      <c r="AJ890" s="437"/>
    </row>
    <row r="891" spans="1:36" ht="16.2">
      <c r="A891" s="437"/>
      <c r="B891" s="437"/>
      <c r="C891" s="437"/>
      <c r="D891" s="437"/>
      <c r="E891" s="78"/>
      <c r="F891" s="437"/>
      <c r="G891" s="437"/>
      <c r="H891" s="437"/>
      <c r="I891" s="437"/>
      <c r="J891" s="437"/>
      <c r="K891" s="437"/>
      <c r="L891" s="437"/>
      <c r="M891" s="437"/>
      <c r="N891" s="437"/>
      <c r="O891" s="437"/>
      <c r="P891" s="437"/>
      <c r="Q891" s="437"/>
      <c r="R891" s="437"/>
      <c r="S891" s="437"/>
      <c r="T891" s="437"/>
      <c r="U891" s="437"/>
      <c r="V891" s="437"/>
      <c r="W891" s="437"/>
      <c r="X891" s="437"/>
      <c r="Y891" s="437"/>
      <c r="Z891" s="437"/>
      <c r="AA891" s="437"/>
      <c r="AB891" s="437"/>
      <c r="AC891" s="437"/>
      <c r="AD891" s="437"/>
      <c r="AE891" s="437"/>
      <c r="AF891" s="437"/>
      <c r="AG891" s="437"/>
      <c r="AH891" s="437"/>
      <c r="AI891" s="437"/>
      <c r="AJ891" s="437"/>
    </row>
    <row r="892" spans="1:36" ht="16.2">
      <c r="A892" s="437"/>
      <c r="B892" s="437"/>
      <c r="C892" s="437"/>
      <c r="D892" s="437"/>
      <c r="E892" s="78"/>
      <c r="F892" s="437"/>
      <c r="G892" s="437"/>
      <c r="H892" s="437"/>
      <c r="I892" s="437"/>
      <c r="J892" s="437"/>
      <c r="K892" s="437"/>
      <c r="L892" s="437"/>
      <c r="M892" s="437"/>
      <c r="N892" s="437"/>
      <c r="O892" s="437"/>
      <c r="P892" s="437"/>
      <c r="Q892" s="437"/>
      <c r="R892" s="437"/>
      <c r="S892" s="437"/>
      <c r="T892" s="437"/>
      <c r="U892" s="437"/>
      <c r="V892" s="437"/>
      <c r="W892" s="437"/>
      <c r="X892" s="437"/>
      <c r="Y892" s="437"/>
      <c r="Z892" s="437"/>
      <c r="AA892" s="437"/>
      <c r="AB892" s="437"/>
      <c r="AC892" s="437"/>
      <c r="AD892" s="437"/>
      <c r="AE892" s="437"/>
      <c r="AF892" s="437"/>
      <c r="AG892" s="437"/>
      <c r="AH892" s="437"/>
      <c r="AI892" s="437"/>
      <c r="AJ892" s="437"/>
    </row>
    <row r="893" spans="1:36" ht="16.2">
      <c r="A893" s="437"/>
      <c r="B893" s="437"/>
      <c r="C893" s="437"/>
      <c r="D893" s="437"/>
      <c r="E893" s="78"/>
      <c r="F893" s="437"/>
      <c r="G893" s="437"/>
      <c r="H893" s="437"/>
      <c r="I893" s="437"/>
      <c r="J893" s="437"/>
      <c r="K893" s="437"/>
      <c r="L893" s="437"/>
      <c r="M893" s="437"/>
      <c r="N893" s="437"/>
      <c r="O893" s="437"/>
      <c r="P893" s="437"/>
      <c r="Q893" s="437"/>
      <c r="R893" s="437"/>
      <c r="S893" s="437"/>
      <c r="T893" s="437"/>
      <c r="U893" s="437"/>
      <c r="V893" s="437"/>
      <c r="W893" s="437"/>
      <c r="X893" s="437"/>
      <c r="Y893" s="437"/>
      <c r="Z893" s="437"/>
      <c r="AA893" s="437"/>
      <c r="AB893" s="437"/>
      <c r="AC893" s="437"/>
      <c r="AD893" s="437"/>
      <c r="AE893" s="437"/>
      <c r="AF893" s="437"/>
      <c r="AG893" s="437"/>
      <c r="AH893" s="437"/>
      <c r="AI893" s="437"/>
      <c r="AJ893" s="437"/>
    </row>
    <row r="894" spans="1:36" ht="16.2">
      <c r="A894" s="437"/>
      <c r="B894" s="437"/>
      <c r="C894" s="437"/>
      <c r="D894" s="437"/>
      <c r="E894" s="78"/>
      <c r="F894" s="437"/>
      <c r="G894" s="437"/>
      <c r="H894" s="437"/>
      <c r="I894" s="437"/>
      <c r="J894" s="437"/>
      <c r="K894" s="437"/>
      <c r="L894" s="437"/>
      <c r="M894" s="437"/>
      <c r="N894" s="437"/>
      <c r="O894" s="437"/>
      <c r="P894" s="437"/>
      <c r="Q894" s="437"/>
      <c r="R894" s="437"/>
      <c r="S894" s="437"/>
      <c r="T894" s="437"/>
      <c r="U894" s="437"/>
      <c r="V894" s="437"/>
      <c r="W894" s="437"/>
      <c r="X894" s="437"/>
      <c r="Y894" s="437"/>
      <c r="Z894" s="437"/>
      <c r="AA894" s="437"/>
      <c r="AB894" s="437"/>
      <c r="AC894" s="437"/>
      <c r="AD894" s="437"/>
      <c r="AE894" s="437"/>
      <c r="AF894" s="437"/>
      <c r="AG894" s="437"/>
      <c r="AH894" s="437"/>
      <c r="AI894" s="437"/>
      <c r="AJ894" s="437"/>
    </row>
    <row r="895" spans="1:36" ht="16.2">
      <c r="A895" s="437"/>
      <c r="B895" s="437"/>
      <c r="C895" s="437"/>
      <c r="D895" s="437"/>
      <c r="E895" s="78"/>
      <c r="F895" s="437"/>
      <c r="G895" s="437"/>
      <c r="H895" s="437"/>
      <c r="I895" s="437"/>
      <c r="J895" s="437"/>
      <c r="K895" s="437"/>
      <c r="L895" s="437"/>
      <c r="M895" s="437"/>
      <c r="N895" s="437"/>
      <c r="O895" s="437"/>
      <c r="P895" s="437"/>
      <c r="Q895" s="437"/>
      <c r="R895" s="437"/>
      <c r="S895" s="437"/>
      <c r="T895" s="437"/>
      <c r="U895" s="437"/>
      <c r="V895" s="437"/>
      <c r="W895" s="437"/>
      <c r="X895" s="437"/>
      <c r="Y895" s="437"/>
      <c r="Z895" s="437"/>
      <c r="AA895" s="437"/>
      <c r="AB895" s="437"/>
      <c r="AC895" s="437"/>
      <c r="AD895" s="437"/>
      <c r="AE895" s="437"/>
      <c r="AF895" s="437"/>
      <c r="AG895" s="437"/>
      <c r="AH895" s="437"/>
      <c r="AI895" s="437"/>
      <c r="AJ895" s="437"/>
    </row>
    <row r="896" spans="1:36" ht="16.2">
      <c r="A896" s="437"/>
      <c r="B896" s="437"/>
      <c r="C896" s="437"/>
      <c r="D896" s="437"/>
      <c r="E896" s="78"/>
      <c r="F896" s="437"/>
      <c r="G896" s="437"/>
      <c r="H896" s="437"/>
      <c r="I896" s="437"/>
      <c r="J896" s="437"/>
      <c r="K896" s="437"/>
      <c r="L896" s="437"/>
      <c r="M896" s="437"/>
      <c r="N896" s="437"/>
      <c r="O896" s="437"/>
      <c r="P896" s="437"/>
      <c r="Q896" s="437"/>
      <c r="R896" s="437"/>
      <c r="S896" s="437"/>
      <c r="T896" s="437"/>
      <c r="U896" s="437"/>
      <c r="V896" s="437"/>
      <c r="W896" s="437"/>
      <c r="X896" s="437"/>
      <c r="Y896" s="437"/>
      <c r="Z896" s="437"/>
      <c r="AA896" s="437"/>
      <c r="AB896" s="437"/>
      <c r="AC896" s="437"/>
      <c r="AD896" s="437"/>
      <c r="AE896" s="437"/>
      <c r="AF896" s="437"/>
      <c r="AG896" s="437"/>
      <c r="AH896" s="437"/>
      <c r="AI896" s="437"/>
      <c r="AJ896" s="437"/>
    </row>
    <row r="897" spans="1:36" ht="16.2">
      <c r="A897" s="437"/>
      <c r="B897" s="437"/>
      <c r="C897" s="437"/>
      <c r="D897" s="437"/>
      <c r="E897" s="78"/>
      <c r="F897" s="437"/>
      <c r="G897" s="437"/>
      <c r="H897" s="437"/>
      <c r="I897" s="437"/>
      <c r="J897" s="437"/>
      <c r="K897" s="437"/>
      <c r="L897" s="437"/>
      <c r="M897" s="437"/>
      <c r="N897" s="437"/>
      <c r="O897" s="437"/>
      <c r="P897" s="437"/>
      <c r="Q897" s="437"/>
      <c r="R897" s="437"/>
      <c r="S897" s="437"/>
      <c r="T897" s="437"/>
      <c r="U897" s="437"/>
      <c r="V897" s="437"/>
      <c r="W897" s="437"/>
      <c r="X897" s="437"/>
      <c r="Y897" s="437"/>
      <c r="Z897" s="437"/>
      <c r="AA897" s="437"/>
      <c r="AB897" s="437"/>
      <c r="AC897" s="437"/>
      <c r="AD897" s="437"/>
      <c r="AE897" s="437"/>
      <c r="AF897" s="437"/>
      <c r="AG897" s="437"/>
      <c r="AH897" s="437"/>
      <c r="AI897" s="437"/>
      <c r="AJ897" s="437"/>
    </row>
    <row r="898" spans="1:36" ht="16.2">
      <c r="A898" s="437"/>
      <c r="B898" s="437"/>
      <c r="C898" s="437"/>
      <c r="D898" s="437"/>
      <c r="E898" s="78"/>
      <c r="F898" s="437"/>
      <c r="G898" s="437"/>
      <c r="H898" s="437"/>
      <c r="I898" s="437"/>
      <c r="J898" s="437"/>
      <c r="K898" s="437"/>
      <c r="L898" s="437"/>
      <c r="M898" s="437"/>
      <c r="N898" s="437"/>
      <c r="O898" s="437"/>
      <c r="P898" s="437"/>
      <c r="Q898" s="437"/>
      <c r="R898" s="437"/>
      <c r="S898" s="437"/>
      <c r="T898" s="437"/>
      <c r="U898" s="437"/>
      <c r="V898" s="437"/>
      <c r="W898" s="437"/>
      <c r="X898" s="437"/>
      <c r="Y898" s="437"/>
      <c r="Z898" s="437"/>
      <c r="AA898" s="437"/>
      <c r="AB898" s="437"/>
      <c r="AC898" s="437"/>
      <c r="AD898" s="437"/>
      <c r="AE898" s="437"/>
      <c r="AF898" s="437"/>
      <c r="AG898" s="437"/>
      <c r="AH898" s="437"/>
      <c r="AI898" s="437"/>
      <c r="AJ898" s="437"/>
    </row>
    <row r="899" spans="1:36" ht="16.2">
      <c r="A899" s="437"/>
      <c r="B899" s="437"/>
      <c r="C899" s="437"/>
      <c r="D899" s="437"/>
      <c r="E899" s="78"/>
      <c r="F899" s="437"/>
      <c r="G899" s="437"/>
      <c r="H899" s="437"/>
      <c r="I899" s="437"/>
      <c r="J899" s="437"/>
      <c r="K899" s="437"/>
      <c r="L899" s="437"/>
      <c r="M899" s="437"/>
      <c r="N899" s="437"/>
      <c r="O899" s="437"/>
      <c r="P899" s="437"/>
      <c r="Q899" s="437"/>
      <c r="R899" s="437"/>
      <c r="S899" s="437"/>
      <c r="T899" s="437"/>
      <c r="U899" s="437"/>
      <c r="V899" s="437"/>
      <c r="W899" s="437"/>
      <c r="X899" s="437"/>
      <c r="Y899" s="437"/>
      <c r="Z899" s="437"/>
      <c r="AA899" s="437"/>
      <c r="AB899" s="437"/>
      <c r="AC899" s="437"/>
      <c r="AD899" s="437"/>
      <c r="AE899" s="437"/>
      <c r="AF899" s="437"/>
      <c r="AG899" s="437"/>
      <c r="AH899" s="437"/>
      <c r="AI899" s="437"/>
      <c r="AJ899" s="437"/>
    </row>
    <row r="900" spans="1:36" ht="16.2">
      <c r="A900" s="437"/>
      <c r="B900" s="437"/>
      <c r="C900" s="437"/>
      <c r="D900" s="437"/>
      <c r="E900" s="78"/>
      <c r="F900" s="437"/>
      <c r="G900" s="437"/>
      <c r="H900" s="437"/>
      <c r="I900" s="437"/>
      <c r="J900" s="437"/>
      <c r="K900" s="437"/>
      <c r="L900" s="437"/>
      <c r="M900" s="437"/>
      <c r="N900" s="437"/>
      <c r="O900" s="437"/>
      <c r="P900" s="437"/>
      <c r="Q900" s="437"/>
      <c r="R900" s="437"/>
      <c r="S900" s="437"/>
      <c r="T900" s="437"/>
      <c r="U900" s="437"/>
      <c r="V900" s="437"/>
      <c r="W900" s="437"/>
      <c r="X900" s="437"/>
      <c r="Y900" s="437"/>
      <c r="Z900" s="437"/>
      <c r="AA900" s="437"/>
      <c r="AB900" s="437"/>
      <c r="AC900" s="437"/>
      <c r="AD900" s="437"/>
      <c r="AE900" s="437"/>
      <c r="AF900" s="437"/>
      <c r="AG900" s="437"/>
      <c r="AH900" s="437"/>
      <c r="AI900" s="437"/>
      <c r="AJ900" s="437"/>
    </row>
    <row r="901" spans="1:36" ht="16.2">
      <c r="A901" s="437"/>
      <c r="B901" s="437"/>
      <c r="C901" s="437"/>
      <c r="D901" s="437"/>
      <c r="E901" s="78"/>
      <c r="F901" s="437"/>
      <c r="G901" s="437"/>
      <c r="H901" s="437"/>
      <c r="I901" s="437"/>
      <c r="J901" s="437"/>
      <c r="K901" s="437"/>
      <c r="L901" s="437"/>
      <c r="M901" s="437"/>
      <c r="N901" s="437"/>
      <c r="O901" s="437"/>
      <c r="P901" s="437"/>
      <c r="Q901" s="437"/>
      <c r="R901" s="437"/>
      <c r="S901" s="437"/>
      <c r="T901" s="437"/>
      <c r="U901" s="437"/>
      <c r="V901" s="437"/>
      <c r="W901" s="437"/>
      <c r="X901" s="437"/>
      <c r="Y901" s="437"/>
      <c r="Z901" s="437"/>
      <c r="AA901" s="437"/>
      <c r="AB901" s="437"/>
      <c r="AC901" s="437"/>
      <c r="AD901" s="437"/>
      <c r="AE901" s="437"/>
      <c r="AF901" s="437"/>
      <c r="AG901" s="437"/>
      <c r="AH901" s="437"/>
      <c r="AI901" s="437"/>
      <c r="AJ901" s="437"/>
    </row>
    <row r="902" spans="1:36" ht="16.2">
      <c r="A902" s="437"/>
      <c r="B902" s="437"/>
      <c r="C902" s="437"/>
      <c r="D902" s="437"/>
      <c r="E902" s="78"/>
      <c r="F902" s="437"/>
      <c r="G902" s="437"/>
      <c r="H902" s="437"/>
      <c r="I902" s="437"/>
      <c r="J902" s="437"/>
      <c r="K902" s="437"/>
      <c r="L902" s="437"/>
      <c r="M902" s="437"/>
      <c r="N902" s="437"/>
      <c r="O902" s="437"/>
      <c r="P902" s="437"/>
      <c r="Q902" s="437"/>
      <c r="R902" s="437"/>
      <c r="S902" s="437"/>
      <c r="T902" s="437"/>
      <c r="U902" s="437"/>
      <c r="V902" s="437"/>
      <c r="W902" s="437"/>
      <c r="X902" s="437"/>
      <c r="Y902" s="437"/>
      <c r="Z902" s="437"/>
      <c r="AA902" s="437"/>
      <c r="AB902" s="437"/>
      <c r="AC902" s="437"/>
      <c r="AD902" s="437"/>
      <c r="AE902" s="437"/>
      <c r="AF902" s="437"/>
      <c r="AG902" s="437"/>
      <c r="AH902" s="437"/>
      <c r="AI902" s="437"/>
      <c r="AJ902" s="437"/>
    </row>
    <row r="903" spans="1:36" ht="16.2">
      <c r="A903" s="437"/>
      <c r="B903" s="437"/>
      <c r="C903" s="437"/>
      <c r="D903" s="437"/>
      <c r="E903" s="78"/>
      <c r="F903" s="437"/>
      <c r="G903" s="437"/>
      <c r="H903" s="437"/>
      <c r="I903" s="437"/>
      <c r="J903" s="437"/>
      <c r="K903" s="437"/>
      <c r="L903" s="437"/>
      <c r="M903" s="437"/>
      <c r="N903" s="437"/>
      <c r="O903" s="437"/>
      <c r="P903" s="437"/>
      <c r="Q903" s="437"/>
      <c r="R903" s="437"/>
      <c r="S903" s="437"/>
      <c r="T903" s="437"/>
      <c r="U903" s="437"/>
      <c r="V903" s="437"/>
      <c r="W903" s="437"/>
      <c r="X903" s="437"/>
      <c r="Y903" s="437"/>
      <c r="Z903" s="437"/>
      <c r="AA903" s="437"/>
      <c r="AB903" s="437"/>
      <c r="AC903" s="437"/>
      <c r="AD903" s="437"/>
      <c r="AE903" s="437"/>
      <c r="AF903" s="437"/>
      <c r="AG903" s="437"/>
      <c r="AH903" s="437"/>
      <c r="AI903" s="437"/>
      <c r="AJ903" s="437"/>
    </row>
    <row r="904" spans="1:36" ht="16.2">
      <c r="A904" s="437"/>
      <c r="B904" s="437"/>
      <c r="C904" s="437"/>
      <c r="D904" s="437"/>
      <c r="E904" s="78"/>
      <c r="F904" s="437"/>
      <c r="G904" s="437"/>
      <c r="H904" s="437"/>
      <c r="I904" s="437"/>
      <c r="J904" s="437"/>
      <c r="K904" s="437"/>
      <c r="L904" s="437"/>
      <c r="M904" s="437"/>
      <c r="N904" s="437"/>
      <c r="O904" s="437"/>
      <c r="P904" s="437"/>
      <c r="Q904" s="437"/>
      <c r="R904" s="437"/>
      <c r="S904" s="437"/>
      <c r="T904" s="437"/>
      <c r="U904" s="437"/>
      <c r="V904" s="437"/>
      <c r="W904" s="437"/>
      <c r="X904" s="437"/>
      <c r="Y904" s="437"/>
      <c r="Z904" s="437"/>
      <c r="AA904" s="437"/>
      <c r="AB904" s="437"/>
      <c r="AC904" s="437"/>
      <c r="AD904" s="437"/>
      <c r="AE904" s="437"/>
      <c r="AF904" s="437"/>
      <c r="AG904" s="437"/>
      <c r="AH904" s="437"/>
      <c r="AI904" s="437"/>
      <c r="AJ904" s="437"/>
    </row>
    <row r="905" spans="1:36" ht="16.2">
      <c r="A905" s="437"/>
      <c r="B905" s="437"/>
      <c r="C905" s="437"/>
      <c r="D905" s="437"/>
      <c r="E905" s="78"/>
      <c r="F905" s="437"/>
      <c r="G905" s="437"/>
      <c r="H905" s="437"/>
      <c r="I905" s="437"/>
      <c r="J905" s="437"/>
      <c r="K905" s="437"/>
      <c r="L905" s="437"/>
      <c r="M905" s="437"/>
      <c r="N905" s="437"/>
      <c r="O905" s="437"/>
      <c r="P905" s="437"/>
      <c r="Q905" s="437"/>
      <c r="R905" s="437"/>
      <c r="S905" s="437"/>
      <c r="T905" s="437"/>
      <c r="U905" s="437"/>
      <c r="V905" s="437"/>
      <c r="W905" s="437"/>
      <c r="X905" s="437"/>
      <c r="Y905" s="437"/>
      <c r="Z905" s="437"/>
      <c r="AA905" s="437"/>
      <c r="AB905" s="437"/>
      <c r="AC905" s="437"/>
      <c r="AD905" s="437"/>
      <c r="AE905" s="437"/>
      <c r="AF905" s="437"/>
      <c r="AG905" s="437"/>
      <c r="AH905" s="437"/>
      <c r="AI905" s="437"/>
      <c r="AJ905" s="437"/>
    </row>
    <row r="906" spans="1:36" ht="16.2">
      <c r="A906" s="437"/>
      <c r="B906" s="437"/>
      <c r="C906" s="437"/>
      <c r="D906" s="437"/>
      <c r="E906" s="78"/>
      <c r="F906" s="437"/>
      <c r="G906" s="437"/>
      <c r="H906" s="437"/>
      <c r="I906" s="437"/>
      <c r="J906" s="437"/>
      <c r="K906" s="437"/>
      <c r="L906" s="437"/>
      <c r="M906" s="437"/>
      <c r="N906" s="437"/>
      <c r="O906" s="437"/>
      <c r="P906" s="437"/>
      <c r="Q906" s="437"/>
      <c r="R906" s="437"/>
      <c r="S906" s="437"/>
      <c r="T906" s="437"/>
      <c r="U906" s="437"/>
      <c r="V906" s="437"/>
      <c r="W906" s="437"/>
      <c r="X906" s="437"/>
      <c r="Y906" s="437"/>
      <c r="Z906" s="437"/>
      <c r="AA906" s="437"/>
      <c r="AB906" s="437"/>
      <c r="AC906" s="437"/>
      <c r="AD906" s="437"/>
      <c r="AE906" s="437"/>
      <c r="AF906" s="437"/>
      <c r="AG906" s="437"/>
      <c r="AH906" s="437"/>
      <c r="AI906" s="437"/>
      <c r="AJ906" s="437"/>
    </row>
    <row r="907" spans="1:36" ht="16.2">
      <c r="A907" s="437"/>
      <c r="B907" s="437"/>
      <c r="C907" s="437"/>
      <c r="D907" s="437"/>
      <c r="E907" s="78"/>
      <c r="F907" s="437"/>
      <c r="G907" s="437"/>
      <c r="H907" s="437"/>
      <c r="I907" s="437"/>
      <c r="J907" s="437"/>
      <c r="K907" s="437"/>
      <c r="L907" s="437"/>
      <c r="M907" s="437"/>
      <c r="N907" s="437"/>
      <c r="O907" s="437"/>
      <c r="P907" s="437"/>
      <c r="Q907" s="437"/>
      <c r="R907" s="437"/>
      <c r="S907" s="437"/>
      <c r="T907" s="437"/>
      <c r="U907" s="437"/>
      <c r="V907" s="437"/>
      <c r="W907" s="437"/>
      <c r="X907" s="437"/>
      <c r="Y907" s="437"/>
      <c r="Z907" s="437"/>
      <c r="AA907" s="437"/>
      <c r="AB907" s="437"/>
      <c r="AC907" s="437"/>
      <c r="AD907" s="437"/>
      <c r="AE907" s="437"/>
      <c r="AF907" s="437"/>
      <c r="AG907" s="437"/>
      <c r="AH907" s="437"/>
      <c r="AI907" s="437"/>
      <c r="AJ907" s="437"/>
    </row>
    <row r="908" spans="1:36" ht="16.2">
      <c r="A908" s="437"/>
      <c r="B908" s="437"/>
      <c r="C908" s="437"/>
      <c r="D908" s="437"/>
      <c r="E908" s="78"/>
      <c r="F908" s="437"/>
      <c r="G908" s="437"/>
      <c r="H908" s="437"/>
      <c r="I908" s="437"/>
      <c r="J908" s="437"/>
      <c r="K908" s="437"/>
      <c r="L908" s="437"/>
      <c r="M908" s="437"/>
      <c r="N908" s="437"/>
      <c r="O908" s="437"/>
      <c r="P908" s="437"/>
      <c r="Q908" s="437"/>
      <c r="R908" s="437"/>
      <c r="S908" s="437"/>
      <c r="T908" s="437"/>
      <c r="U908" s="437"/>
      <c r="V908" s="437"/>
      <c r="W908" s="437"/>
      <c r="X908" s="437"/>
      <c r="Y908" s="437"/>
      <c r="Z908" s="437"/>
      <c r="AA908" s="437"/>
      <c r="AB908" s="437"/>
      <c r="AC908" s="437"/>
      <c r="AD908" s="437"/>
      <c r="AE908" s="437"/>
      <c r="AF908" s="437"/>
      <c r="AG908" s="437"/>
      <c r="AH908" s="437"/>
      <c r="AI908" s="437"/>
      <c r="AJ908" s="437"/>
    </row>
    <row r="909" spans="1:36" ht="16.2">
      <c r="A909" s="437"/>
      <c r="B909" s="437"/>
      <c r="C909" s="437"/>
      <c r="D909" s="437"/>
      <c r="E909" s="78"/>
      <c r="F909" s="437"/>
      <c r="G909" s="437"/>
      <c r="H909" s="437"/>
      <c r="I909" s="437"/>
      <c r="J909" s="437"/>
      <c r="K909" s="437"/>
      <c r="L909" s="437"/>
      <c r="M909" s="437"/>
      <c r="N909" s="437"/>
      <c r="O909" s="437"/>
      <c r="P909" s="437"/>
      <c r="Q909" s="437"/>
      <c r="R909" s="437"/>
      <c r="S909" s="437"/>
      <c r="T909" s="437"/>
      <c r="U909" s="437"/>
      <c r="V909" s="437"/>
      <c r="W909" s="437"/>
      <c r="X909" s="437"/>
      <c r="Y909" s="437"/>
      <c r="Z909" s="437"/>
      <c r="AA909" s="437"/>
      <c r="AB909" s="437"/>
      <c r="AC909" s="437"/>
      <c r="AD909" s="437"/>
      <c r="AE909" s="437"/>
      <c r="AF909" s="437"/>
      <c r="AG909" s="437"/>
      <c r="AH909" s="437"/>
      <c r="AI909" s="437"/>
      <c r="AJ909" s="437"/>
    </row>
    <row r="910" spans="1:36" ht="16.2">
      <c r="A910" s="437"/>
      <c r="B910" s="437"/>
      <c r="C910" s="437"/>
      <c r="D910" s="437"/>
      <c r="E910" s="78"/>
      <c r="F910" s="437"/>
      <c r="G910" s="437"/>
      <c r="H910" s="437"/>
      <c r="I910" s="437"/>
      <c r="J910" s="437"/>
      <c r="K910" s="437"/>
      <c r="L910" s="437"/>
      <c r="M910" s="437"/>
      <c r="N910" s="437"/>
      <c r="O910" s="437"/>
      <c r="P910" s="437"/>
      <c r="Q910" s="437"/>
      <c r="R910" s="437"/>
      <c r="S910" s="437"/>
      <c r="T910" s="437"/>
      <c r="U910" s="437"/>
      <c r="V910" s="437"/>
      <c r="W910" s="437"/>
      <c r="X910" s="437"/>
      <c r="Y910" s="437"/>
      <c r="Z910" s="437"/>
      <c r="AA910" s="437"/>
      <c r="AB910" s="437"/>
      <c r="AC910" s="437"/>
      <c r="AD910" s="437"/>
      <c r="AE910" s="437"/>
      <c r="AF910" s="437"/>
      <c r="AG910" s="437"/>
      <c r="AH910" s="437"/>
      <c r="AI910" s="437"/>
      <c r="AJ910" s="437"/>
    </row>
    <row r="911" spans="1:36" ht="16.2">
      <c r="A911" s="437"/>
      <c r="B911" s="437"/>
      <c r="C911" s="437"/>
      <c r="D911" s="437"/>
      <c r="E911" s="78"/>
      <c r="F911" s="437"/>
      <c r="G911" s="437"/>
      <c r="H911" s="437"/>
      <c r="I911" s="437"/>
      <c r="J911" s="437"/>
      <c r="K911" s="437"/>
      <c r="L911" s="437"/>
      <c r="M911" s="437"/>
      <c r="N911" s="437"/>
      <c r="O911" s="437"/>
      <c r="P911" s="437"/>
      <c r="Q911" s="437"/>
      <c r="R911" s="437"/>
      <c r="S911" s="437"/>
      <c r="T911" s="437"/>
      <c r="U911" s="437"/>
      <c r="V911" s="437"/>
      <c r="W911" s="437"/>
      <c r="X911" s="437"/>
      <c r="Y911" s="437"/>
      <c r="Z911" s="437"/>
      <c r="AA911" s="437"/>
      <c r="AB911" s="437"/>
      <c r="AC911" s="437"/>
      <c r="AD911" s="437"/>
      <c r="AE911" s="437"/>
      <c r="AF911" s="437"/>
      <c r="AG911" s="437"/>
      <c r="AH911" s="437"/>
      <c r="AI911" s="437"/>
      <c r="AJ911" s="437"/>
    </row>
    <row r="912" spans="1:36" ht="16.2">
      <c r="A912" s="437"/>
      <c r="B912" s="437"/>
      <c r="C912" s="437"/>
      <c r="D912" s="437"/>
      <c r="E912" s="78"/>
      <c r="F912" s="437"/>
      <c r="G912" s="437"/>
      <c r="H912" s="437"/>
      <c r="I912" s="437"/>
      <c r="J912" s="437"/>
      <c r="K912" s="437"/>
      <c r="L912" s="437"/>
      <c r="M912" s="437"/>
      <c r="N912" s="437"/>
      <c r="O912" s="437"/>
      <c r="P912" s="437"/>
      <c r="Q912" s="437"/>
      <c r="R912" s="437"/>
      <c r="S912" s="437"/>
      <c r="T912" s="437"/>
      <c r="U912" s="437"/>
      <c r="V912" s="437"/>
      <c r="W912" s="437"/>
      <c r="X912" s="437"/>
      <c r="Y912" s="437"/>
      <c r="Z912" s="437"/>
      <c r="AA912" s="437"/>
      <c r="AB912" s="437"/>
      <c r="AC912" s="437"/>
      <c r="AD912" s="437"/>
      <c r="AE912" s="437"/>
      <c r="AF912" s="437"/>
      <c r="AG912" s="437"/>
      <c r="AH912" s="437"/>
      <c r="AI912" s="437"/>
      <c r="AJ912" s="437"/>
    </row>
    <row r="913" spans="1:36" ht="16.2">
      <c r="A913" s="437"/>
      <c r="B913" s="437"/>
      <c r="C913" s="437"/>
      <c r="D913" s="437"/>
      <c r="E913" s="78"/>
      <c r="F913" s="437"/>
      <c r="G913" s="437"/>
      <c r="H913" s="437"/>
      <c r="I913" s="437"/>
      <c r="J913" s="437"/>
      <c r="K913" s="437"/>
      <c r="L913" s="437"/>
      <c r="M913" s="437"/>
      <c r="N913" s="437"/>
      <c r="O913" s="437"/>
      <c r="P913" s="437"/>
      <c r="Q913" s="437"/>
      <c r="R913" s="437"/>
      <c r="S913" s="437"/>
      <c r="T913" s="437"/>
      <c r="U913" s="437"/>
      <c r="V913" s="437"/>
      <c r="W913" s="437"/>
      <c r="X913" s="437"/>
      <c r="Y913" s="437"/>
      <c r="Z913" s="437"/>
      <c r="AA913" s="437"/>
      <c r="AB913" s="437"/>
      <c r="AC913" s="437"/>
      <c r="AD913" s="437"/>
      <c r="AE913" s="437"/>
      <c r="AF913" s="437"/>
      <c r="AG913" s="437"/>
      <c r="AH913" s="437"/>
      <c r="AI913" s="437"/>
      <c r="AJ913" s="437"/>
    </row>
    <row r="914" spans="1:36" ht="16.2">
      <c r="A914" s="437"/>
      <c r="B914" s="437"/>
      <c r="C914" s="437"/>
      <c r="D914" s="437"/>
      <c r="E914" s="78"/>
      <c r="F914" s="437"/>
      <c r="G914" s="437"/>
      <c r="H914" s="437"/>
      <c r="I914" s="437"/>
      <c r="J914" s="437"/>
      <c r="K914" s="437"/>
      <c r="L914" s="437"/>
      <c r="M914" s="437"/>
      <c r="N914" s="437"/>
      <c r="O914" s="437"/>
      <c r="P914" s="437"/>
      <c r="Q914" s="437"/>
      <c r="R914" s="437"/>
      <c r="S914" s="437"/>
      <c r="T914" s="437"/>
      <c r="U914" s="437"/>
      <c r="V914" s="437"/>
      <c r="W914" s="437"/>
      <c r="X914" s="437"/>
      <c r="Y914" s="437"/>
      <c r="Z914" s="437"/>
      <c r="AA914" s="437"/>
      <c r="AB914" s="437"/>
      <c r="AC914" s="437"/>
      <c r="AD914" s="437"/>
      <c r="AE914" s="437"/>
      <c r="AF914" s="437"/>
      <c r="AG914" s="437"/>
      <c r="AH914" s="437"/>
      <c r="AI914" s="437"/>
      <c r="AJ914" s="437"/>
    </row>
    <row r="915" spans="1:36" ht="16.2">
      <c r="A915" s="437"/>
      <c r="B915" s="437"/>
      <c r="C915" s="437"/>
      <c r="D915" s="437"/>
      <c r="E915" s="78"/>
      <c r="F915" s="437"/>
      <c r="G915" s="437"/>
      <c r="H915" s="437"/>
      <c r="I915" s="437"/>
      <c r="J915" s="437"/>
      <c r="K915" s="437"/>
      <c r="L915" s="437"/>
      <c r="M915" s="437"/>
      <c r="N915" s="437"/>
      <c r="O915" s="437"/>
      <c r="P915" s="437"/>
      <c r="Q915" s="437"/>
      <c r="R915" s="437"/>
      <c r="S915" s="437"/>
      <c r="T915" s="437"/>
      <c r="U915" s="437"/>
      <c r="V915" s="437"/>
      <c r="W915" s="437"/>
      <c r="X915" s="437"/>
      <c r="Y915" s="437"/>
      <c r="Z915" s="437"/>
      <c r="AA915" s="437"/>
      <c r="AB915" s="437"/>
      <c r="AC915" s="437"/>
      <c r="AD915" s="437"/>
      <c r="AE915" s="437"/>
      <c r="AF915" s="437"/>
      <c r="AG915" s="437"/>
      <c r="AH915" s="437"/>
      <c r="AI915" s="437"/>
      <c r="AJ915" s="437"/>
    </row>
    <row r="916" spans="1:36" ht="16.2">
      <c r="A916" s="437"/>
      <c r="B916" s="437"/>
      <c r="C916" s="437"/>
      <c r="D916" s="437"/>
      <c r="E916" s="78"/>
      <c r="F916" s="437"/>
      <c r="G916" s="437"/>
      <c r="H916" s="437"/>
      <c r="I916" s="437"/>
      <c r="J916" s="437"/>
      <c r="K916" s="437"/>
      <c r="L916" s="437"/>
      <c r="M916" s="437"/>
      <c r="N916" s="437"/>
      <c r="O916" s="437"/>
      <c r="P916" s="437"/>
      <c r="Q916" s="437"/>
      <c r="R916" s="437"/>
      <c r="S916" s="437"/>
      <c r="T916" s="437"/>
      <c r="U916" s="437"/>
      <c r="V916" s="437"/>
      <c r="W916" s="437"/>
      <c r="X916" s="437"/>
      <c r="Y916" s="437"/>
      <c r="Z916" s="437"/>
      <c r="AA916" s="437"/>
      <c r="AB916" s="437"/>
      <c r="AC916" s="437"/>
      <c r="AD916" s="437"/>
      <c r="AE916" s="437"/>
      <c r="AF916" s="437"/>
      <c r="AG916" s="437"/>
      <c r="AH916" s="437"/>
      <c r="AI916" s="437"/>
      <c r="AJ916" s="437"/>
    </row>
    <row r="917" spans="1:36" ht="16.2">
      <c r="A917" s="437"/>
      <c r="B917" s="437"/>
      <c r="C917" s="437"/>
      <c r="D917" s="437"/>
      <c r="E917" s="78"/>
      <c r="F917" s="437"/>
      <c r="G917" s="437"/>
      <c r="H917" s="437"/>
      <c r="I917" s="437"/>
      <c r="J917" s="437"/>
      <c r="K917" s="437"/>
      <c r="L917" s="437"/>
      <c r="M917" s="437"/>
      <c r="N917" s="437"/>
      <c r="O917" s="437"/>
      <c r="P917" s="437"/>
      <c r="Q917" s="437"/>
      <c r="R917" s="437"/>
      <c r="S917" s="437"/>
      <c r="T917" s="437"/>
      <c r="U917" s="437"/>
      <c r="V917" s="437"/>
      <c r="W917" s="437"/>
      <c r="X917" s="437"/>
      <c r="Y917" s="437"/>
      <c r="Z917" s="437"/>
      <c r="AA917" s="437"/>
      <c r="AB917" s="437"/>
      <c r="AC917" s="437"/>
      <c r="AD917" s="437"/>
      <c r="AE917" s="437"/>
      <c r="AF917" s="437"/>
      <c r="AG917" s="437"/>
      <c r="AH917" s="437"/>
      <c r="AI917" s="437"/>
      <c r="AJ917" s="437"/>
    </row>
    <row r="918" spans="1:36" ht="16.2">
      <c r="A918" s="437"/>
      <c r="B918" s="437"/>
      <c r="C918" s="437"/>
      <c r="D918" s="437"/>
      <c r="E918" s="78"/>
      <c r="F918" s="437"/>
      <c r="G918" s="437"/>
      <c r="H918" s="437"/>
      <c r="I918" s="437"/>
      <c r="J918" s="437"/>
      <c r="K918" s="437"/>
      <c r="L918" s="437"/>
      <c r="M918" s="437"/>
      <c r="N918" s="437"/>
      <c r="O918" s="437"/>
      <c r="P918" s="437"/>
      <c r="Q918" s="437"/>
      <c r="R918" s="437"/>
      <c r="S918" s="437"/>
      <c r="T918" s="437"/>
      <c r="U918" s="437"/>
      <c r="V918" s="437"/>
      <c r="W918" s="437"/>
      <c r="X918" s="437"/>
      <c r="Y918" s="437"/>
      <c r="Z918" s="437"/>
      <c r="AA918" s="437"/>
      <c r="AB918" s="437"/>
      <c r="AC918" s="437"/>
      <c r="AD918" s="437"/>
      <c r="AE918" s="437"/>
      <c r="AF918" s="437"/>
      <c r="AG918" s="437"/>
      <c r="AH918" s="437"/>
      <c r="AI918" s="437"/>
      <c r="AJ918" s="437"/>
    </row>
    <row r="919" spans="1:36" ht="16.2">
      <c r="A919" s="437"/>
      <c r="B919" s="437"/>
      <c r="C919" s="437"/>
      <c r="D919" s="437"/>
      <c r="E919" s="78"/>
      <c r="F919" s="437"/>
      <c r="G919" s="437"/>
      <c r="H919" s="437"/>
      <c r="I919" s="437"/>
      <c r="J919" s="437"/>
      <c r="K919" s="437"/>
      <c r="L919" s="437"/>
      <c r="M919" s="437"/>
      <c r="N919" s="437"/>
      <c r="O919" s="437"/>
      <c r="P919" s="437"/>
      <c r="Q919" s="437"/>
      <c r="R919" s="437"/>
      <c r="S919" s="437"/>
      <c r="T919" s="437"/>
      <c r="U919" s="437"/>
      <c r="V919" s="437"/>
      <c r="W919" s="437"/>
      <c r="X919" s="437"/>
      <c r="Y919" s="437"/>
      <c r="Z919" s="437"/>
      <c r="AA919" s="437"/>
      <c r="AB919" s="437"/>
      <c r="AC919" s="437"/>
      <c r="AD919" s="437"/>
      <c r="AE919" s="437"/>
      <c r="AF919" s="437"/>
      <c r="AG919" s="437"/>
      <c r="AH919" s="437"/>
      <c r="AI919" s="437"/>
      <c r="AJ919" s="437"/>
    </row>
    <row r="920" spans="1:36" ht="16.2">
      <c r="A920" s="437"/>
      <c r="B920" s="437"/>
      <c r="C920" s="437"/>
      <c r="D920" s="437"/>
      <c r="E920" s="78"/>
      <c r="F920" s="437"/>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row>
    <row r="921" spans="1:36" ht="16.2">
      <c r="A921" s="437"/>
      <c r="B921" s="437"/>
      <c r="C921" s="437"/>
      <c r="D921" s="437"/>
      <c r="E921" s="78"/>
      <c r="F921" s="437"/>
      <c r="G921" s="437"/>
      <c r="H921" s="437"/>
      <c r="I921" s="437"/>
      <c r="J921" s="437"/>
      <c r="K921" s="437"/>
      <c r="L921" s="437"/>
      <c r="M921" s="437"/>
      <c r="N921" s="437"/>
      <c r="O921" s="437"/>
      <c r="P921" s="437"/>
      <c r="Q921" s="437"/>
      <c r="R921" s="437"/>
      <c r="S921" s="437"/>
      <c r="T921" s="437"/>
      <c r="U921" s="437"/>
      <c r="V921" s="437"/>
      <c r="W921" s="437"/>
      <c r="X921" s="437"/>
      <c r="Y921" s="437"/>
      <c r="Z921" s="437"/>
      <c r="AA921" s="437"/>
      <c r="AB921" s="437"/>
      <c r="AC921" s="437"/>
      <c r="AD921" s="437"/>
      <c r="AE921" s="437"/>
      <c r="AF921" s="437"/>
      <c r="AG921" s="437"/>
      <c r="AH921" s="437"/>
      <c r="AI921" s="437"/>
      <c r="AJ921" s="437"/>
    </row>
    <row r="922" spans="1:36" ht="16.2">
      <c r="A922" s="437"/>
      <c r="B922" s="437"/>
      <c r="C922" s="437"/>
      <c r="D922" s="437"/>
      <c r="E922" s="78"/>
      <c r="F922" s="437"/>
      <c r="G922" s="437"/>
      <c r="H922" s="437"/>
      <c r="I922" s="437"/>
      <c r="J922" s="437"/>
      <c r="K922" s="437"/>
      <c r="L922" s="437"/>
      <c r="M922" s="437"/>
      <c r="N922" s="437"/>
      <c r="O922" s="437"/>
      <c r="P922" s="437"/>
      <c r="Q922" s="437"/>
      <c r="R922" s="437"/>
      <c r="S922" s="437"/>
      <c r="T922" s="437"/>
      <c r="U922" s="437"/>
      <c r="V922" s="437"/>
      <c r="W922" s="437"/>
      <c r="X922" s="437"/>
      <c r="Y922" s="437"/>
      <c r="Z922" s="437"/>
      <c r="AA922" s="437"/>
      <c r="AB922" s="437"/>
      <c r="AC922" s="437"/>
      <c r="AD922" s="437"/>
      <c r="AE922" s="437"/>
      <c r="AF922" s="437"/>
      <c r="AG922" s="437"/>
      <c r="AH922" s="437"/>
      <c r="AI922" s="437"/>
      <c r="AJ922" s="437"/>
    </row>
    <row r="923" spans="1:36" ht="16.2">
      <c r="A923" s="437"/>
      <c r="B923" s="437"/>
      <c r="C923" s="437"/>
      <c r="D923" s="437"/>
      <c r="E923" s="78"/>
      <c r="F923" s="437"/>
      <c r="G923" s="437"/>
      <c r="H923" s="437"/>
      <c r="I923" s="437"/>
      <c r="J923" s="437"/>
      <c r="K923" s="437"/>
      <c r="L923" s="437"/>
      <c r="M923" s="437"/>
      <c r="N923" s="437"/>
      <c r="O923" s="437"/>
      <c r="P923" s="437"/>
      <c r="Q923" s="437"/>
      <c r="R923" s="437"/>
      <c r="S923" s="437"/>
      <c r="T923" s="437"/>
      <c r="U923" s="437"/>
      <c r="V923" s="437"/>
      <c r="W923" s="437"/>
      <c r="X923" s="437"/>
      <c r="Y923" s="437"/>
      <c r="Z923" s="437"/>
      <c r="AA923" s="437"/>
      <c r="AB923" s="437"/>
      <c r="AC923" s="437"/>
      <c r="AD923" s="437"/>
      <c r="AE923" s="437"/>
      <c r="AF923" s="437"/>
      <c r="AG923" s="437"/>
      <c r="AH923" s="437"/>
      <c r="AI923" s="437"/>
      <c r="AJ923" s="437"/>
    </row>
    <row r="924" spans="1:36" ht="16.2">
      <c r="A924" s="437"/>
      <c r="B924" s="437"/>
      <c r="C924" s="437"/>
      <c r="D924" s="437"/>
      <c r="E924" s="78"/>
      <c r="F924" s="437"/>
      <c r="G924" s="437"/>
      <c r="H924" s="437"/>
      <c r="I924" s="437"/>
      <c r="J924" s="437"/>
      <c r="K924" s="437"/>
      <c r="L924" s="437"/>
      <c r="M924" s="437"/>
      <c r="N924" s="437"/>
      <c r="O924" s="437"/>
      <c r="P924" s="437"/>
      <c r="Q924" s="437"/>
      <c r="R924" s="437"/>
      <c r="S924" s="437"/>
      <c r="T924" s="437"/>
      <c r="U924" s="437"/>
      <c r="V924" s="437"/>
      <c r="W924" s="437"/>
      <c r="X924" s="437"/>
      <c r="Y924" s="437"/>
      <c r="Z924" s="437"/>
      <c r="AA924" s="437"/>
      <c r="AB924" s="437"/>
      <c r="AC924" s="437"/>
      <c r="AD924" s="437"/>
      <c r="AE924" s="437"/>
      <c r="AF924" s="437"/>
      <c r="AG924" s="437"/>
      <c r="AH924" s="437"/>
      <c r="AI924" s="437"/>
      <c r="AJ924" s="437"/>
    </row>
    <row r="925" spans="1:36" ht="16.2">
      <c r="A925" s="437"/>
      <c r="B925" s="437"/>
      <c r="C925" s="437"/>
      <c r="D925" s="437"/>
      <c r="E925" s="78"/>
      <c r="F925" s="437"/>
      <c r="G925" s="437"/>
      <c r="H925" s="437"/>
      <c r="I925" s="437"/>
      <c r="J925" s="437"/>
      <c r="K925" s="437"/>
      <c r="L925" s="437"/>
      <c r="M925" s="437"/>
      <c r="N925" s="437"/>
      <c r="O925" s="437"/>
      <c r="P925" s="437"/>
      <c r="Q925" s="437"/>
      <c r="R925" s="437"/>
      <c r="S925" s="437"/>
      <c r="T925" s="437"/>
      <c r="U925" s="437"/>
      <c r="V925" s="437"/>
      <c r="W925" s="437"/>
      <c r="X925" s="437"/>
      <c r="Y925" s="437"/>
      <c r="Z925" s="437"/>
      <c r="AA925" s="437"/>
      <c r="AB925" s="437"/>
      <c r="AC925" s="437"/>
      <c r="AD925" s="437"/>
      <c r="AE925" s="437"/>
      <c r="AF925" s="437"/>
      <c r="AG925" s="437"/>
      <c r="AH925" s="437"/>
      <c r="AI925" s="437"/>
      <c r="AJ925" s="437"/>
    </row>
    <row r="926" spans="1:36" ht="16.2">
      <c r="A926" s="437"/>
      <c r="B926" s="437"/>
      <c r="C926" s="437"/>
      <c r="D926" s="437"/>
      <c r="E926" s="78"/>
      <c r="F926" s="437"/>
      <c r="G926" s="437"/>
      <c r="H926" s="437"/>
      <c r="I926" s="437"/>
      <c r="J926" s="437"/>
      <c r="K926" s="437"/>
      <c r="L926" s="437"/>
      <c r="M926" s="437"/>
      <c r="N926" s="437"/>
      <c r="O926" s="437"/>
      <c r="P926" s="437"/>
      <c r="Q926" s="437"/>
      <c r="R926" s="437"/>
      <c r="S926" s="437"/>
      <c r="T926" s="437"/>
      <c r="U926" s="437"/>
      <c r="V926" s="437"/>
      <c r="W926" s="437"/>
      <c r="X926" s="437"/>
      <c r="Y926" s="437"/>
      <c r="Z926" s="437"/>
      <c r="AA926" s="437"/>
      <c r="AB926" s="437"/>
      <c r="AC926" s="437"/>
      <c r="AD926" s="437"/>
      <c r="AE926" s="437"/>
      <c r="AF926" s="437"/>
      <c r="AG926" s="437"/>
      <c r="AH926" s="437"/>
      <c r="AI926" s="437"/>
      <c r="AJ926" s="437"/>
    </row>
    <row r="927" spans="1:36" ht="16.2">
      <c r="A927" s="437"/>
      <c r="B927" s="437"/>
      <c r="C927" s="437"/>
      <c r="D927" s="437"/>
      <c r="E927" s="78"/>
      <c r="F927" s="437"/>
      <c r="G927" s="437"/>
      <c r="H927" s="437"/>
      <c r="I927" s="437"/>
      <c r="J927" s="437"/>
      <c r="K927" s="437"/>
      <c r="L927" s="437"/>
      <c r="M927" s="437"/>
      <c r="N927" s="437"/>
      <c r="O927" s="437"/>
      <c r="P927" s="437"/>
      <c r="Q927" s="437"/>
      <c r="R927" s="437"/>
      <c r="S927" s="437"/>
      <c r="T927" s="437"/>
      <c r="U927" s="437"/>
      <c r="V927" s="437"/>
      <c r="W927" s="437"/>
      <c r="X927" s="437"/>
      <c r="Y927" s="437"/>
      <c r="Z927" s="437"/>
      <c r="AA927" s="437"/>
      <c r="AB927" s="437"/>
      <c r="AC927" s="437"/>
      <c r="AD927" s="437"/>
      <c r="AE927" s="437"/>
      <c r="AF927" s="437"/>
      <c r="AG927" s="437"/>
      <c r="AH927" s="437"/>
      <c r="AI927" s="437"/>
      <c r="AJ927" s="437"/>
    </row>
    <row r="928" spans="1:36" ht="16.2">
      <c r="A928" s="437"/>
      <c r="B928" s="437"/>
      <c r="C928" s="437"/>
      <c r="D928" s="437"/>
      <c r="E928" s="78"/>
      <c r="F928" s="437"/>
      <c r="G928" s="437"/>
      <c r="H928" s="437"/>
      <c r="I928" s="437"/>
      <c r="J928" s="437"/>
      <c r="K928" s="437"/>
      <c r="L928" s="437"/>
      <c r="M928" s="437"/>
      <c r="N928" s="437"/>
      <c r="O928" s="437"/>
      <c r="P928" s="437"/>
      <c r="Q928" s="437"/>
      <c r="R928" s="437"/>
      <c r="S928" s="437"/>
      <c r="T928" s="437"/>
      <c r="U928" s="437"/>
      <c r="V928" s="437"/>
      <c r="W928" s="437"/>
      <c r="X928" s="437"/>
      <c r="Y928" s="437"/>
      <c r="Z928" s="437"/>
      <c r="AA928" s="437"/>
      <c r="AB928" s="437"/>
      <c r="AC928" s="437"/>
      <c r="AD928" s="437"/>
      <c r="AE928" s="437"/>
      <c r="AF928" s="437"/>
      <c r="AG928" s="437"/>
      <c r="AH928" s="437"/>
      <c r="AI928" s="437"/>
      <c r="AJ928" s="437"/>
    </row>
    <row r="929" spans="1:36" ht="16.2">
      <c r="A929" s="437"/>
      <c r="B929" s="437"/>
      <c r="C929" s="437"/>
      <c r="D929" s="437"/>
      <c r="E929" s="78"/>
      <c r="F929" s="437"/>
      <c r="G929" s="437"/>
      <c r="H929" s="437"/>
      <c r="I929" s="437"/>
      <c r="J929" s="437"/>
      <c r="K929" s="437"/>
      <c r="L929" s="437"/>
      <c r="M929" s="437"/>
      <c r="N929" s="437"/>
      <c r="O929" s="437"/>
      <c r="P929" s="437"/>
      <c r="Q929" s="437"/>
      <c r="R929" s="437"/>
      <c r="S929" s="437"/>
      <c r="T929" s="437"/>
      <c r="U929" s="437"/>
      <c r="V929" s="437"/>
      <c r="W929" s="437"/>
      <c r="X929" s="437"/>
      <c r="Y929" s="437"/>
      <c r="Z929" s="437"/>
      <c r="AA929" s="437"/>
      <c r="AB929" s="437"/>
      <c r="AC929" s="437"/>
      <c r="AD929" s="437"/>
      <c r="AE929" s="437"/>
      <c r="AF929" s="437"/>
      <c r="AG929" s="437"/>
      <c r="AH929" s="437"/>
      <c r="AI929" s="437"/>
      <c r="AJ929" s="437"/>
    </row>
    <row r="930" spans="1:36" ht="16.2">
      <c r="A930" s="437"/>
      <c r="B930" s="437"/>
      <c r="C930" s="437"/>
      <c r="D930" s="437"/>
      <c r="E930" s="78"/>
      <c r="F930" s="437"/>
      <c r="G930" s="437"/>
      <c r="H930" s="437"/>
      <c r="I930" s="437"/>
      <c r="J930" s="437"/>
      <c r="K930" s="437"/>
      <c r="L930" s="437"/>
      <c r="M930" s="437"/>
      <c r="N930" s="437"/>
      <c r="O930" s="437"/>
      <c r="P930" s="437"/>
      <c r="Q930" s="437"/>
      <c r="R930" s="437"/>
      <c r="S930" s="437"/>
      <c r="T930" s="437"/>
      <c r="U930" s="437"/>
      <c r="V930" s="437"/>
      <c r="W930" s="437"/>
      <c r="X930" s="437"/>
      <c r="Y930" s="437"/>
      <c r="Z930" s="437"/>
      <c r="AA930" s="437"/>
      <c r="AB930" s="437"/>
      <c r="AC930" s="437"/>
      <c r="AD930" s="437"/>
      <c r="AE930" s="437"/>
      <c r="AF930" s="437"/>
      <c r="AG930" s="437"/>
      <c r="AH930" s="437"/>
      <c r="AI930" s="437"/>
      <c r="AJ930" s="437"/>
    </row>
    <row r="931" spans="1:36" ht="16.2">
      <c r="A931" s="437"/>
      <c r="B931" s="437"/>
      <c r="C931" s="437"/>
      <c r="D931" s="437"/>
      <c r="E931" s="78"/>
      <c r="F931" s="437"/>
      <c r="G931" s="437"/>
      <c r="H931" s="437"/>
      <c r="I931" s="437"/>
      <c r="J931" s="437"/>
      <c r="K931" s="437"/>
      <c r="L931" s="437"/>
      <c r="M931" s="437"/>
      <c r="N931" s="437"/>
      <c r="O931" s="437"/>
      <c r="P931" s="437"/>
      <c r="Q931" s="437"/>
      <c r="R931" s="437"/>
      <c r="S931" s="437"/>
      <c r="T931" s="437"/>
      <c r="U931" s="437"/>
      <c r="V931" s="437"/>
      <c r="W931" s="437"/>
      <c r="X931" s="437"/>
      <c r="Y931" s="437"/>
      <c r="Z931" s="437"/>
      <c r="AA931" s="437"/>
      <c r="AB931" s="437"/>
      <c r="AC931" s="437"/>
      <c r="AD931" s="437"/>
      <c r="AE931" s="437"/>
      <c r="AF931" s="437"/>
      <c r="AG931" s="437"/>
      <c r="AH931" s="437"/>
      <c r="AI931" s="437"/>
      <c r="AJ931" s="437"/>
    </row>
    <row r="932" spans="1:36" ht="16.2">
      <c r="A932" s="437"/>
      <c r="B932" s="437"/>
      <c r="C932" s="437"/>
      <c r="D932" s="437"/>
      <c r="E932" s="78"/>
      <c r="F932" s="437"/>
      <c r="G932" s="437"/>
      <c r="H932" s="437"/>
      <c r="I932" s="437"/>
      <c r="J932" s="437"/>
      <c r="K932" s="437"/>
      <c r="L932" s="437"/>
      <c r="M932" s="437"/>
      <c r="N932" s="437"/>
      <c r="O932" s="437"/>
      <c r="P932" s="437"/>
      <c r="Q932" s="437"/>
      <c r="R932" s="437"/>
      <c r="S932" s="437"/>
      <c r="T932" s="437"/>
      <c r="U932" s="437"/>
      <c r="V932" s="437"/>
      <c r="W932" s="437"/>
      <c r="X932" s="437"/>
      <c r="Y932" s="437"/>
      <c r="Z932" s="437"/>
      <c r="AA932" s="437"/>
      <c r="AB932" s="437"/>
      <c r="AC932" s="437"/>
      <c r="AD932" s="437"/>
      <c r="AE932" s="437"/>
      <c r="AF932" s="437"/>
      <c r="AG932" s="437"/>
      <c r="AH932" s="437"/>
      <c r="AI932" s="437"/>
      <c r="AJ932" s="437"/>
    </row>
    <row r="933" spans="1:36" ht="16.2">
      <c r="A933" s="437"/>
      <c r="B933" s="437"/>
      <c r="C933" s="437"/>
      <c r="D933" s="437"/>
      <c r="E933" s="78"/>
      <c r="F933" s="437"/>
      <c r="G933" s="437"/>
      <c r="H933" s="437"/>
      <c r="I933" s="437"/>
      <c r="J933" s="437"/>
      <c r="K933" s="437"/>
      <c r="L933" s="437"/>
      <c r="M933" s="437"/>
      <c r="N933" s="437"/>
      <c r="O933" s="437"/>
      <c r="P933" s="437"/>
      <c r="Q933" s="437"/>
      <c r="R933" s="437"/>
      <c r="S933" s="437"/>
      <c r="T933" s="437"/>
      <c r="U933" s="437"/>
      <c r="V933" s="437"/>
      <c r="W933" s="437"/>
      <c r="X933" s="437"/>
      <c r="Y933" s="437"/>
      <c r="Z933" s="437"/>
      <c r="AA933" s="437"/>
      <c r="AB933" s="437"/>
      <c r="AC933" s="437"/>
      <c r="AD933" s="437"/>
      <c r="AE933" s="437"/>
      <c r="AF933" s="437"/>
      <c r="AG933" s="437"/>
      <c r="AH933" s="437"/>
      <c r="AI933" s="437"/>
      <c r="AJ933" s="437"/>
    </row>
    <row r="934" spans="1:36" ht="16.2">
      <c r="A934" s="437"/>
      <c r="B934" s="437"/>
      <c r="C934" s="437"/>
      <c r="D934" s="437"/>
      <c r="E934" s="78"/>
      <c r="F934" s="437"/>
      <c r="G934" s="437"/>
      <c r="H934" s="437"/>
      <c r="I934" s="437"/>
      <c r="J934" s="437"/>
      <c r="K934" s="437"/>
      <c r="L934" s="437"/>
      <c r="M934" s="437"/>
      <c r="N934" s="437"/>
      <c r="O934" s="437"/>
      <c r="P934" s="437"/>
      <c r="Q934" s="437"/>
      <c r="R934" s="437"/>
      <c r="S934" s="437"/>
      <c r="T934" s="437"/>
      <c r="U934" s="437"/>
      <c r="V934" s="437"/>
      <c r="W934" s="437"/>
      <c r="X934" s="437"/>
      <c r="Y934" s="437"/>
      <c r="Z934" s="437"/>
      <c r="AA934" s="437"/>
      <c r="AB934" s="437"/>
      <c r="AC934" s="437"/>
      <c r="AD934" s="437"/>
      <c r="AE934" s="437"/>
      <c r="AF934" s="437"/>
      <c r="AG934" s="437"/>
      <c r="AH934" s="437"/>
      <c r="AI934" s="437"/>
      <c r="AJ934" s="437"/>
    </row>
    <row r="935" spans="1:36" ht="16.2">
      <c r="A935" s="437"/>
      <c r="B935" s="437"/>
      <c r="C935" s="437"/>
      <c r="D935" s="437"/>
      <c r="E935" s="78"/>
      <c r="F935" s="437"/>
      <c r="G935" s="437"/>
      <c r="H935" s="437"/>
      <c r="I935" s="437"/>
      <c r="J935" s="437"/>
      <c r="K935" s="437"/>
      <c r="L935" s="437"/>
      <c r="M935" s="437"/>
      <c r="N935" s="437"/>
      <c r="O935" s="437"/>
      <c r="P935" s="437"/>
      <c r="Q935" s="437"/>
      <c r="R935" s="437"/>
      <c r="S935" s="437"/>
      <c r="T935" s="437"/>
      <c r="U935" s="437"/>
      <c r="V935" s="437"/>
      <c r="W935" s="437"/>
      <c r="X935" s="437"/>
      <c r="Y935" s="437"/>
      <c r="Z935" s="437"/>
      <c r="AA935" s="437"/>
      <c r="AB935" s="437"/>
      <c r="AC935" s="437"/>
      <c r="AD935" s="437"/>
      <c r="AE935" s="437"/>
      <c r="AF935" s="437"/>
      <c r="AG935" s="437"/>
      <c r="AH935" s="437"/>
      <c r="AI935" s="437"/>
      <c r="AJ935" s="437"/>
    </row>
    <row r="936" spans="1:36" ht="16.2">
      <c r="A936" s="437"/>
      <c r="B936" s="437"/>
      <c r="C936" s="437"/>
      <c r="D936" s="437"/>
      <c r="E936" s="78"/>
      <c r="F936" s="437"/>
      <c r="G936" s="437"/>
      <c r="H936" s="437"/>
      <c r="I936" s="437"/>
      <c r="J936" s="437"/>
      <c r="K936" s="437"/>
      <c r="L936" s="437"/>
      <c r="M936" s="437"/>
      <c r="N936" s="437"/>
      <c r="O936" s="437"/>
      <c r="P936" s="437"/>
      <c r="Q936" s="437"/>
      <c r="R936" s="437"/>
      <c r="S936" s="437"/>
      <c r="T936" s="437"/>
      <c r="U936" s="437"/>
      <c r="V936" s="437"/>
      <c r="W936" s="437"/>
      <c r="X936" s="437"/>
      <c r="Y936" s="437"/>
      <c r="Z936" s="437"/>
      <c r="AA936" s="437"/>
      <c r="AB936" s="437"/>
      <c r="AC936" s="437"/>
      <c r="AD936" s="437"/>
      <c r="AE936" s="437"/>
      <c r="AF936" s="437"/>
      <c r="AG936" s="437"/>
      <c r="AH936" s="437"/>
      <c r="AI936" s="437"/>
      <c r="AJ936" s="437"/>
    </row>
    <row r="937" spans="1:36" ht="16.2">
      <c r="A937" s="437"/>
      <c r="B937" s="437"/>
      <c r="C937" s="437"/>
      <c r="D937" s="437"/>
      <c r="E937" s="78"/>
      <c r="F937" s="437"/>
      <c r="G937" s="437"/>
      <c r="H937" s="437"/>
      <c r="I937" s="437"/>
      <c r="J937" s="437"/>
      <c r="K937" s="437"/>
      <c r="L937" s="437"/>
      <c r="M937" s="437"/>
      <c r="N937" s="437"/>
      <c r="O937" s="437"/>
      <c r="P937" s="437"/>
      <c r="Q937" s="437"/>
      <c r="R937" s="437"/>
      <c r="S937" s="437"/>
      <c r="T937" s="437"/>
      <c r="U937" s="437"/>
      <c r="V937" s="437"/>
      <c r="W937" s="437"/>
      <c r="X937" s="437"/>
      <c r="Y937" s="437"/>
      <c r="Z937" s="437"/>
      <c r="AA937" s="437"/>
      <c r="AB937" s="437"/>
      <c r="AC937" s="437"/>
      <c r="AD937" s="437"/>
      <c r="AE937" s="437"/>
      <c r="AF937" s="437"/>
      <c r="AG937" s="437"/>
      <c r="AH937" s="437"/>
      <c r="AI937" s="437"/>
      <c r="AJ937" s="437"/>
    </row>
    <row r="938" spans="1:36" ht="16.2">
      <c r="A938" s="437"/>
      <c r="B938" s="437"/>
      <c r="C938" s="437"/>
      <c r="D938" s="437"/>
      <c r="E938" s="78"/>
      <c r="F938" s="437"/>
      <c r="G938" s="437"/>
      <c r="H938" s="437"/>
      <c r="I938" s="437"/>
      <c r="J938" s="437"/>
      <c r="K938" s="437"/>
      <c r="L938" s="437"/>
      <c r="M938" s="437"/>
      <c r="N938" s="437"/>
      <c r="O938" s="437"/>
      <c r="P938" s="437"/>
      <c r="Q938" s="437"/>
      <c r="R938" s="437"/>
      <c r="S938" s="437"/>
      <c r="T938" s="437"/>
      <c r="U938" s="437"/>
      <c r="V938" s="437"/>
      <c r="W938" s="437"/>
      <c r="X938" s="437"/>
      <c r="Y938" s="437"/>
      <c r="Z938" s="437"/>
      <c r="AA938" s="437"/>
      <c r="AB938" s="437"/>
      <c r="AC938" s="437"/>
      <c r="AD938" s="437"/>
      <c r="AE938" s="437"/>
      <c r="AF938" s="437"/>
      <c r="AG938" s="437"/>
      <c r="AH938" s="437"/>
      <c r="AI938" s="437"/>
      <c r="AJ938" s="437"/>
    </row>
    <row r="939" spans="1:36" ht="16.2">
      <c r="A939" s="437"/>
      <c r="B939" s="437"/>
      <c r="C939" s="437"/>
      <c r="D939" s="437"/>
      <c r="E939" s="78"/>
      <c r="F939" s="437"/>
      <c r="G939" s="437"/>
      <c r="H939" s="437"/>
      <c r="I939" s="437"/>
      <c r="J939" s="437"/>
      <c r="K939" s="437"/>
      <c r="L939" s="437"/>
      <c r="M939" s="437"/>
      <c r="N939" s="437"/>
      <c r="O939" s="437"/>
      <c r="P939" s="437"/>
      <c r="Q939" s="437"/>
      <c r="R939" s="437"/>
      <c r="S939" s="437"/>
      <c r="T939" s="437"/>
      <c r="U939" s="437"/>
      <c r="V939" s="437"/>
      <c r="W939" s="437"/>
      <c r="X939" s="437"/>
      <c r="Y939" s="437"/>
      <c r="Z939" s="437"/>
      <c r="AA939" s="437"/>
      <c r="AB939" s="437"/>
      <c r="AC939" s="437"/>
      <c r="AD939" s="437"/>
      <c r="AE939" s="437"/>
      <c r="AF939" s="437"/>
      <c r="AG939" s="437"/>
      <c r="AH939" s="437"/>
      <c r="AI939" s="437"/>
      <c r="AJ939" s="437"/>
    </row>
    <row r="940" spans="1:36" ht="16.2">
      <c r="A940" s="437"/>
      <c r="B940" s="437"/>
      <c r="C940" s="437"/>
      <c r="D940" s="437"/>
      <c r="E940" s="78"/>
      <c r="F940" s="437"/>
      <c r="G940" s="437"/>
      <c r="H940" s="437"/>
      <c r="I940" s="437"/>
      <c r="J940" s="437"/>
      <c r="K940" s="437"/>
      <c r="L940" s="437"/>
      <c r="M940" s="437"/>
      <c r="N940" s="437"/>
      <c r="O940" s="437"/>
      <c r="P940" s="437"/>
      <c r="Q940" s="437"/>
      <c r="R940" s="437"/>
      <c r="S940" s="437"/>
      <c r="T940" s="437"/>
      <c r="U940" s="437"/>
      <c r="V940" s="437"/>
      <c r="W940" s="437"/>
      <c r="X940" s="437"/>
      <c r="Y940" s="437"/>
      <c r="Z940" s="437"/>
      <c r="AA940" s="437"/>
      <c r="AB940" s="437"/>
      <c r="AC940" s="437"/>
      <c r="AD940" s="437"/>
      <c r="AE940" s="437"/>
      <c r="AF940" s="437"/>
      <c r="AG940" s="437"/>
      <c r="AH940" s="437"/>
      <c r="AI940" s="437"/>
      <c r="AJ940" s="437"/>
    </row>
    <row r="941" spans="1:36" ht="16.2">
      <c r="A941" s="437"/>
      <c r="B941" s="437"/>
      <c r="C941" s="437"/>
      <c r="D941" s="437"/>
      <c r="E941" s="78"/>
      <c r="F941" s="437"/>
      <c r="G941" s="437"/>
      <c r="H941" s="437"/>
      <c r="I941" s="437"/>
      <c r="J941" s="437"/>
      <c r="K941" s="437"/>
      <c r="L941" s="437"/>
      <c r="M941" s="437"/>
      <c r="N941" s="437"/>
      <c r="O941" s="437"/>
      <c r="P941" s="437"/>
      <c r="Q941" s="437"/>
      <c r="R941" s="437"/>
      <c r="S941" s="437"/>
      <c r="T941" s="437"/>
      <c r="U941" s="437"/>
      <c r="V941" s="437"/>
      <c r="W941" s="437"/>
      <c r="X941" s="437"/>
      <c r="Y941" s="437"/>
      <c r="Z941" s="437"/>
      <c r="AA941" s="437"/>
      <c r="AB941" s="437"/>
      <c r="AC941" s="437"/>
      <c r="AD941" s="437"/>
      <c r="AE941" s="437"/>
      <c r="AF941" s="437"/>
      <c r="AG941" s="437"/>
      <c r="AH941" s="437"/>
      <c r="AI941" s="437"/>
      <c r="AJ941" s="437"/>
    </row>
    <row r="942" spans="1:36" ht="16.2">
      <c r="A942" s="437"/>
      <c r="B942" s="437"/>
      <c r="C942" s="437"/>
      <c r="D942" s="437"/>
      <c r="E942" s="78"/>
      <c r="F942" s="437"/>
      <c r="G942" s="437"/>
      <c r="H942" s="437"/>
      <c r="I942" s="437"/>
      <c r="J942" s="437"/>
      <c r="K942" s="437"/>
      <c r="L942" s="437"/>
      <c r="M942" s="437"/>
      <c r="N942" s="437"/>
      <c r="O942" s="437"/>
      <c r="P942" s="437"/>
      <c r="Q942" s="437"/>
      <c r="R942" s="437"/>
      <c r="S942" s="437"/>
      <c r="T942" s="437"/>
      <c r="U942" s="437"/>
      <c r="V942" s="437"/>
      <c r="W942" s="437"/>
      <c r="X942" s="437"/>
      <c r="Y942" s="437"/>
      <c r="Z942" s="437"/>
      <c r="AA942" s="437"/>
      <c r="AB942" s="437"/>
      <c r="AC942" s="437"/>
      <c r="AD942" s="437"/>
      <c r="AE942" s="437"/>
      <c r="AF942" s="437"/>
      <c r="AG942" s="437"/>
      <c r="AH942" s="437"/>
      <c r="AI942" s="437"/>
      <c r="AJ942" s="437"/>
    </row>
    <row r="943" spans="1:36" ht="16.2">
      <c r="A943" s="437"/>
      <c r="B943" s="437"/>
      <c r="C943" s="437"/>
      <c r="D943" s="437"/>
      <c r="E943" s="78"/>
      <c r="F943" s="437"/>
      <c r="G943" s="437"/>
      <c r="H943" s="437"/>
      <c r="I943" s="437"/>
      <c r="J943" s="437"/>
      <c r="K943" s="437"/>
      <c r="L943" s="437"/>
      <c r="M943" s="437"/>
      <c r="N943" s="437"/>
      <c r="O943" s="437"/>
      <c r="P943" s="437"/>
      <c r="Q943" s="437"/>
      <c r="R943" s="437"/>
      <c r="S943" s="437"/>
      <c r="T943" s="437"/>
      <c r="U943" s="437"/>
      <c r="V943" s="437"/>
      <c r="W943" s="437"/>
      <c r="X943" s="437"/>
      <c r="Y943" s="437"/>
      <c r="Z943" s="437"/>
      <c r="AA943" s="437"/>
      <c r="AB943" s="437"/>
      <c r="AC943" s="437"/>
      <c r="AD943" s="437"/>
      <c r="AE943" s="437"/>
      <c r="AF943" s="437"/>
      <c r="AG943" s="437"/>
      <c r="AH943" s="437"/>
      <c r="AI943" s="437"/>
      <c r="AJ943" s="437"/>
    </row>
    <row r="944" spans="1:36" ht="16.2">
      <c r="A944" s="437"/>
      <c r="B944" s="437"/>
      <c r="C944" s="437"/>
      <c r="D944" s="437"/>
      <c r="E944" s="78"/>
      <c r="F944" s="437"/>
      <c r="G944" s="437"/>
      <c r="H944" s="437"/>
      <c r="I944" s="437"/>
      <c r="J944" s="437"/>
      <c r="K944" s="437"/>
      <c r="L944" s="437"/>
      <c r="M944" s="437"/>
      <c r="N944" s="437"/>
      <c r="O944" s="437"/>
      <c r="P944" s="437"/>
      <c r="Q944" s="437"/>
      <c r="R944" s="437"/>
      <c r="S944" s="437"/>
      <c r="T944" s="437"/>
      <c r="U944" s="437"/>
      <c r="V944" s="437"/>
      <c r="W944" s="437"/>
      <c r="X944" s="437"/>
      <c r="Y944" s="437"/>
      <c r="Z944" s="437"/>
      <c r="AA944" s="437"/>
      <c r="AB944" s="437"/>
      <c r="AC944" s="437"/>
      <c r="AD944" s="437"/>
      <c r="AE944" s="437"/>
      <c r="AF944" s="437"/>
      <c r="AG944" s="437"/>
      <c r="AH944" s="437"/>
      <c r="AI944" s="437"/>
      <c r="AJ944" s="437"/>
    </row>
    <row r="945" spans="1:36" ht="16.2">
      <c r="A945" s="437"/>
      <c r="B945" s="437"/>
      <c r="C945" s="437"/>
      <c r="D945" s="437"/>
      <c r="E945" s="78"/>
      <c r="F945" s="437"/>
      <c r="G945" s="437"/>
      <c r="H945" s="437"/>
      <c r="I945" s="437"/>
      <c r="J945" s="437"/>
      <c r="K945" s="437"/>
      <c r="L945" s="437"/>
      <c r="M945" s="437"/>
      <c r="N945" s="437"/>
      <c r="O945" s="437"/>
      <c r="P945" s="437"/>
      <c r="Q945" s="437"/>
      <c r="R945" s="437"/>
      <c r="S945" s="437"/>
      <c r="T945" s="437"/>
      <c r="U945" s="437"/>
      <c r="V945" s="437"/>
      <c r="W945" s="437"/>
      <c r="X945" s="437"/>
      <c r="Y945" s="437"/>
      <c r="Z945" s="437"/>
      <c r="AA945" s="437"/>
      <c r="AB945" s="437"/>
      <c r="AC945" s="437"/>
      <c r="AD945" s="437"/>
      <c r="AE945" s="437"/>
      <c r="AF945" s="437"/>
      <c r="AG945" s="437"/>
      <c r="AH945" s="437"/>
      <c r="AI945" s="437"/>
      <c r="AJ945" s="437"/>
    </row>
    <row r="946" spans="1:36" ht="16.2">
      <c r="A946" s="437"/>
      <c r="B946" s="437"/>
      <c r="C946" s="437"/>
      <c r="D946" s="437"/>
      <c r="E946" s="78"/>
      <c r="F946" s="437"/>
      <c r="G946" s="437"/>
      <c r="H946" s="437"/>
      <c r="I946" s="437"/>
      <c r="J946" s="437"/>
      <c r="K946" s="437"/>
      <c r="L946" s="437"/>
      <c r="M946" s="437"/>
      <c r="N946" s="437"/>
      <c r="O946" s="437"/>
      <c r="P946" s="437"/>
      <c r="Q946" s="437"/>
      <c r="R946" s="437"/>
      <c r="S946" s="437"/>
      <c r="T946" s="437"/>
      <c r="U946" s="437"/>
      <c r="V946" s="437"/>
      <c r="W946" s="437"/>
      <c r="X946" s="437"/>
      <c r="Y946" s="437"/>
      <c r="Z946" s="437"/>
      <c r="AA946" s="437"/>
      <c r="AB946" s="437"/>
      <c r="AC946" s="437"/>
      <c r="AD946" s="437"/>
      <c r="AE946" s="437"/>
      <c r="AF946" s="437"/>
      <c r="AG946" s="437"/>
      <c r="AH946" s="437"/>
      <c r="AI946" s="437"/>
      <c r="AJ946" s="437"/>
    </row>
    <row r="947" spans="1:36" ht="16.2">
      <c r="A947" s="437"/>
      <c r="B947" s="437"/>
      <c r="C947" s="437"/>
      <c r="D947" s="437"/>
      <c r="E947" s="78"/>
      <c r="F947" s="437"/>
      <c r="G947" s="437"/>
      <c r="H947" s="437"/>
      <c r="I947" s="437"/>
      <c r="J947" s="437"/>
      <c r="K947" s="437"/>
      <c r="L947" s="437"/>
      <c r="M947" s="437"/>
      <c r="N947" s="437"/>
      <c r="O947" s="437"/>
      <c r="P947" s="437"/>
      <c r="Q947" s="437"/>
      <c r="R947" s="437"/>
      <c r="S947" s="437"/>
      <c r="T947" s="437"/>
      <c r="U947" s="437"/>
      <c r="V947" s="437"/>
      <c r="W947" s="437"/>
      <c r="X947" s="437"/>
      <c r="Y947" s="437"/>
      <c r="Z947" s="437"/>
      <c r="AA947" s="437"/>
      <c r="AB947" s="437"/>
      <c r="AC947" s="437"/>
      <c r="AD947" s="437"/>
      <c r="AE947" s="437"/>
      <c r="AF947" s="437"/>
      <c r="AG947" s="437"/>
      <c r="AH947" s="437"/>
      <c r="AI947" s="437"/>
      <c r="AJ947" s="437"/>
    </row>
    <row r="948" spans="1:36" ht="16.2">
      <c r="A948" s="437"/>
      <c r="B948" s="437"/>
      <c r="C948" s="437"/>
      <c r="D948" s="437"/>
      <c r="E948" s="78"/>
      <c r="F948" s="437"/>
      <c r="G948" s="437"/>
      <c r="H948" s="437"/>
      <c r="I948" s="437"/>
      <c r="J948" s="437"/>
      <c r="K948" s="437"/>
      <c r="L948" s="437"/>
      <c r="M948" s="437"/>
      <c r="N948" s="437"/>
      <c r="O948" s="437"/>
      <c r="P948" s="437"/>
      <c r="Q948" s="437"/>
      <c r="R948" s="437"/>
      <c r="S948" s="437"/>
      <c r="T948" s="437"/>
      <c r="U948" s="437"/>
      <c r="V948" s="437"/>
      <c r="W948" s="437"/>
      <c r="X948" s="437"/>
      <c r="Y948" s="437"/>
      <c r="Z948" s="437"/>
      <c r="AA948" s="437"/>
      <c r="AB948" s="437"/>
      <c r="AC948" s="437"/>
      <c r="AD948" s="437"/>
      <c r="AE948" s="437"/>
      <c r="AF948" s="437"/>
      <c r="AG948" s="437"/>
      <c r="AH948" s="437"/>
      <c r="AI948" s="437"/>
      <c r="AJ948" s="437"/>
    </row>
    <row r="949" spans="1:36" ht="16.2">
      <c r="A949" s="437"/>
      <c r="B949" s="437"/>
      <c r="C949" s="437"/>
      <c r="D949" s="437"/>
      <c r="E949" s="78"/>
      <c r="F949" s="437"/>
      <c r="G949" s="437"/>
      <c r="H949" s="437"/>
      <c r="I949" s="437"/>
      <c r="J949" s="437"/>
      <c r="K949" s="437"/>
      <c r="L949" s="437"/>
      <c r="M949" s="437"/>
      <c r="N949" s="437"/>
      <c r="O949" s="437"/>
      <c r="P949" s="437"/>
      <c r="Q949" s="437"/>
      <c r="R949" s="437"/>
      <c r="S949" s="437"/>
      <c r="T949" s="437"/>
      <c r="U949" s="437"/>
      <c r="V949" s="437"/>
      <c r="W949" s="437"/>
      <c r="X949" s="437"/>
      <c r="Y949" s="437"/>
      <c r="Z949" s="437"/>
      <c r="AA949" s="437"/>
      <c r="AB949" s="437"/>
      <c r="AC949" s="437"/>
      <c r="AD949" s="437"/>
      <c r="AE949" s="437"/>
      <c r="AF949" s="437"/>
      <c r="AG949" s="437"/>
      <c r="AH949" s="437"/>
      <c r="AI949" s="437"/>
      <c r="AJ949" s="437"/>
    </row>
    <row r="950" spans="1:36" ht="16.2">
      <c r="A950" s="437"/>
      <c r="B950" s="437"/>
      <c r="C950" s="437"/>
      <c r="D950" s="437"/>
      <c r="E950" s="78"/>
      <c r="F950" s="437"/>
      <c r="G950" s="437"/>
      <c r="H950" s="437"/>
      <c r="I950" s="437"/>
      <c r="J950" s="437"/>
      <c r="K950" s="437"/>
      <c r="L950" s="437"/>
      <c r="M950" s="437"/>
      <c r="N950" s="437"/>
      <c r="O950" s="437"/>
      <c r="P950" s="437"/>
      <c r="Q950" s="437"/>
      <c r="R950" s="437"/>
      <c r="S950" s="437"/>
      <c r="T950" s="437"/>
      <c r="U950" s="437"/>
      <c r="V950" s="437"/>
      <c r="W950" s="437"/>
      <c r="X950" s="437"/>
      <c r="Y950" s="437"/>
      <c r="Z950" s="437"/>
      <c r="AA950" s="437"/>
      <c r="AB950" s="437"/>
      <c r="AC950" s="437"/>
      <c r="AD950" s="437"/>
      <c r="AE950" s="437"/>
      <c r="AF950" s="437"/>
      <c r="AG950" s="437"/>
      <c r="AH950" s="437"/>
      <c r="AI950" s="437"/>
      <c r="AJ950" s="437"/>
    </row>
    <row r="951" spans="1:36" ht="16.2">
      <c r="A951" s="437"/>
      <c r="B951" s="437"/>
      <c r="C951" s="437"/>
      <c r="D951" s="437"/>
      <c r="E951" s="78"/>
      <c r="F951" s="437"/>
      <c r="G951" s="437"/>
      <c r="H951" s="437"/>
      <c r="I951" s="437"/>
      <c r="J951" s="437"/>
      <c r="K951" s="437"/>
      <c r="L951" s="437"/>
      <c r="M951" s="437"/>
      <c r="N951" s="437"/>
      <c r="O951" s="437"/>
      <c r="P951" s="437"/>
      <c r="Q951" s="437"/>
      <c r="R951" s="437"/>
      <c r="S951" s="437"/>
      <c r="T951" s="437"/>
      <c r="U951" s="437"/>
      <c r="V951" s="437"/>
      <c r="W951" s="437"/>
      <c r="X951" s="437"/>
      <c r="Y951" s="437"/>
      <c r="Z951" s="437"/>
      <c r="AA951" s="437"/>
      <c r="AB951" s="437"/>
      <c r="AC951" s="437"/>
      <c r="AD951" s="437"/>
      <c r="AE951" s="437"/>
      <c r="AF951" s="437"/>
      <c r="AG951" s="437"/>
      <c r="AH951" s="437"/>
      <c r="AI951" s="437"/>
      <c r="AJ951" s="437"/>
    </row>
    <row r="952" spans="1:36" ht="16.2">
      <c r="A952" s="437"/>
      <c r="B952" s="437"/>
      <c r="C952" s="437"/>
      <c r="D952" s="437"/>
      <c r="E952" s="78"/>
      <c r="F952" s="437"/>
      <c r="G952" s="437"/>
      <c r="H952" s="437"/>
      <c r="I952" s="437"/>
      <c r="J952" s="437"/>
      <c r="K952" s="437"/>
      <c r="L952" s="437"/>
      <c r="M952" s="437"/>
      <c r="N952" s="437"/>
      <c r="O952" s="437"/>
      <c r="P952" s="437"/>
      <c r="Q952" s="437"/>
      <c r="R952" s="437"/>
      <c r="S952" s="437"/>
      <c r="T952" s="437"/>
      <c r="U952" s="437"/>
      <c r="V952" s="437"/>
      <c r="W952" s="437"/>
      <c r="X952" s="437"/>
      <c r="Y952" s="437"/>
      <c r="Z952" s="437"/>
      <c r="AA952" s="437"/>
      <c r="AB952" s="437"/>
      <c r="AC952" s="437"/>
      <c r="AD952" s="437"/>
      <c r="AE952" s="437"/>
      <c r="AF952" s="437"/>
      <c r="AG952" s="437"/>
      <c r="AH952" s="437"/>
      <c r="AI952" s="437"/>
      <c r="AJ952" s="437"/>
    </row>
    <row r="953" spans="1:36" ht="16.2">
      <c r="A953" s="437"/>
      <c r="B953" s="437"/>
      <c r="C953" s="437"/>
      <c r="D953" s="437"/>
      <c r="E953" s="78"/>
      <c r="F953" s="437"/>
      <c r="G953" s="437"/>
      <c r="H953" s="437"/>
      <c r="I953" s="437"/>
      <c r="J953" s="437"/>
      <c r="K953" s="437"/>
      <c r="L953" s="437"/>
      <c r="M953" s="437"/>
      <c r="N953" s="437"/>
      <c r="O953" s="437"/>
      <c r="P953" s="437"/>
      <c r="Q953" s="437"/>
      <c r="R953" s="437"/>
      <c r="S953" s="437"/>
      <c r="T953" s="437"/>
      <c r="U953" s="437"/>
      <c r="V953" s="437"/>
      <c r="W953" s="437"/>
      <c r="X953" s="437"/>
      <c r="Y953" s="437"/>
      <c r="Z953" s="437"/>
      <c r="AA953" s="437"/>
      <c r="AB953" s="437"/>
      <c r="AC953" s="437"/>
      <c r="AD953" s="437"/>
      <c r="AE953" s="437"/>
      <c r="AF953" s="437"/>
      <c r="AG953" s="437"/>
      <c r="AH953" s="437"/>
      <c r="AI953" s="437"/>
      <c r="AJ953" s="437"/>
    </row>
    <row r="954" spans="1:36" ht="16.2">
      <c r="A954" s="437"/>
      <c r="B954" s="437"/>
      <c r="C954" s="437"/>
      <c r="D954" s="437"/>
      <c r="E954" s="78"/>
      <c r="F954" s="437"/>
      <c r="G954" s="437"/>
      <c r="H954" s="437"/>
      <c r="I954" s="437"/>
      <c r="J954" s="437"/>
      <c r="K954" s="437"/>
      <c r="L954" s="437"/>
      <c r="M954" s="437"/>
      <c r="N954" s="437"/>
      <c r="O954" s="437"/>
      <c r="P954" s="437"/>
      <c r="Q954" s="437"/>
      <c r="R954" s="437"/>
      <c r="S954" s="437"/>
      <c r="T954" s="437"/>
      <c r="U954" s="437"/>
      <c r="V954" s="437"/>
      <c r="W954" s="437"/>
      <c r="X954" s="437"/>
      <c r="Y954" s="437"/>
      <c r="Z954" s="437"/>
      <c r="AA954" s="437"/>
      <c r="AB954" s="437"/>
      <c r="AC954" s="437"/>
      <c r="AD954" s="437"/>
      <c r="AE954" s="437"/>
      <c r="AF954" s="437"/>
      <c r="AG954" s="437"/>
      <c r="AH954" s="437"/>
      <c r="AI954" s="437"/>
      <c r="AJ954" s="437"/>
    </row>
    <row r="955" spans="1:36" ht="16.2">
      <c r="A955" s="437"/>
      <c r="B955" s="437"/>
      <c r="C955" s="437"/>
      <c r="D955" s="437"/>
      <c r="E955" s="78"/>
      <c r="F955" s="437"/>
      <c r="G955" s="437"/>
      <c r="H955" s="437"/>
      <c r="I955" s="437"/>
      <c r="J955" s="437"/>
      <c r="K955" s="437"/>
      <c r="L955" s="437"/>
      <c r="M955" s="437"/>
      <c r="N955" s="437"/>
      <c r="O955" s="437"/>
      <c r="P955" s="437"/>
      <c r="Q955" s="437"/>
      <c r="R955" s="437"/>
      <c r="S955" s="437"/>
      <c r="T955" s="437"/>
      <c r="U955" s="437"/>
      <c r="V955" s="437"/>
      <c r="W955" s="437"/>
      <c r="X955" s="437"/>
      <c r="Y955" s="437"/>
      <c r="Z955" s="437"/>
      <c r="AA955" s="437"/>
      <c r="AB955" s="437"/>
      <c r="AC955" s="437"/>
      <c r="AD955" s="437"/>
      <c r="AE955" s="437"/>
      <c r="AF955" s="437"/>
      <c r="AG955" s="437"/>
      <c r="AH955" s="437"/>
      <c r="AI955" s="437"/>
      <c r="AJ955" s="437"/>
    </row>
    <row r="956" spans="1:36" ht="16.2">
      <c r="A956" s="437"/>
      <c r="B956" s="437"/>
      <c r="C956" s="437"/>
      <c r="D956" s="437"/>
      <c r="E956" s="78"/>
      <c r="F956" s="437"/>
      <c r="G956" s="437"/>
      <c r="H956" s="437"/>
      <c r="I956" s="437"/>
      <c r="J956" s="437"/>
      <c r="K956" s="437"/>
      <c r="L956" s="437"/>
      <c r="M956" s="437"/>
      <c r="N956" s="437"/>
      <c r="O956" s="437"/>
      <c r="P956" s="437"/>
      <c r="Q956" s="437"/>
      <c r="R956" s="437"/>
      <c r="S956" s="437"/>
      <c r="T956" s="437"/>
      <c r="U956" s="437"/>
      <c r="V956" s="437"/>
      <c r="W956" s="437"/>
      <c r="X956" s="437"/>
      <c r="Y956" s="437"/>
      <c r="Z956" s="437"/>
      <c r="AA956" s="437"/>
      <c r="AB956" s="437"/>
      <c r="AC956" s="437"/>
      <c r="AD956" s="437"/>
      <c r="AE956" s="437"/>
      <c r="AF956" s="437"/>
      <c r="AG956" s="437"/>
      <c r="AH956" s="437"/>
      <c r="AI956" s="437"/>
      <c r="AJ956" s="437"/>
    </row>
    <row r="957" spans="1:36" ht="16.2">
      <c r="A957" s="437"/>
      <c r="B957" s="437"/>
      <c r="C957" s="437"/>
      <c r="D957" s="437"/>
      <c r="E957" s="78"/>
      <c r="F957" s="437"/>
      <c r="G957" s="437"/>
      <c r="H957" s="437"/>
      <c r="I957" s="437"/>
      <c r="J957" s="437"/>
      <c r="K957" s="437"/>
      <c r="L957" s="437"/>
      <c r="M957" s="437"/>
      <c r="N957" s="437"/>
      <c r="O957" s="437"/>
      <c r="P957" s="437"/>
      <c r="Q957" s="437"/>
      <c r="R957" s="437"/>
      <c r="S957" s="437"/>
      <c r="T957" s="437"/>
      <c r="U957" s="437"/>
      <c r="V957" s="437"/>
      <c r="W957" s="437"/>
      <c r="X957" s="437"/>
      <c r="Y957" s="437"/>
      <c r="Z957" s="437"/>
      <c r="AA957" s="437"/>
      <c r="AB957" s="437"/>
      <c r="AC957" s="437"/>
      <c r="AD957" s="437"/>
      <c r="AE957" s="437"/>
      <c r="AF957" s="437"/>
      <c r="AG957" s="437"/>
      <c r="AH957" s="437"/>
      <c r="AI957" s="437"/>
      <c r="AJ957" s="437"/>
    </row>
    <row r="958" spans="1:36" ht="16.2">
      <c r="A958" s="437"/>
      <c r="B958" s="437"/>
      <c r="C958" s="437"/>
      <c r="D958" s="437"/>
      <c r="E958" s="78"/>
      <c r="F958" s="437"/>
      <c r="G958" s="437"/>
      <c r="H958" s="437"/>
      <c r="I958" s="437"/>
      <c r="J958" s="437"/>
      <c r="K958" s="437"/>
      <c r="L958" s="437"/>
      <c r="M958" s="437"/>
      <c r="N958" s="437"/>
      <c r="O958" s="437"/>
      <c r="P958" s="437"/>
      <c r="Q958" s="437"/>
      <c r="R958" s="437"/>
      <c r="S958" s="437"/>
      <c r="T958" s="437"/>
      <c r="U958" s="437"/>
      <c r="V958" s="437"/>
      <c r="W958" s="437"/>
      <c r="X958" s="437"/>
      <c r="Y958" s="437"/>
      <c r="Z958" s="437"/>
      <c r="AA958" s="437"/>
      <c r="AB958" s="437"/>
      <c r="AC958" s="437"/>
      <c r="AD958" s="437"/>
      <c r="AE958" s="437"/>
      <c r="AF958" s="437"/>
      <c r="AG958" s="437"/>
      <c r="AH958" s="437"/>
      <c r="AI958" s="437"/>
      <c r="AJ958" s="437"/>
    </row>
    <row r="959" spans="1:36" ht="16.2">
      <c r="A959" s="437"/>
      <c r="B959" s="437"/>
      <c r="C959" s="437"/>
      <c r="D959" s="437"/>
      <c r="E959" s="78"/>
      <c r="F959" s="437"/>
      <c r="G959" s="437"/>
      <c r="H959" s="437"/>
      <c r="I959" s="437"/>
      <c r="J959" s="437"/>
      <c r="K959" s="437"/>
      <c r="L959" s="437"/>
      <c r="M959" s="437"/>
      <c r="N959" s="437"/>
      <c r="O959" s="437"/>
      <c r="P959" s="437"/>
      <c r="Q959" s="437"/>
      <c r="R959" s="437"/>
      <c r="S959" s="437"/>
      <c r="T959" s="437"/>
      <c r="U959" s="437"/>
      <c r="V959" s="437"/>
      <c r="W959" s="437"/>
      <c r="X959" s="437"/>
      <c r="Y959" s="437"/>
      <c r="Z959" s="437"/>
      <c r="AA959" s="437"/>
      <c r="AB959" s="437"/>
      <c r="AC959" s="437"/>
      <c r="AD959" s="437"/>
      <c r="AE959" s="437"/>
      <c r="AF959" s="437"/>
      <c r="AG959" s="437"/>
      <c r="AH959" s="437"/>
      <c r="AI959" s="437"/>
      <c r="AJ959" s="437"/>
    </row>
    <row r="960" spans="1:36" ht="16.2">
      <c r="A960" s="437"/>
      <c r="B960" s="437"/>
      <c r="C960" s="437"/>
      <c r="D960" s="437"/>
      <c r="E960" s="78"/>
      <c r="F960" s="437"/>
      <c r="G960" s="437"/>
      <c r="H960" s="437"/>
      <c r="I960" s="437"/>
      <c r="J960" s="437"/>
      <c r="K960" s="437"/>
      <c r="L960" s="437"/>
      <c r="M960" s="437"/>
      <c r="N960" s="437"/>
      <c r="O960" s="437"/>
      <c r="P960" s="437"/>
      <c r="Q960" s="437"/>
      <c r="R960" s="437"/>
      <c r="S960" s="437"/>
      <c r="T960" s="437"/>
      <c r="U960" s="437"/>
      <c r="V960" s="437"/>
      <c r="W960" s="437"/>
      <c r="X960" s="437"/>
      <c r="Y960" s="437"/>
      <c r="Z960" s="437"/>
      <c r="AA960" s="437"/>
      <c r="AB960" s="437"/>
      <c r="AC960" s="437"/>
      <c r="AD960" s="437"/>
      <c r="AE960" s="437"/>
      <c r="AF960" s="437"/>
      <c r="AG960" s="437"/>
      <c r="AH960" s="437"/>
      <c r="AI960" s="437"/>
      <c r="AJ960" s="437"/>
    </row>
    <row r="961" spans="1:36" ht="16.2">
      <c r="A961" s="437"/>
      <c r="B961" s="437"/>
      <c r="C961" s="437"/>
      <c r="D961" s="437"/>
      <c r="E961" s="78"/>
      <c r="F961" s="437"/>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row>
    <row r="962" spans="1:36" ht="16.2">
      <c r="A962" s="437"/>
      <c r="B962" s="437"/>
      <c r="C962" s="437"/>
      <c r="D962" s="437"/>
      <c r="E962" s="78"/>
      <c r="F962" s="437"/>
      <c r="G962" s="437"/>
      <c r="H962" s="437"/>
      <c r="I962" s="437"/>
      <c r="J962" s="437"/>
      <c r="K962" s="437"/>
      <c r="L962" s="437"/>
      <c r="M962" s="437"/>
      <c r="N962" s="437"/>
      <c r="O962" s="437"/>
      <c r="P962" s="437"/>
      <c r="Q962" s="437"/>
      <c r="R962" s="437"/>
      <c r="S962" s="437"/>
      <c r="T962" s="437"/>
      <c r="U962" s="437"/>
      <c r="V962" s="437"/>
      <c r="W962" s="437"/>
      <c r="X962" s="437"/>
      <c r="Y962" s="437"/>
      <c r="Z962" s="437"/>
      <c r="AA962" s="437"/>
      <c r="AB962" s="437"/>
      <c r="AC962" s="437"/>
      <c r="AD962" s="437"/>
      <c r="AE962" s="437"/>
      <c r="AF962" s="437"/>
      <c r="AG962" s="437"/>
      <c r="AH962" s="437"/>
      <c r="AI962" s="437"/>
      <c r="AJ962" s="437"/>
    </row>
    <row r="963" spans="1:36" ht="16.2">
      <c r="A963" s="437"/>
      <c r="B963" s="437"/>
      <c r="C963" s="437"/>
      <c r="D963" s="437"/>
      <c r="E963" s="78"/>
      <c r="F963" s="437"/>
      <c r="G963" s="437"/>
      <c r="H963" s="437"/>
      <c r="I963" s="437"/>
      <c r="J963" s="437"/>
      <c r="K963" s="437"/>
      <c r="L963" s="437"/>
      <c r="M963" s="437"/>
      <c r="N963" s="437"/>
      <c r="O963" s="437"/>
      <c r="P963" s="437"/>
      <c r="Q963" s="437"/>
      <c r="R963" s="437"/>
      <c r="S963" s="437"/>
      <c r="T963" s="437"/>
      <c r="U963" s="437"/>
      <c r="V963" s="437"/>
      <c r="W963" s="437"/>
      <c r="X963" s="437"/>
      <c r="Y963" s="437"/>
      <c r="Z963" s="437"/>
      <c r="AA963" s="437"/>
      <c r="AB963" s="437"/>
      <c r="AC963" s="437"/>
      <c r="AD963" s="437"/>
      <c r="AE963" s="437"/>
      <c r="AF963" s="437"/>
      <c r="AG963" s="437"/>
      <c r="AH963" s="437"/>
      <c r="AI963" s="437"/>
      <c r="AJ963" s="437"/>
    </row>
    <row r="964" spans="1:36" ht="16.2">
      <c r="A964" s="437"/>
      <c r="B964" s="437"/>
      <c r="C964" s="437"/>
      <c r="D964" s="437"/>
      <c r="E964" s="78"/>
      <c r="F964" s="437"/>
      <c r="G964" s="437"/>
      <c r="H964" s="437"/>
      <c r="I964" s="437"/>
      <c r="J964" s="437"/>
      <c r="K964" s="437"/>
      <c r="L964" s="437"/>
      <c r="M964" s="437"/>
      <c r="N964" s="437"/>
      <c r="O964" s="437"/>
      <c r="P964" s="437"/>
      <c r="Q964" s="437"/>
      <c r="R964" s="437"/>
      <c r="S964" s="437"/>
      <c r="T964" s="437"/>
      <c r="U964" s="437"/>
      <c r="V964" s="437"/>
      <c r="W964" s="437"/>
      <c r="X964" s="437"/>
      <c r="Y964" s="437"/>
      <c r="Z964" s="437"/>
      <c r="AA964" s="437"/>
      <c r="AB964" s="437"/>
      <c r="AC964" s="437"/>
      <c r="AD964" s="437"/>
      <c r="AE964" s="437"/>
      <c r="AF964" s="437"/>
      <c r="AG964" s="437"/>
      <c r="AH964" s="437"/>
      <c r="AI964" s="437"/>
      <c r="AJ964" s="437"/>
    </row>
    <row r="965" spans="1:36" ht="16.2">
      <c r="A965" s="437"/>
      <c r="B965" s="437"/>
      <c r="C965" s="437"/>
      <c r="D965" s="437"/>
      <c r="E965" s="78"/>
      <c r="F965" s="437"/>
      <c r="G965" s="437"/>
      <c r="H965" s="437"/>
      <c r="I965" s="437"/>
      <c r="J965" s="437"/>
      <c r="K965" s="437"/>
      <c r="L965" s="437"/>
      <c r="M965" s="437"/>
      <c r="N965" s="437"/>
      <c r="O965" s="437"/>
      <c r="P965" s="437"/>
      <c r="Q965" s="437"/>
      <c r="R965" s="437"/>
      <c r="S965" s="437"/>
      <c r="T965" s="437"/>
      <c r="U965" s="437"/>
      <c r="V965" s="437"/>
      <c r="W965" s="437"/>
      <c r="X965" s="437"/>
      <c r="Y965" s="437"/>
      <c r="Z965" s="437"/>
      <c r="AA965" s="437"/>
      <c r="AB965" s="437"/>
      <c r="AC965" s="437"/>
      <c r="AD965" s="437"/>
      <c r="AE965" s="437"/>
      <c r="AF965" s="437"/>
      <c r="AG965" s="437"/>
      <c r="AH965" s="437"/>
      <c r="AI965" s="437"/>
      <c r="AJ965" s="437"/>
    </row>
    <row r="966" spans="1:36" ht="16.2">
      <c r="A966" s="437"/>
      <c r="B966" s="437"/>
      <c r="C966" s="437"/>
      <c r="D966" s="437"/>
      <c r="E966" s="78"/>
      <c r="F966" s="437"/>
      <c r="G966" s="437"/>
      <c r="H966" s="437"/>
      <c r="I966" s="437"/>
      <c r="J966" s="437"/>
      <c r="K966" s="437"/>
      <c r="L966" s="437"/>
      <c r="M966" s="437"/>
      <c r="N966" s="437"/>
      <c r="O966" s="437"/>
      <c r="P966" s="437"/>
      <c r="Q966" s="437"/>
      <c r="R966" s="437"/>
      <c r="S966" s="437"/>
      <c r="T966" s="437"/>
      <c r="U966" s="437"/>
      <c r="V966" s="437"/>
      <c r="W966" s="437"/>
      <c r="X966" s="437"/>
      <c r="Y966" s="437"/>
      <c r="Z966" s="437"/>
      <c r="AA966" s="437"/>
      <c r="AB966" s="437"/>
      <c r="AC966" s="437"/>
      <c r="AD966" s="437"/>
      <c r="AE966" s="437"/>
      <c r="AF966" s="437"/>
      <c r="AG966" s="437"/>
      <c r="AH966" s="437"/>
      <c r="AI966" s="437"/>
      <c r="AJ966" s="437"/>
    </row>
    <row r="967" spans="1:36" ht="16.2">
      <c r="A967" s="437"/>
      <c r="B967" s="437"/>
      <c r="C967" s="437"/>
      <c r="D967" s="437"/>
      <c r="E967" s="78"/>
      <c r="F967" s="437"/>
      <c r="G967" s="437"/>
      <c r="H967" s="437"/>
      <c r="I967" s="437"/>
      <c r="J967" s="437"/>
      <c r="K967" s="437"/>
      <c r="L967" s="437"/>
      <c r="M967" s="437"/>
      <c r="N967" s="437"/>
      <c r="O967" s="437"/>
      <c r="P967" s="437"/>
      <c r="Q967" s="437"/>
      <c r="R967" s="437"/>
      <c r="S967" s="437"/>
      <c r="T967" s="437"/>
      <c r="U967" s="437"/>
      <c r="V967" s="437"/>
      <c r="W967" s="437"/>
      <c r="X967" s="437"/>
      <c r="Y967" s="437"/>
      <c r="Z967" s="437"/>
      <c r="AA967" s="437"/>
      <c r="AB967" s="437"/>
      <c r="AC967" s="437"/>
      <c r="AD967" s="437"/>
      <c r="AE967" s="437"/>
      <c r="AF967" s="437"/>
      <c r="AG967" s="437"/>
      <c r="AH967" s="437"/>
      <c r="AI967" s="437"/>
      <c r="AJ967" s="437"/>
    </row>
    <row r="968" spans="1:36" ht="16.2">
      <c r="A968" s="437"/>
      <c r="B968" s="437"/>
      <c r="C968" s="437"/>
      <c r="D968" s="437"/>
      <c r="E968" s="78"/>
      <c r="F968" s="437"/>
      <c r="G968" s="437"/>
      <c r="H968" s="437"/>
      <c r="I968" s="437"/>
      <c r="J968" s="437"/>
      <c r="K968" s="437"/>
      <c r="L968" s="437"/>
      <c r="M968" s="437"/>
      <c r="N968" s="437"/>
      <c r="O968" s="437"/>
      <c r="P968" s="437"/>
      <c r="Q968" s="437"/>
      <c r="R968" s="437"/>
      <c r="S968" s="437"/>
      <c r="T968" s="437"/>
      <c r="U968" s="437"/>
      <c r="V968" s="437"/>
      <c r="W968" s="437"/>
      <c r="X968" s="437"/>
      <c r="Y968" s="437"/>
      <c r="Z968" s="437"/>
      <c r="AA968" s="437"/>
      <c r="AB968" s="437"/>
      <c r="AC968" s="437"/>
      <c r="AD968" s="437"/>
      <c r="AE968" s="437"/>
      <c r="AF968" s="437"/>
      <c r="AG968" s="437"/>
      <c r="AH968" s="437"/>
      <c r="AI968" s="437"/>
      <c r="AJ968" s="437"/>
    </row>
    <row r="969" spans="1:36" ht="16.2">
      <c r="A969" s="437"/>
      <c r="B969" s="437"/>
      <c r="C969" s="437"/>
      <c r="D969" s="437"/>
      <c r="E969" s="78"/>
      <c r="F969" s="437"/>
      <c r="G969" s="437"/>
      <c r="H969" s="437"/>
      <c r="I969" s="437"/>
      <c r="J969" s="437"/>
      <c r="K969" s="437"/>
      <c r="L969" s="437"/>
      <c r="M969" s="437"/>
      <c r="N969" s="437"/>
      <c r="O969" s="437"/>
      <c r="P969" s="437"/>
      <c r="Q969" s="437"/>
      <c r="R969" s="437"/>
      <c r="S969" s="437"/>
      <c r="T969" s="437"/>
      <c r="U969" s="437"/>
      <c r="V969" s="437"/>
      <c r="W969" s="437"/>
      <c r="X969" s="437"/>
      <c r="Y969" s="437"/>
      <c r="Z969" s="437"/>
      <c r="AA969" s="437"/>
      <c r="AB969" s="437"/>
      <c r="AC969" s="437"/>
      <c r="AD969" s="437"/>
      <c r="AE969" s="437"/>
      <c r="AF969" s="437"/>
      <c r="AG969" s="437"/>
      <c r="AH969" s="437"/>
      <c r="AI969" s="437"/>
      <c r="AJ969" s="437"/>
    </row>
    <row r="970" spans="1:36" ht="16.2">
      <c r="A970" s="437"/>
      <c r="B970" s="437"/>
      <c r="C970" s="437"/>
      <c r="D970" s="437"/>
      <c r="E970" s="78"/>
      <c r="F970" s="437"/>
      <c r="G970" s="437"/>
      <c r="H970" s="437"/>
      <c r="I970" s="437"/>
      <c r="J970" s="437"/>
      <c r="K970" s="437"/>
      <c r="L970" s="437"/>
      <c r="M970" s="437"/>
      <c r="N970" s="437"/>
      <c r="O970" s="437"/>
      <c r="P970" s="437"/>
      <c r="Q970" s="437"/>
      <c r="R970" s="437"/>
      <c r="S970" s="437"/>
      <c r="T970" s="437"/>
      <c r="U970" s="437"/>
      <c r="V970" s="437"/>
      <c r="W970" s="437"/>
      <c r="X970" s="437"/>
      <c r="Y970" s="437"/>
      <c r="Z970" s="437"/>
      <c r="AA970" s="437"/>
      <c r="AB970" s="437"/>
      <c r="AC970" s="437"/>
      <c r="AD970" s="437"/>
      <c r="AE970" s="437"/>
      <c r="AF970" s="437"/>
      <c r="AG970" s="437"/>
      <c r="AH970" s="437"/>
      <c r="AI970" s="437"/>
      <c r="AJ970" s="437"/>
    </row>
    <row r="971" spans="1:36" ht="16.2">
      <c r="A971" s="437"/>
      <c r="B971" s="437"/>
      <c r="C971" s="437"/>
      <c r="D971" s="437"/>
      <c r="E971" s="78"/>
      <c r="F971" s="437"/>
      <c r="G971" s="437"/>
      <c r="H971" s="437"/>
      <c r="I971" s="437"/>
      <c r="J971" s="437"/>
      <c r="K971" s="437"/>
      <c r="L971" s="437"/>
      <c r="M971" s="437"/>
      <c r="N971" s="437"/>
      <c r="O971" s="437"/>
      <c r="P971" s="437"/>
      <c r="Q971" s="437"/>
      <c r="R971" s="437"/>
      <c r="S971" s="437"/>
      <c r="T971" s="437"/>
      <c r="U971" s="437"/>
      <c r="V971" s="437"/>
      <c r="W971" s="437"/>
      <c r="X971" s="437"/>
      <c r="Y971" s="437"/>
      <c r="Z971" s="437"/>
      <c r="AA971" s="437"/>
      <c r="AB971" s="437"/>
      <c r="AC971" s="437"/>
      <c r="AD971" s="437"/>
      <c r="AE971" s="437"/>
      <c r="AF971" s="437"/>
      <c r="AG971" s="437"/>
      <c r="AH971" s="437"/>
      <c r="AI971" s="437"/>
      <c r="AJ971" s="437"/>
    </row>
    <row r="972" spans="1:36" ht="16.2">
      <c r="A972" s="437"/>
      <c r="B972" s="437"/>
      <c r="C972" s="437"/>
      <c r="D972" s="437"/>
      <c r="E972" s="78"/>
      <c r="F972" s="437"/>
      <c r="G972" s="437"/>
      <c r="H972" s="437"/>
      <c r="I972" s="437"/>
      <c r="J972" s="437"/>
      <c r="K972" s="437"/>
      <c r="L972" s="437"/>
      <c r="M972" s="437"/>
      <c r="N972" s="437"/>
      <c r="O972" s="437"/>
      <c r="P972" s="437"/>
      <c r="Q972" s="437"/>
      <c r="R972" s="437"/>
      <c r="S972" s="437"/>
      <c r="T972" s="437"/>
      <c r="U972" s="437"/>
      <c r="V972" s="437"/>
      <c r="W972" s="437"/>
      <c r="X972" s="437"/>
      <c r="Y972" s="437"/>
      <c r="Z972" s="437"/>
      <c r="AA972" s="437"/>
      <c r="AB972" s="437"/>
      <c r="AC972" s="437"/>
      <c r="AD972" s="437"/>
      <c r="AE972" s="437"/>
      <c r="AF972" s="437"/>
      <c r="AG972" s="437"/>
      <c r="AH972" s="437"/>
      <c r="AI972" s="437"/>
      <c r="AJ972" s="437"/>
    </row>
    <row r="973" spans="1:36" ht="16.2">
      <c r="A973" s="437"/>
      <c r="B973" s="437"/>
      <c r="C973" s="437"/>
      <c r="D973" s="437"/>
      <c r="E973" s="78"/>
      <c r="F973" s="437"/>
      <c r="G973" s="437"/>
      <c r="H973" s="437"/>
      <c r="I973" s="437"/>
      <c r="J973" s="437"/>
      <c r="K973" s="437"/>
      <c r="L973" s="437"/>
      <c r="M973" s="437"/>
      <c r="N973" s="437"/>
      <c r="O973" s="437"/>
      <c r="P973" s="437"/>
      <c r="Q973" s="437"/>
      <c r="R973" s="437"/>
      <c r="S973" s="437"/>
      <c r="T973" s="437"/>
      <c r="U973" s="437"/>
      <c r="V973" s="437"/>
      <c r="W973" s="437"/>
      <c r="X973" s="437"/>
      <c r="Y973" s="437"/>
      <c r="Z973" s="437"/>
      <c r="AA973" s="437"/>
      <c r="AB973" s="437"/>
      <c r="AC973" s="437"/>
      <c r="AD973" s="437"/>
      <c r="AE973" s="437"/>
      <c r="AF973" s="437"/>
      <c r="AG973" s="437"/>
      <c r="AH973" s="437"/>
      <c r="AI973" s="437"/>
      <c r="AJ973" s="437"/>
    </row>
    <row r="974" spans="1:36" ht="16.2">
      <c r="A974" s="437"/>
      <c r="B974" s="437"/>
      <c r="C974" s="437"/>
      <c r="D974" s="437"/>
      <c r="E974" s="78"/>
      <c r="F974" s="437"/>
      <c r="G974" s="437"/>
      <c r="H974" s="437"/>
      <c r="I974" s="437"/>
      <c r="J974" s="437"/>
      <c r="K974" s="437"/>
      <c r="L974" s="437"/>
      <c r="M974" s="437"/>
      <c r="N974" s="437"/>
      <c r="O974" s="437"/>
      <c r="P974" s="437"/>
      <c r="Q974" s="437"/>
      <c r="R974" s="437"/>
      <c r="S974" s="437"/>
      <c r="T974" s="437"/>
      <c r="U974" s="437"/>
      <c r="V974" s="437"/>
      <c r="W974" s="437"/>
      <c r="X974" s="437"/>
      <c r="Y974" s="437"/>
      <c r="Z974" s="437"/>
      <c r="AA974" s="437"/>
      <c r="AB974" s="437"/>
      <c r="AC974" s="437"/>
      <c r="AD974" s="437"/>
      <c r="AE974" s="437"/>
      <c r="AF974" s="437"/>
      <c r="AG974" s="437"/>
      <c r="AH974" s="437"/>
      <c r="AI974" s="437"/>
      <c r="AJ974" s="437"/>
    </row>
    <row r="975" spans="1:36" ht="16.2">
      <c r="A975" s="437"/>
      <c r="B975" s="437"/>
      <c r="C975" s="437"/>
      <c r="D975" s="437"/>
      <c r="E975" s="78"/>
      <c r="F975" s="437"/>
      <c r="G975" s="437"/>
      <c r="H975" s="437"/>
      <c r="I975" s="437"/>
      <c r="J975" s="437"/>
      <c r="K975" s="437"/>
      <c r="L975" s="437"/>
      <c r="M975" s="437"/>
      <c r="N975" s="437"/>
      <c r="O975" s="437"/>
      <c r="P975" s="437"/>
      <c r="Q975" s="437"/>
      <c r="R975" s="437"/>
      <c r="S975" s="437"/>
      <c r="T975" s="437"/>
      <c r="U975" s="437"/>
      <c r="V975" s="437"/>
      <c r="W975" s="437"/>
      <c r="X975" s="437"/>
      <c r="Y975" s="437"/>
      <c r="Z975" s="437"/>
      <c r="AA975" s="437"/>
      <c r="AB975" s="437"/>
      <c r="AC975" s="437"/>
      <c r="AD975" s="437"/>
      <c r="AE975" s="437"/>
      <c r="AF975" s="437"/>
      <c r="AG975" s="437"/>
      <c r="AH975" s="437"/>
      <c r="AI975" s="437"/>
      <c r="AJ975" s="437"/>
    </row>
    <row r="976" spans="1:36" ht="16.2">
      <c r="A976" s="437"/>
      <c r="B976" s="437"/>
      <c r="C976" s="437"/>
      <c r="D976" s="437"/>
      <c r="E976" s="78"/>
      <c r="F976" s="437"/>
      <c r="G976" s="437"/>
      <c r="H976" s="437"/>
      <c r="I976" s="437"/>
      <c r="J976" s="437"/>
      <c r="K976" s="437"/>
      <c r="L976" s="437"/>
      <c r="M976" s="437"/>
      <c r="N976" s="437"/>
      <c r="O976" s="437"/>
      <c r="P976" s="437"/>
      <c r="Q976" s="437"/>
      <c r="R976" s="437"/>
      <c r="S976" s="437"/>
      <c r="T976" s="437"/>
      <c r="U976" s="437"/>
      <c r="V976" s="437"/>
      <c r="W976" s="437"/>
      <c r="X976" s="437"/>
      <c r="Y976" s="437"/>
      <c r="Z976" s="437"/>
      <c r="AA976" s="437"/>
      <c r="AB976" s="437"/>
      <c r="AC976" s="437"/>
      <c r="AD976" s="437"/>
      <c r="AE976" s="437"/>
      <c r="AF976" s="437"/>
      <c r="AG976" s="437"/>
      <c r="AH976" s="437"/>
      <c r="AI976" s="437"/>
      <c r="AJ976" s="437"/>
    </row>
    <row r="977" spans="1:36" ht="16.2">
      <c r="A977" s="437"/>
      <c r="B977" s="437"/>
      <c r="C977" s="437"/>
      <c r="D977" s="437"/>
      <c r="E977" s="78"/>
      <c r="F977" s="437"/>
      <c r="G977" s="437"/>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row>
    <row r="978" spans="1:36" ht="16.2">
      <c r="A978" s="437"/>
      <c r="B978" s="437"/>
      <c r="C978" s="437"/>
      <c r="D978" s="437"/>
      <c r="E978" s="78"/>
      <c r="F978" s="437"/>
      <c r="G978" s="437"/>
      <c r="H978" s="437"/>
      <c r="I978" s="437"/>
      <c r="J978" s="437"/>
      <c r="K978" s="437"/>
      <c r="L978" s="437"/>
      <c r="M978" s="437"/>
      <c r="N978" s="437"/>
      <c r="O978" s="437"/>
      <c r="P978" s="437"/>
      <c r="Q978" s="437"/>
      <c r="R978" s="437"/>
      <c r="S978" s="437"/>
      <c r="T978" s="437"/>
      <c r="U978" s="437"/>
      <c r="V978" s="437"/>
      <c r="W978" s="437"/>
      <c r="X978" s="437"/>
      <c r="Y978" s="437"/>
      <c r="Z978" s="437"/>
      <c r="AA978" s="437"/>
      <c r="AB978" s="437"/>
      <c r="AC978" s="437"/>
      <c r="AD978" s="437"/>
      <c r="AE978" s="437"/>
      <c r="AF978" s="437"/>
      <c r="AG978" s="437"/>
      <c r="AH978" s="437"/>
      <c r="AI978" s="437"/>
      <c r="AJ978" s="437"/>
    </row>
    <row r="979" spans="1:36" ht="16.2">
      <c r="A979" s="437"/>
      <c r="B979" s="437"/>
      <c r="C979" s="437"/>
      <c r="D979" s="437"/>
      <c r="E979" s="78"/>
      <c r="F979" s="437"/>
      <c r="G979" s="437"/>
      <c r="H979" s="437"/>
      <c r="I979" s="437"/>
      <c r="J979" s="437"/>
      <c r="K979" s="437"/>
      <c r="L979" s="437"/>
      <c r="M979" s="437"/>
      <c r="N979" s="437"/>
      <c r="O979" s="437"/>
      <c r="P979" s="437"/>
      <c r="Q979" s="437"/>
      <c r="R979" s="437"/>
      <c r="S979" s="437"/>
      <c r="T979" s="437"/>
      <c r="U979" s="437"/>
      <c r="V979" s="437"/>
      <c r="W979" s="437"/>
      <c r="X979" s="437"/>
      <c r="Y979" s="437"/>
      <c r="Z979" s="437"/>
      <c r="AA979" s="437"/>
      <c r="AB979" s="437"/>
      <c r="AC979" s="437"/>
      <c r="AD979" s="437"/>
      <c r="AE979" s="437"/>
      <c r="AF979" s="437"/>
      <c r="AG979" s="437"/>
      <c r="AH979" s="437"/>
      <c r="AI979" s="437"/>
      <c r="AJ979" s="437"/>
    </row>
    <row r="980" spans="1:36" ht="16.2">
      <c r="A980" s="437"/>
      <c r="B980" s="437"/>
      <c r="C980" s="437"/>
      <c r="D980" s="437"/>
      <c r="E980" s="78"/>
      <c r="F980" s="437"/>
      <c r="G980" s="437"/>
      <c r="H980" s="437"/>
      <c r="I980" s="437"/>
      <c r="J980" s="437"/>
      <c r="K980" s="437"/>
      <c r="L980" s="437"/>
      <c r="M980" s="437"/>
      <c r="N980" s="437"/>
      <c r="O980" s="437"/>
      <c r="P980" s="437"/>
      <c r="Q980" s="437"/>
      <c r="R980" s="437"/>
      <c r="S980" s="437"/>
      <c r="T980" s="437"/>
      <c r="U980" s="437"/>
      <c r="V980" s="437"/>
      <c r="W980" s="437"/>
      <c r="X980" s="437"/>
      <c r="Y980" s="437"/>
      <c r="Z980" s="437"/>
      <c r="AA980" s="437"/>
      <c r="AB980" s="437"/>
      <c r="AC980" s="437"/>
      <c r="AD980" s="437"/>
      <c r="AE980" s="437"/>
      <c r="AF980" s="437"/>
      <c r="AG980" s="437"/>
      <c r="AH980" s="437"/>
      <c r="AI980" s="437"/>
      <c r="AJ980" s="437"/>
    </row>
    <row r="981" spans="1:36" ht="16.2">
      <c r="A981" s="437"/>
      <c r="B981" s="437"/>
      <c r="C981" s="437"/>
      <c r="D981" s="437"/>
      <c r="E981" s="78"/>
      <c r="F981" s="437"/>
      <c r="G981" s="437"/>
      <c r="H981" s="437"/>
      <c r="I981" s="437"/>
      <c r="J981" s="437"/>
      <c r="K981" s="437"/>
      <c r="L981" s="437"/>
      <c r="M981" s="437"/>
      <c r="N981" s="437"/>
      <c r="O981" s="437"/>
      <c r="P981" s="437"/>
      <c r="Q981" s="437"/>
      <c r="R981" s="437"/>
      <c r="S981" s="437"/>
      <c r="T981" s="437"/>
      <c r="U981" s="437"/>
      <c r="V981" s="437"/>
      <c r="W981" s="437"/>
      <c r="X981" s="437"/>
      <c r="Y981" s="437"/>
      <c r="Z981" s="437"/>
      <c r="AA981" s="437"/>
      <c r="AB981" s="437"/>
      <c r="AC981" s="437"/>
      <c r="AD981" s="437"/>
      <c r="AE981" s="437"/>
      <c r="AF981" s="437"/>
      <c r="AG981" s="437"/>
      <c r="AH981" s="437"/>
      <c r="AI981" s="437"/>
      <c r="AJ981" s="437"/>
    </row>
    <row r="982" spans="1:36" ht="16.2">
      <c r="A982" s="437"/>
      <c r="B982" s="437"/>
      <c r="C982" s="437"/>
      <c r="D982" s="437"/>
      <c r="E982" s="78"/>
      <c r="F982" s="437"/>
      <c r="G982" s="437"/>
      <c r="H982" s="437"/>
      <c r="I982" s="437"/>
      <c r="J982" s="437"/>
      <c r="K982" s="437"/>
      <c r="L982" s="437"/>
      <c r="M982" s="437"/>
      <c r="N982" s="437"/>
      <c r="O982" s="437"/>
      <c r="P982" s="437"/>
      <c r="Q982" s="437"/>
      <c r="R982" s="437"/>
      <c r="S982" s="437"/>
      <c r="T982" s="437"/>
      <c r="U982" s="437"/>
      <c r="V982" s="437"/>
      <c r="W982" s="437"/>
      <c r="X982" s="437"/>
      <c r="Y982" s="437"/>
      <c r="Z982" s="437"/>
      <c r="AA982" s="437"/>
      <c r="AB982" s="437"/>
      <c r="AC982" s="437"/>
      <c r="AD982" s="437"/>
      <c r="AE982" s="437"/>
      <c r="AF982" s="437"/>
      <c r="AG982" s="437"/>
      <c r="AH982" s="437"/>
      <c r="AI982" s="437"/>
      <c r="AJ982" s="437"/>
    </row>
    <row r="983" spans="1:36" ht="16.2">
      <c r="A983" s="437"/>
      <c r="B983" s="437"/>
      <c r="C983" s="437"/>
      <c r="D983" s="437"/>
      <c r="E983" s="78"/>
      <c r="F983" s="437"/>
      <c r="G983" s="437"/>
      <c r="H983" s="437"/>
      <c r="I983" s="437"/>
      <c r="J983" s="437"/>
      <c r="K983" s="437"/>
      <c r="L983" s="437"/>
      <c r="M983" s="437"/>
      <c r="N983" s="437"/>
      <c r="O983" s="437"/>
      <c r="P983" s="437"/>
      <c r="Q983" s="437"/>
      <c r="R983" s="437"/>
      <c r="S983" s="437"/>
      <c r="T983" s="437"/>
      <c r="U983" s="437"/>
      <c r="V983" s="437"/>
      <c r="W983" s="437"/>
      <c r="X983" s="437"/>
      <c r="Y983" s="437"/>
      <c r="Z983" s="437"/>
      <c r="AA983" s="437"/>
      <c r="AB983" s="437"/>
      <c r="AC983" s="437"/>
      <c r="AD983" s="437"/>
      <c r="AE983" s="437"/>
      <c r="AF983" s="437"/>
      <c r="AG983" s="437"/>
      <c r="AH983" s="437"/>
      <c r="AI983" s="437"/>
      <c r="AJ983" s="437"/>
    </row>
    <row r="984" spans="1:36" ht="16.2">
      <c r="A984" s="437"/>
      <c r="B984" s="437"/>
      <c r="C984" s="437"/>
      <c r="D984" s="437"/>
      <c r="E984" s="78"/>
      <c r="F984" s="437"/>
      <c r="G984" s="437"/>
      <c r="H984" s="437"/>
      <c r="I984" s="437"/>
      <c r="J984" s="437"/>
      <c r="K984" s="437"/>
      <c r="L984" s="437"/>
      <c r="M984" s="437"/>
      <c r="N984" s="437"/>
      <c r="O984" s="437"/>
      <c r="P984" s="437"/>
      <c r="Q984" s="437"/>
      <c r="R984" s="437"/>
      <c r="S984" s="437"/>
      <c r="T984" s="437"/>
      <c r="U984" s="437"/>
      <c r="V984" s="437"/>
      <c r="W984" s="437"/>
      <c r="X984" s="437"/>
      <c r="Y984" s="437"/>
      <c r="Z984" s="437"/>
      <c r="AA984" s="437"/>
      <c r="AB984" s="437"/>
      <c r="AC984" s="437"/>
      <c r="AD984" s="437"/>
      <c r="AE984" s="437"/>
      <c r="AF984" s="437"/>
      <c r="AG984" s="437"/>
      <c r="AH984" s="437"/>
      <c r="AI984" s="437"/>
      <c r="AJ984" s="437"/>
    </row>
    <row r="985" spans="1:36" ht="16.2">
      <c r="A985" s="437"/>
      <c r="B985" s="437"/>
      <c r="C985" s="437"/>
      <c r="D985" s="437"/>
      <c r="E985" s="78"/>
      <c r="F985" s="437"/>
      <c r="G985" s="437"/>
      <c r="H985" s="437"/>
      <c r="I985" s="437"/>
      <c r="J985" s="437"/>
      <c r="K985" s="437"/>
      <c r="L985" s="437"/>
      <c r="M985" s="437"/>
      <c r="N985" s="437"/>
      <c r="O985" s="437"/>
      <c r="P985" s="437"/>
      <c r="Q985" s="437"/>
      <c r="R985" s="437"/>
      <c r="S985" s="437"/>
      <c r="T985" s="437"/>
      <c r="U985" s="437"/>
      <c r="V985" s="437"/>
      <c r="W985" s="437"/>
      <c r="X985" s="437"/>
      <c r="Y985" s="437"/>
      <c r="Z985" s="437"/>
      <c r="AA985" s="437"/>
      <c r="AB985" s="437"/>
      <c r="AC985" s="437"/>
      <c r="AD985" s="437"/>
      <c r="AE985" s="437"/>
      <c r="AF985" s="437"/>
      <c r="AG985" s="437"/>
      <c r="AH985" s="437"/>
      <c r="AI985" s="437"/>
      <c r="AJ985" s="437"/>
    </row>
    <row r="986" spans="1:36" ht="16.2">
      <c r="A986" s="437"/>
      <c r="B986" s="437"/>
      <c r="C986" s="437"/>
      <c r="D986" s="437"/>
      <c r="E986" s="78"/>
      <c r="F986" s="437"/>
      <c r="G986" s="437"/>
      <c r="H986" s="437"/>
      <c r="I986" s="437"/>
      <c r="J986" s="437"/>
      <c r="K986" s="437"/>
      <c r="L986" s="437"/>
      <c r="M986" s="437"/>
      <c r="N986" s="437"/>
      <c r="O986" s="437"/>
      <c r="P986" s="437"/>
      <c r="Q986" s="437"/>
      <c r="R986" s="437"/>
      <c r="S986" s="437"/>
      <c r="T986" s="437"/>
      <c r="U986" s="437"/>
      <c r="V986" s="437"/>
      <c r="W986" s="437"/>
      <c r="X986" s="437"/>
      <c r="Y986" s="437"/>
      <c r="Z986" s="437"/>
      <c r="AA986" s="437"/>
      <c r="AB986" s="437"/>
      <c r="AC986" s="437"/>
      <c r="AD986" s="437"/>
      <c r="AE986" s="437"/>
      <c r="AF986" s="437"/>
      <c r="AG986" s="437"/>
      <c r="AH986" s="437"/>
      <c r="AI986" s="437"/>
      <c r="AJ986" s="437"/>
    </row>
    <row r="987" spans="1:36" ht="16.2">
      <c r="A987" s="437"/>
      <c r="B987" s="437"/>
      <c r="C987" s="437"/>
      <c r="D987" s="437"/>
      <c r="E987" s="78"/>
      <c r="F987" s="437"/>
      <c r="G987" s="437"/>
      <c r="H987" s="437"/>
      <c r="I987" s="437"/>
      <c r="J987" s="437"/>
      <c r="K987" s="437"/>
      <c r="L987" s="437"/>
      <c r="M987" s="437"/>
      <c r="N987" s="437"/>
      <c r="O987" s="437"/>
      <c r="P987" s="437"/>
      <c r="Q987" s="437"/>
      <c r="R987" s="437"/>
      <c r="S987" s="437"/>
      <c r="T987" s="437"/>
      <c r="U987" s="437"/>
      <c r="V987" s="437"/>
      <c r="W987" s="437"/>
      <c r="X987" s="437"/>
      <c r="Y987" s="437"/>
      <c r="Z987" s="437"/>
      <c r="AA987" s="437"/>
      <c r="AB987" s="437"/>
      <c r="AC987" s="437"/>
      <c r="AD987" s="437"/>
      <c r="AE987" s="437"/>
      <c r="AF987" s="437"/>
      <c r="AG987" s="437"/>
      <c r="AH987" s="437"/>
      <c r="AI987" s="437"/>
      <c r="AJ987" s="437"/>
    </row>
    <row r="988" spans="1:36" ht="16.2">
      <c r="A988" s="437"/>
      <c r="B988" s="437"/>
      <c r="C988" s="437"/>
      <c r="D988" s="437"/>
      <c r="E988" s="78"/>
      <c r="F988" s="437"/>
      <c r="G988" s="437"/>
      <c r="H988" s="437"/>
      <c r="I988" s="437"/>
      <c r="J988" s="437"/>
      <c r="K988" s="437"/>
      <c r="L988" s="437"/>
      <c r="M988" s="437"/>
      <c r="N988" s="437"/>
      <c r="O988" s="437"/>
      <c r="P988" s="437"/>
      <c r="Q988" s="437"/>
      <c r="R988" s="437"/>
      <c r="S988" s="437"/>
      <c r="T988" s="437"/>
      <c r="U988" s="437"/>
      <c r="V988" s="437"/>
      <c r="W988" s="437"/>
      <c r="X988" s="437"/>
      <c r="Y988" s="437"/>
      <c r="Z988" s="437"/>
      <c r="AA988" s="437"/>
      <c r="AB988" s="437"/>
      <c r="AC988" s="437"/>
      <c r="AD988" s="437"/>
      <c r="AE988" s="437"/>
      <c r="AF988" s="437"/>
      <c r="AG988" s="437"/>
      <c r="AH988" s="437"/>
      <c r="AI988" s="437"/>
      <c r="AJ988" s="437"/>
    </row>
    <row r="989" spans="1:36" ht="16.2">
      <c r="A989" s="437"/>
      <c r="B989" s="437"/>
      <c r="C989" s="437"/>
      <c r="D989" s="437"/>
      <c r="E989" s="78"/>
      <c r="F989" s="437"/>
      <c r="G989" s="437"/>
      <c r="H989" s="437"/>
      <c r="I989" s="437"/>
      <c r="J989" s="437"/>
      <c r="K989" s="437"/>
      <c r="L989" s="437"/>
      <c r="M989" s="437"/>
      <c r="N989" s="437"/>
      <c r="O989" s="437"/>
      <c r="P989" s="437"/>
      <c r="Q989" s="437"/>
      <c r="R989" s="437"/>
      <c r="S989" s="437"/>
      <c r="T989" s="437"/>
      <c r="U989" s="437"/>
      <c r="V989" s="437"/>
      <c r="W989" s="437"/>
      <c r="X989" s="437"/>
      <c r="Y989" s="437"/>
      <c r="Z989" s="437"/>
      <c r="AA989" s="437"/>
      <c r="AB989" s="437"/>
      <c r="AC989" s="437"/>
      <c r="AD989" s="437"/>
      <c r="AE989" s="437"/>
      <c r="AF989" s="437"/>
      <c r="AG989" s="437"/>
      <c r="AH989" s="437"/>
      <c r="AI989" s="437"/>
      <c r="AJ989" s="437"/>
    </row>
    <row r="990" spans="1:36" ht="16.2">
      <c r="A990" s="437"/>
      <c r="B990" s="437"/>
      <c r="C990" s="437"/>
      <c r="D990" s="437"/>
      <c r="E990" s="78"/>
      <c r="F990" s="437"/>
      <c r="G990" s="437"/>
      <c r="H990" s="437"/>
      <c r="I990" s="437"/>
      <c r="J990" s="437"/>
      <c r="K990" s="437"/>
      <c r="L990" s="437"/>
      <c r="M990" s="437"/>
      <c r="N990" s="437"/>
      <c r="O990" s="437"/>
      <c r="P990" s="437"/>
      <c r="Q990" s="437"/>
      <c r="R990" s="437"/>
      <c r="S990" s="437"/>
      <c r="T990" s="437"/>
      <c r="U990" s="437"/>
      <c r="V990" s="437"/>
      <c r="W990" s="437"/>
      <c r="X990" s="437"/>
      <c r="Y990" s="437"/>
      <c r="Z990" s="437"/>
      <c r="AA990" s="437"/>
      <c r="AB990" s="437"/>
      <c r="AC990" s="437"/>
      <c r="AD990" s="437"/>
      <c r="AE990" s="437"/>
      <c r="AF990" s="437"/>
      <c r="AG990" s="437"/>
      <c r="AH990" s="437"/>
      <c r="AI990" s="437"/>
      <c r="AJ990" s="437"/>
    </row>
    <row r="991" spans="1:36" ht="16.2">
      <c r="A991" s="437"/>
      <c r="B991" s="437"/>
      <c r="C991" s="437"/>
      <c r="D991" s="437"/>
      <c r="E991" s="78"/>
      <c r="F991" s="437"/>
      <c r="G991" s="437"/>
      <c r="H991" s="437"/>
      <c r="I991" s="437"/>
      <c r="J991" s="437"/>
      <c r="K991" s="437"/>
      <c r="L991" s="437"/>
      <c r="M991" s="437"/>
      <c r="N991" s="437"/>
      <c r="O991" s="437"/>
      <c r="P991" s="437"/>
      <c r="Q991" s="437"/>
      <c r="R991" s="437"/>
      <c r="S991" s="437"/>
      <c r="T991" s="437"/>
      <c r="U991" s="437"/>
      <c r="V991" s="437"/>
      <c r="W991" s="437"/>
      <c r="X991" s="437"/>
      <c r="Y991" s="437"/>
      <c r="Z991" s="437"/>
      <c r="AA991" s="437"/>
      <c r="AB991" s="437"/>
      <c r="AC991" s="437"/>
      <c r="AD991" s="437"/>
      <c r="AE991" s="437"/>
      <c r="AF991" s="437"/>
      <c r="AG991" s="437"/>
      <c r="AH991" s="437"/>
      <c r="AI991" s="437"/>
      <c r="AJ991" s="437"/>
    </row>
    <row r="992" spans="1:36" ht="16.2">
      <c r="A992" s="437"/>
      <c r="B992" s="437"/>
      <c r="C992" s="437"/>
      <c r="D992" s="437"/>
      <c r="E992" s="78"/>
      <c r="F992" s="437"/>
      <c r="G992" s="437"/>
      <c r="H992" s="437"/>
      <c r="I992" s="437"/>
      <c r="J992" s="437"/>
      <c r="K992" s="437"/>
      <c r="L992" s="437"/>
      <c r="M992" s="437"/>
      <c r="N992" s="437"/>
      <c r="O992" s="437"/>
      <c r="P992" s="437"/>
      <c r="Q992" s="437"/>
      <c r="R992" s="437"/>
      <c r="S992" s="437"/>
      <c r="T992" s="437"/>
      <c r="U992" s="437"/>
      <c r="V992" s="437"/>
      <c r="W992" s="437"/>
      <c r="X992" s="437"/>
      <c r="Y992" s="437"/>
      <c r="Z992" s="437"/>
      <c r="AA992" s="437"/>
      <c r="AB992" s="437"/>
      <c r="AC992" s="437"/>
      <c r="AD992" s="437"/>
      <c r="AE992" s="437"/>
      <c r="AF992" s="437"/>
      <c r="AG992" s="437"/>
      <c r="AH992" s="437"/>
      <c r="AI992" s="437"/>
      <c r="AJ992" s="437"/>
    </row>
    <row r="993" spans="1:36" ht="16.2">
      <c r="A993" s="437"/>
      <c r="B993" s="437"/>
      <c r="C993" s="437"/>
      <c r="D993" s="437"/>
      <c r="E993" s="78"/>
      <c r="F993" s="437"/>
      <c r="G993" s="437"/>
      <c r="H993" s="437"/>
      <c r="I993" s="437"/>
      <c r="J993" s="437"/>
      <c r="K993" s="437"/>
      <c r="L993" s="437"/>
      <c r="M993" s="437"/>
      <c r="N993" s="437"/>
      <c r="O993" s="437"/>
      <c r="P993" s="437"/>
      <c r="Q993" s="437"/>
      <c r="R993" s="437"/>
      <c r="S993" s="437"/>
      <c r="T993" s="437"/>
      <c r="U993" s="437"/>
      <c r="V993" s="437"/>
      <c r="W993" s="437"/>
      <c r="X993" s="437"/>
      <c r="Y993" s="437"/>
      <c r="Z993" s="437"/>
      <c r="AA993" s="437"/>
      <c r="AB993" s="437"/>
      <c r="AC993" s="437"/>
      <c r="AD993" s="437"/>
      <c r="AE993" s="437"/>
      <c r="AF993" s="437"/>
      <c r="AG993" s="437"/>
      <c r="AH993" s="437"/>
      <c r="AI993" s="437"/>
      <c r="AJ993" s="437"/>
    </row>
    <row r="994" spans="1:36" ht="16.2">
      <c r="A994" s="437"/>
      <c r="B994" s="437"/>
      <c r="C994" s="437"/>
      <c r="D994" s="437"/>
      <c r="E994" s="78"/>
      <c r="F994" s="437"/>
      <c r="G994" s="437"/>
      <c r="H994" s="437"/>
      <c r="I994" s="437"/>
      <c r="J994" s="437"/>
      <c r="K994" s="437"/>
      <c r="L994" s="437"/>
      <c r="M994" s="437"/>
      <c r="N994" s="437"/>
      <c r="O994" s="437"/>
      <c r="P994" s="437"/>
      <c r="Q994" s="437"/>
      <c r="R994" s="437"/>
      <c r="S994" s="437"/>
      <c r="T994" s="437"/>
      <c r="U994" s="437"/>
      <c r="V994" s="437"/>
      <c r="W994" s="437"/>
      <c r="X994" s="437"/>
      <c r="Y994" s="437"/>
      <c r="Z994" s="437"/>
      <c r="AA994" s="437"/>
      <c r="AB994" s="437"/>
      <c r="AC994" s="437"/>
      <c r="AD994" s="437"/>
      <c r="AE994" s="437"/>
      <c r="AF994" s="437"/>
      <c r="AG994" s="437"/>
      <c r="AH994" s="437"/>
      <c r="AI994" s="437"/>
      <c r="AJ994" s="437"/>
    </row>
    <row r="995" spans="1:36" ht="16.2">
      <c r="A995" s="437"/>
      <c r="B995" s="437"/>
      <c r="C995" s="437"/>
      <c r="D995" s="437"/>
      <c r="E995" s="78"/>
      <c r="F995" s="437"/>
      <c r="G995" s="437"/>
      <c r="H995" s="437"/>
      <c r="I995" s="437"/>
      <c r="J995" s="437"/>
      <c r="K995" s="437"/>
      <c r="L995" s="437"/>
      <c r="M995" s="437"/>
      <c r="N995" s="437"/>
      <c r="O995" s="437"/>
      <c r="P995" s="437"/>
      <c r="Q995" s="437"/>
      <c r="R995" s="437"/>
      <c r="S995" s="437"/>
      <c r="T995" s="437"/>
      <c r="U995" s="437"/>
      <c r="V995" s="437"/>
      <c r="W995" s="437"/>
      <c r="X995" s="437"/>
      <c r="Y995" s="437"/>
      <c r="Z995" s="437"/>
      <c r="AA995" s="437"/>
      <c r="AB995" s="437"/>
      <c r="AC995" s="437"/>
      <c r="AD995" s="437"/>
      <c r="AE995" s="437"/>
      <c r="AF995" s="437"/>
      <c r="AG995" s="437"/>
      <c r="AH995" s="437"/>
      <c r="AI995" s="437"/>
      <c r="AJ995" s="437"/>
    </row>
    <row r="996" spans="1:36" ht="16.2">
      <c r="A996" s="437"/>
      <c r="B996" s="437"/>
      <c r="C996" s="437"/>
      <c r="D996" s="437"/>
      <c r="E996" s="78"/>
      <c r="F996" s="437"/>
      <c r="G996" s="437"/>
      <c r="H996" s="437"/>
      <c r="I996" s="437"/>
      <c r="J996" s="437"/>
      <c r="K996" s="437"/>
      <c r="L996" s="437"/>
      <c r="M996" s="437"/>
      <c r="N996" s="437"/>
      <c r="O996" s="437"/>
      <c r="P996" s="437"/>
      <c r="Q996" s="437"/>
      <c r="R996" s="437"/>
      <c r="S996" s="437"/>
      <c r="T996" s="437"/>
      <c r="U996" s="437"/>
      <c r="V996" s="437"/>
      <c r="W996" s="437"/>
      <c r="X996" s="437"/>
      <c r="Y996" s="437"/>
      <c r="Z996" s="437"/>
      <c r="AA996" s="437"/>
      <c r="AB996" s="437"/>
      <c r="AC996" s="437"/>
      <c r="AD996" s="437"/>
      <c r="AE996" s="437"/>
      <c r="AF996" s="437"/>
      <c r="AG996" s="437"/>
      <c r="AH996" s="437"/>
      <c r="AI996" s="437"/>
      <c r="AJ996" s="437"/>
    </row>
    <row r="997" spans="1:36" ht="16.2">
      <c r="A997" s="437"/>
      <c r="B997" s="437"/>
      <c r="C997" s="437"/>
      <c r="D997" s="437"/>
      <c r="E997" s="78"/>
      <c r="F997" s="437"/>
      <c r="G997" s="437"/>
      <c r="H997" s="437"/>
      <c r="I997" s="437"/>
      <c r="J997" s="437"/>
      <c r="K997" s="437"/>
      <c r="L997" s="437"/>
      <c r="M997" s="437"/>
      <c r="N997" s="437"/>
      <c r="O997" s="437"/>
      <c r="P997" s="437"/>
      <c r="Q997" s="437"/>
      <c r="R997" s="437"/>
      <c r="S997" s="437"/>
      <c r="T997" s="437"/>
      <c r="U997" s="437"/>
      <c r="V997" s="437"/>
      <c r="W997" s="437"/>
      <c r="X997" s="437"/>
      <c r="Y997" s="437"/>
      <c r="Z997" s="437"/>
      <c r="AA997" s="437"/>
      <c r="AB997" s="437"/>
      <c r="AC997" s="437"/>
      <c r="AD997" s="437"/>
      <c r="AE997" s="437"/>
      <c r="AF997" s="437"/>
      <c r="AG997" s="437"/>
      <c r="AH997" s="437"/>
      <c r="AI997" s="437"/>
      <c r="AJ997" s="437"/>
    </row>
    <row r="998" spans="1:36" ht="16.2">
      <c r="A998" s="437"/>
      <c r="B998" s="437"/>
      <c r="C998" s="437"/>
      <c r="D998" s="437"/>
      <c r="E998" s="78"/>
      <c r="F998" s="437"/>
      <c r="G998" s="437"/>
      <c r="H998" s="437"/>
      <c r="I998" s="437"/>
      <c r="J998" s="437"/>
      <c r="K998" s="437"/>
      <c r="L998" s="437"/>
      <c r="M998" s="437"/>
      <c r="N998" s="437"/>
      <c r="O998" s="437"/>
      <c r="P998" s="437"/>
      <c r="Q998" s="437"/>
      <c r="R998" s="437"/>
      <c r="S998" s="437"/>
      <c r="T998" s="437"/>
      <c r="U998" s="437"/>
      <c r="V998" s="437"/>
      <c r="W998" s="437"/>
      <c r="X998" s="437"/>
      <c r="Y998" s="437"/>
      <c r="Z998" s="437"/>
      <c r="AA998" s="437"/>
      <c r="AB998" s="437"/>
      <c r="AC998" s="437"/>
      <c r="AD998" s="437"/>
      <c r="AE998" s="437"/>
      <c r="AF998" s="437"/>
      <c r="AG998" s="437"/>
      <c r="AH998" s="437"/>
      <c r="AI998" s="437"/>
      <c r="AJ998" s="437"/>
    </row>
    <row r="999" spans="1:36" ht="16.2">
      <c r="A999" s="437"/>
      <c r="B999" s="437"/>
      <c r="C999" s="437"/>
      <c r="D999" s="437"/>
      <c r="E999" s="78"/>
      <c r="F999" s="437"/>
      <c r="G999" s="437"/>
      <c r="H999" s="437"/>
      <c r="I999" s="437"/>
      <c r="J999" s="437"/>
      <c r="K999" s="437"/>
      <c r="L999" s="437"/>
      <c r="M999" s="437"/>
      <c r="N999" s="437"/>
      <c r="O999" s="437"/>
      <c r="P999" s="437"/>
      <c r="Q999" s="437"/>
      <c r="R999" s="437"/>
      <c r="S999" s="437"/>
      <c r="T999" s="437"/>
      <c r="U999" s="437"/>
      <c r="V999" s="437"/>
      <c r="W999" s="437"/>
      <c r="X999" s="437"/>
      <c r="Y999" s="437"/>
      <c r="Z999" s="437"/>
      <c r="AA999" s="437"/>
      <c r="AB999" s="437"/>
      <c r="AC999" s="437"/>
      <c r="AD999" s="437"/>
      <c r="AE999" s="437"/>
      <c r="AF999" s="437"/>
      <c r="AG999" s="437"/>
      <c r="AH999" s="437"/>
      <c r="AI999" s="437"/>
      <c r="AJ999" s="437"/>
    </row>
    <row r="1000" spans="1:36" ht="16.2">
      <c r="A1000" s="437"/>
      <c r="B1000" s="437"/>
      <c r="C1000" s="437"/>
      <c r="D1000" s="437"/>
      <c r="E1000" s="78"/>
      <c r="F1000" s="437"/>
      <c r="G1000" s="437"/>
      <c r="H1000" s="437"/>
      <c r="I1000" s="437"/>
      <c r="J1000" s="437"/>
      <c r="K1000" s="437"/>
      <c r="L1000" s="437"/>
      <c r="M1000" s="437"/>
      <c r="N1000" s="437"/>
      <c r="O1000" s="437"/>
      <c r="P1000" s="437"/>
      <c r="Q1000" s="437"/>
      <c r="R1000" s="437"/>
      <c r="S1000" s="437"/>
      <c r="T1000" s="437"/>
      <c r="U1000" s="437"/>
      <c r="V1000" s="437"/>
      <c r="W1000" s="437"/>
      <c r="X1000" s="437"/>
      <c r="Y1000" s="437"/>
      <c r="Z1000" s="437"/>
      <c r="AA1000" s="437"/>
      <c r="AB1000" s="437"/>
      <c r="AC1000" s="437"/>
      <c r="AD1000" s="437"/>
      <c r="AE1000" s="437"/>
      <c r="AF1000" s="437"/>
      <c r="AG1000" s="437"/>
      <c r="AH1000" s="437"/>
      <c r="AI1000" s="437"/>
      <c r="AJ1000" s="437"/>
    </row>
    <row r="1001" spans="1:36" ht="16.2">
      <c r="A1001" s="437"/>
      <c r="B1001" s="437"/>
      <c r="C1001" s="437"/>
      <c r="D1001" s="437"/>
      <c r="E1001" s="78"/>
      <c r="F1001" s="437"/>
      <c r="G1001" s="437"/>
      <c r="H1001" s="437"/>
      <c r="I1001" s="437"/>
      <c r="J1001" s="437"/>
      <c r="K1001" s="437"/>
      <c r="L1001" s="437"/>
      <c r="M1001" s="437"/>
      <c r="N1001" s="437"/>
      <c r="O1001" s="437"/>
      <c r="P1001" s="437"/>
      <c r="Q1001" s="437"/>
      <c r="R1001" s="437"/>
      <c r="S1001" s="437"/>
      <c r="T1001" s="437"/>
      <c r="U1001" s="437"/>
      <c r="V1001" s="437"/>
      <c r="W1001" s="437"/>
      <c r="X1001" s="437"/>
      <c r="Y1001" s="437"/>
      <c r="Z1001" s="437"/>
      <c r="AA1001" s="437"/>
      <c r="AB1001" s="437"/>
      <c r="AC1001" s="437"/>
      <c r="AD1001" s="437"/>
      <c r="AE1001" s="437"/>
      <c r="AF1001" s="437"/>
      <c r="AG1001" s="437"/>
      <c r="AH1001" s="437"/>
      <c r="AI1001" s="437"/>
      <c r="AJ1001" s="437"/>
    </row>
    <row r="1002" spans="1:36" ht="16.2">
      <c r="A1002" s="437"/>
      <c r="B1002" s="437"/>
      <c r="C1002" s="437"/>
      <c r="D1002" s="437"/>
      <c r="E1002" s="78"/>
      <c r="F1002" s="437"/>
      <c r="G1002" s="437"/>
      <c r="H1002" s="437"/>
      <c r="I1002" s="437"/>
      <c r="J1002" s="437"/>
      <c r="K1002" s="437"/>
      <c r="L1002" s="437"/>
      <c r="M1002" s="437"/>
      <c r="N1002" s="437"/>
      <c r="O1002" s="437"/>
      <c r="P1002" s="437"/>
      <c r="Q1002" s="437"/>
      <c r="R1002" s="437"/>
      <c r="S1002" s="437"/>
      <c r="T1002" s="437"/>
      <c r="U1002" s="437"/>
      <c r="V1002" s="437"/>
      <c r="W1002" s="437"/>
      <c r="X1002" s="437"/>
      <c r="Y1002" s="437"/>
      <c r="Z1002" s="437"/>
      <c r="AA1002" s="437"/>
      <c r="AB1002" s="437"/>
      <c r="AC1002" s="437"/>
      <c r="AD1002" s="437"/>
      <c r="AE1002" s="437"/>
      <c r="AF1002" s="437"/>
      <c r="AG1002" s="437"/>
      <c r="AH1002" s="437"/>
      <c r="AI1002" s="437"/>
      <c r="AJ1002" s="437"/>
    </row>
    <row r="1003" spans="1:36" ht="16.2">
      <c r="A1003" s="437"/>
      <c r="B1003" s="437"/>
      <c r="C1003" s="437"/>
      <c r="D1003" s="437"/>
      <c r="E1003" s="78"/>
      <c r="F1003" s="437"/>
      <c r="G1003" s="437"/>
      <c r="H1003" s="437"/>
      <c r="I1003" s="437"/>
      <c r="J1003" s="437"/>
      <c r="K1003" s="437"/>
      <c r="L1003" s="437"/>
      <c r="M1003" s="437"/>
      <c r="N1003" s="437"/>
      <c r="O1003" s="437"/>
      <c r="P1003" s="437"/>
      <c r="Q1003" s="437"/>
      <c r="R1003" s="437"/>
      <c r="S1003" s="437"/>
      <c r="T1003" s="437"/>
      <c r="U1003" s="437"/>
      <c r="V1003" s="437"/>
      <c r="W1003" s="437"/>
      <c r="X1003" s="437"/>
      <c r="Y1003" s="437"/>
      <c r="Z1003" s="437"/>
      <c r="AA1003" s="437"/>
      <c r="AB1003" s="437"/>
      <c r="AC1003" s="437"/>
      <c r="AD1003" s="437"/>
      <c r="AE1003" s="437"/>
      <c r="AF1003" s="437"/>
      <c r="AG1003" s="437"/>
      <c r="AH1003" s="437"/>
      <c r="AI1003" s="437"/>
      <c r="AJ1003" s="437"/>
    </row>
    <row r="1004" spans="1:36" ht="16.2">
      <c r="A1004" s="437"/>
      <c r="B1004" s="437"/>
      <c r="C1004" s="437"/>
      <c r="D1004" s="437"/>
      <c r="E1004" s="78"/>
      <c r="F1004" s="437"/>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row>
    <row r="1005" spans="1:36" ht="16.2">
      <c r="A1005" s="437"/>
      <c r="B1005" s="437"/>
      <c r="C1005" s="437"/>
      <c r="D1005" s="437"/>
      <c r="E1005" s="78"/>
      <c r="F1005" s="437"/>
      <c r="G1005" s="437"/>
      <c r="H1005" s="437"/>
      <c r="I1005" s="437"/>
      <c r="J1005" s="437"/>
      <c r="K1005" s="437"/>
      <c r="L1005" s="437"/>
      <c r="M1005" s="437"/>
      <c r="N1005" s="437"/>
      <c r="O1005" s="437"/>
      <c r="P1005" s="437"/>
      <c r="Q1005" s="437"/>
      <c r="R1005" s="437"/>
      <c r="S1005" s="437"/>
      <c r="T1005" s="437"/>
      <c r="U1005" s="437"/>
      <c r="V1005" s="437"/>
      <c r="W1005" s="437"/>
      <c r="X1005" s="437"/>
      <c r="Y1005" s="437"/>
      <c r="Z1005" s="437"/>
      <c r="AA1005" s="437"/>
      <c r="AB1005" s="437"/>
      <c r="AC1005" s="437"/>
      <c r="AD1005" s="437"/>
      <c r="AE1005" s="437"/>
      <c r="AF1005" s="437"/>
      <c r="AG1005" s="437"/>
      <c r="AH1005" s="437"/>
      <c r="AI1005" s="437"/>
      <c r="AJ1005" s="437"/>
    </row>
    <row r="1006" spans="1:36" ht="16.2">
      <c r="A1006" s="437"/>
      <c r="B1006" s="437"/>
      <c r="C1006" s="437"/>
      <c r="D1006" s="437"/>
      <c r="E1006" s="78"/>
      <c r="F1006" s="437"/>
      <c r="G1006" s="437"/>
      <c r="H1006" s="437"/>
      <c r="I1006" s="437"/>
      <c r="J1006" s="437"/>
      <c r="K1006" s="437"/>
      <c r="L1006" s="437"/>
      <c r="M1006" s="437"/>
      <c r="N1006" s="437"/>
      <c r="O1006" s="437"/>
      <c r="P1006" s="437"/>
      <c r="Q1006" s="437"/>
      <c r="R1006" s="437"/>
      <c r="S1006" s="437"/>
      <c r="T1006" s="437"/>
      <c r="U1006" s="437"/>
      <c r="V1006" s="437"/>
      <c r="W1006" s="437"/>
      <c r="X1006" s="437"/>
      <c r="Y1006" s="437"/>
      <c r="Z1006" s="437"/>
      <c r="AA1006" s="437"/>
      <c r="AB1006" s="437"/>
      <c r="AC1006" s="437"/>
      <c r="AD1006" s="437"/>
      <c r="AE1006" s="437"/>
      <c r="AF1006" s="437"/>
      <c r="AG1006" s="437"/>
      <c r="AH1006" s="437"/>
      <c r="AI1006" s="437"/>
      <c r="AJ1006" s="437"/>
    </row>
    <row r="1007" spans="1:36" ht="16.2">
      <c r="A1007" s="437"/>
      <c r="B1007" s="437"/>
      <c r="C1007" s="437"/>
      <c r="D1007" s="437"/>
      <c r="E1007" s="78"/>
      <c r="F1007" s="437"/>
      <c r="G1007" s="437"/>
      <c r="H1007" s="437"/>
      <c r="I1007" s="437"/>
      <c r="J1007" s="437"/>
      <c r="K1007" s="437"/>
      <c r="L1007" s="437"/>
      <c r="M1007" s="437"/>
      <c r="N1007" s="437"/>
      <c r="O1007" s="437"/>
      <c r="P1007" s="437"/>
      <c r="Q1007" s="437"/>
      <c r="R1007" s="437"/>
      <c r="S1007" s="437"/>
      <c r="T1007" s="437"/>
      <c r="U1007" s="437"/>
      <c r="V1007" s="437"/>
      <c r="W1007" s="437"/>
      <c r="X1007" s="437"/>
      <c r="Y1007" s="437"/>
      <c r="Z1007" s="437"/>
      <c r="AA1007" s="437"/>
      <c r="AB1007" s="437"/>
      <c r="AC1007" s="437"/>
      <c r="AD1007" s="437"/>
      <c r="AE1007" s="437"/>
      <c r="AF1007" s="437"/>
      <c r="AG1007" s="437"/>
      <c r="AH1007" s="437"/>
      <c r="AI1007" s="437"/>
      <c r="AJ1007" s="437"/>
    </row>
    <row r="1008" spans="1:36" ht="16.2">
      <c r="A1008" s="437"/>
      <c r="B1008" s="437"/>
      <c r="C1008" s="437"/>
      <c r="D1008" s="437"/>
      <c r="E1008" s="78"/>
      <c r="F1008" s="437"/>
      <c r="G1008" s="437"/>
      <c r="H1008" s="437"/>
      <c r="I1008" s="437"/>
      <c r="J1008" s="437"/>
      <c r="K1008" s="437"/>
      <c r="L1008" s="437"/>
      <c r="M1008" s="437"/>
      <c r="N1008" s="437"/>
      <c r="O1008" s="437"/>
      <c r="P1008" s="437"/>
      <c r="Q1008" s="437"/>
      <c r="R1008" s="437"/>
      <c r="S1008" s="437"/>
      <c r="T1008" s="437"/>
      <c r="U1008" s="437"/>
      <c r="V1008" s="437"/>
      <c r="W1008" s="437"/>
      <c r="X1008" s="437"/>
      <c r="Y1008" s="437"/>
      <c r="Z1008" s="437"/>
      <c r="AA1008" s="437"/>
      <c r="AB1008" s="437"/>
      <c r="AC1008" s="437"/>
      <c r="AD1008" s="437"/>
      <c r="AE1008" s="437"/>
      <c r="AF1008" s="437"/>
      <c r="AG1008" s="437"/>
      <c r="AH1008" s="437"/>
      <c r="AI1008" s="437"/>
      <c r="AJ1008" s="437"/>
    </row>
    <row r="1009" spans="1:36" ht="16.2">
      <c r="A1009" s="437"/>
      <c r="B1009" s="437"/>
      <c r="C1009" s="437"/>
      <c r="D1009" s="437"/>
      <c r="E1009" s="78"/>
      <c r="F1009" s="437"/>
      <c r="G1009" s="437"/>
      <c r="H1009" s="437"/>
      <c r="I1009" s="437"/>
      <c r="J1009" s="437"/>
      <c r="K1009" s="437"/>
      <c r="L1009" s="437"/>
      <c r="M1009" s="437"/>
      <c r="N1009" s="437"/>
      <c r="O1009" s="437"/>
      <c r="P1009" s="437"/>
      <c r="Q1009" s="437"/>
      <c r="R1009" s="437"/>
      <c r="S1009" s="437"/>
      <c r="T1009" s="437"/>
      <c r="U1009" s="437"/>
      <c r="V1009" s="437"/>
      <c r="W1009" s="437"/>
      <c r="X1009" s="437"/>
      <c r="Y1009" s="437"/>
      <c r="Z1009" s="437"/>
      <c r="AA1009" s="437"/>
      <c r="AB1009" s="437"/>
      <c r="AC1009" s="437"/>
      <c r="AD1009" s="437"/>
      <c r="AE1009" s="437"/>
      <c r="AF1009" s="437"/>
      <c r="AG1009" s="437"/>
      <c r="AH1009" s="437"/>
      <c r="AI1009" s="437"/>
      <c r="AJ1009" s="437"/>
    </row>
    <row r="1010" spans="1:36" ht="16.2">
      <c r="A1010" s="437"/>
      <c r="B1010" s="437"/>
      <c r="C1010" s="437"/>
      <c r="D1010" s="437"/>
      <c r="E1010" s="78"/>
      <c r="F1010" s="437"/>
      <c r="G1010" s="437"/>
      <c r="H1010" s="437"/>
      <c r="I1010" s="437"/>
      <c r="J1010" s="437"/>
      <c r="K1010" s="437"/>
      <c r="L1010" s="437"/>
      <c r="M1010" s="437"/>
      <c r="N1010" s="437"/>
      <c r="O1010" s="437"/>
      <c r="P1010" s="437"/>
      <c r="Q1010" s="437"/>
      <c r="R1010" s="437"/>
      <c r="S1010" s="437"/>
      <c r="T1010" s="437"/>
      <c r="U1010" s="437"/>
      <c r="V1010" s="437"/>
      <c r="W1010" s="437"/>
      <c r="X1010" s="437"/>
      <c r="Y1010" s="437"/>
      <c r="Z1010" s="437"/>
      <c r="AA1010" s="437"/>
      <c r="AB1010" s="437"/>
      <c r="AC1010" s="437"/>
      <c r="AD1010" s="437"/>
      <c r="AE1010" s="437"/>
      <c r="AF1010" s="437"/>
      <c r="AG1010" s="437"/>
      <c r="AH1010" s="437"/>
      <c r="AI1010" s="437"/>
      <c r="AJ1010" s="437"/>
    </row>
    <row r="1011" spans="1:36" ht="16.2">
      <c r="A1011" s="437"/>
      <c r="B1011" s="437"/>
      <c r="C1011" s="437"/>
      <c r="D1011" s="437"/>
      <c r="E1011" s="78"/>
      <c r="F1011" s="437"/>
      <c r="G1011" s="437"/>
      <c r="H1011" s="437"/>
      <c r="I1011" s="437"/>
      <c r="J1011" s="437"/>
      <c r="K1011" s="437"/>
      <c r="L1011" s="437"/>
      <c r="M1011" s="437"/>
      <c r="N1011" s="437"/>
      <c r="O1011" s="437"/>
      <c r="P1011" s="437"/>
      <c r="Q1011" s="437"/>
      <c r="R1011" s="437"/>
      <c r="S1011" s="437"/>
      <c r="T1011" s="437"/>
      <c r="U1011" s="437"/>
      <c r="V1011" s="437"/>
      <c r="W1011" s="437"/>
      <c r="X1011" s="437"/>
      <c r="Y1011" s="437"/>
      <c r="Z1011" s="437"/>
      <c r="AA1011" s="437"/>
      <c r="AB1011" s="437"/>
      <c r="AC1011" s="437"/>
      <c r="AD1011" s="437"/>
      <c r="AE1011" s="437"/>
      <c r="AF1011" s="437"/>
      <c r="AG1011" s="437"/>
      <c r="AH1011" s="437"/>
      <c r="AI1011" s="437"/>
      <c r="AJ1011" s="437"/>
    </row>
    <row r="1012" spans="1:36" ht="16.2">
      <c r="A1012" s="437"/>
      <c r="B1012" s="437"/>
      <c r="C1012" s="437"/>
      <c r="D1012" s="437"/>
      <c r="E1012" s="78"/>
      <c r="F1012" s="437"/>
      <c r="G1012" s="437"/>
      <c r="H1012" s="437"/>
      <c r="I1012" s="437"/>
      <c r="J1012" s="437"/>
      <c r="K1012" s="437"/>
      <c r="L1012" s="437"/>
      <c r="M1012" s="437"/>
      <c r="N1012" s="437"/>
      <c r="O1012" s="437"/>
      <c r="P1012" s="437"/>
      <c r="Q1012" s="437"/>
      <c r="R1012" s="437"/>
      <c r="S1012" s="437"/>
      <c r="T1012" s="437"/>
      <c r="U1012" s="437"/>
      <c r="V1012" s="437"/>
      <c r="W1012" s="437"/>
      <c r="X1012" s="437"/>
      <c r="Y1012" s="437"/>
      <c r="Z1012" s="437"/>
      <c r="AA1012" s="437"/>
      <c r="AB1012" s="437"/>
      <c r="AC1012" s="437"/>
      <c r="AD1012" s="437"/>
      <c r="AE1012" s="437"/>
      <c r="AF1012" s="437"/>
      <c r="AG1012" s="437"/>
      <c r="AH1012" s="437"/>
      <c r="AI1012" s="437"/>
      <c r="AJ1012" s="437"/>
    </row>
  </sheetData>
  <mergeCells count="23">
    <mergeCell ref="E30:E31"/>
    <mergeCell ref="E32:E33"/>
    <mergeCell ref="E68:E71"/>
    <mergeCell ref="E20:E21"/>
    <mergeCell ref="E22:E23"/>
    <mergeCell ref="E24:E25"/>
    <mergeCell ref="E26:E27"/>
    <mergeCell ref="E28:E29"/>
    <mergeCell ref="E34:E35"/>
    <mergeCell ref="E36:E37"/>
    <mergeCell ref="F42:F48"/>
    <mergeCell ref="I42:I48"/>
    <mergeCell ref="F49:F52"/>
    <mergeCell ref="I49:I55"/>
    <mergeCell ref="F53:F63"/>
    <mergeCell ref="I56:I61"/>
    <mergeCell ref="B2:B3"/>
    <mergeCell ref="C2:C3"/>
    <mergeCell ref="D2:D3"/>
    <mergeCell ref="A18:A19"/>
    <mergeCell ref="B18:B19"/>
    <mergeCell ref="C18:C19"/>
    <mergeCell ref="D18:D19"/>
  </mergeCells>
  <phoneticPr fontId="145"/>
  <conditionalFormatting sqref="F20:AJ37">
    <cfRule type="containsText" dxfId="71" priority="1" operator="containsText" text="アロマ">
      <formula>NOT(ISERROR(SEARCH(("アロマ"),(F20))))</formula>
    </cfRule>
    <cfRule type="containsText" dxfId="70" priority="2" operator="containsText" text="寝たまんま">
      <formula>NOT(ISERROR(SEARCH(("寝たまんま"),(F20))))</formula>
    </cfRule>
    <cfRule type="containsText" dxfId="69" priority="3" operator="containsText" text="ディープ">
      <formula>NOT(ISERROR(SEARCH(("ディープ"),(F20))))</formula>
    </cfRule>
    <cfRule type="containsText" dxfId="68" priority="4" operator="containsText" text="オトナ">
      <formula>NOT(ISERROR(SEARCH(("オトナ"),(F20))))</formula>
    </cfRule>
    <cfRule type="containsText" dxfId="67" priority="5" operator="containsText" text="90">
      <formula>NOT(ISERROR(SEARCH(("90"),(F20))))</formula>
    </cfRule>
    <cfRule type="containsText" dxfId="66" priority="6" operator="containsText" text="はじめて">
      <formula>NOT(ISERROR(SEARCH(("はじめて"),(F20))))</formula>
    </cfRule>
    <cfRule type="containsText" dxfId="65" priority="7" operator="containsText" text="パワアド">
      <formula>NOT(ISERROR(SEARCH(("パワアド"),(F20))))</formula>
    </cfRule>
    <cfRule type="containsText" dxfId="64" priority="8" operator="containsText" text="EX">
      <formula>NOT(ISERROR(SEARCH(("EX"),(F20))))</formula>
    </cfRule>
    <cfRule type="containsText" dxfId="63" priority="9" operator="containsText" text="セルトル">
      <formula>NOT(ISERROR(SEARCH(("セルトル"),(F20))))</formula>
    </cfRule>
    <cfRule type="containsText" dxfId="62" priority="10" operator="containsText" text="背中美人">
      <formula>NOT(ISERROR(SEARCH(("背中美人"),(F20))))</formula>
    </cfRule>
    <cfRule type="containsText" dxfId="61" priority="11" operator="containsText" text="ダイエット">
      <formula>NOT(ISERROR(SEARCH(("ダイエット"),(F20))))</formula>
    </cfRule>
    <cfRule type="containsText" dxfId="60" priority="12" operator="containsText" text="痩せる">
      <formula>NOT(ISERROR(SEARCH(("痩せる"),(F20))))</formula>
    </cfRule>
    <cfRule type="containsText" dxfId="59" priority="13" operator="containsText" text="スリム">
      <formula>NOT(ISERROR(SEARCH(("スリム"),(F20))))</formula>
    </cfRule>
    <cfRule type="containsText" dxfId="58" priority="14" operator="containsText" text="ピラティス">
      <formula>NOT(ISERROR(SEARCH(("ピラティス"),(F20))))</formula>
    </cfRule>
    <cfRule type="containsText" dxfId="57" priority="15" operator="containsText" text="もも尻">
      <formula>NOT(ISERROR(SEARCH(("もも尻"),(F20))))</formula>
    </cfRule>
    <cfRule type="containsText" dxfId="56" priority="16" operator="containsText" text="美ボディ">
      <formula>NOT(ISERROR(SEARCH(("美ボディ"),(F20))))</formula>
    </cfRule>
    <cfRule type="containsText" dxfId="55" priority="17" operator="containsText" text="ドラム">
      <formula>NOT(ISERROR(SEARCH(("ドラム"),(F20))))</formula>
    </cfRule>
    <cfRule type="containsText" dxfId="54" priority="18" operator="containsText" text="SUMO">
      <formula>NOT(ISERROR(SEARCH(("SUMO"),(F20))))</formula>
    </cfRule>
    <cfRule type="containsText" dxfId="53" priority="19" operator="containsText" text="Feel">
      <formula>NOT(ISERROR(SEARCH(("Feel"),(F20))))</formula>
    </cfRule>
    <cfRule type="containsText" dxfId="52" priority="20" operator="containsText" text="HIIT">
      <formula>NOT(ISERROR(SEARCH(("HIIT"),(F20))))</formula>
    </cfRule>
    <cfRule type="containsText" dxfId="51" priority="21" operator="containsText" text="エアロビ">
      <formula>NOT(ISERROR(SEARCH(("エアロビ"),(F20))))</formula>
    </cfRule>
    <cfRule type="containsText" dxfId="50" priority="22" operator="containsText" text="ブート">
      <formula>NOT(ISERROR(SEARCH(("ブート"),(F20))))</formula>
    </cfRule>
    <cfRule type="containsText" dxfId="49" priority="23" operator="containsText" text="リンパ">
      <formula>NOT(ISERROR(SEARCH(("リンパ"),(F20))))</formula>
    </cfRule>
    <cfRule type="containsText" dxfId="48" priority="24" operator="containsText" text="骨盤">
      <formula>NOT(ISERROR(SEARCH(("骨盤"),(F20))))</formula>
    </cfRule>
    <cfRule type="containsText" dxfId="47" priority="25" operator="containsText" text="肩コリ">
      <formula>NOT(ISERROR(SEARCH(("肩コリ"),(F20))))</formula>
    </cfRule>
    <cfRule type="containsText" dxfId="46" priority="26" operator="containsText" text="美姿勢">
      <formula>NOT(ISERROR(SEARCH(("美姿勢"),(F20))))</formula>
    </cfRule>
    <cfRule type="containsText" dxfId="45" priority="27" operator="containsText" text="免疫">
      <formula>NOT(ISERROR(SEARCH(("免疫"),(F20))))</formula>
    </cfRule>
    <cfRule type="containsText" dxfId="44" priority="28" operator="containsText" text="ココロ">
      <formula>NOT(ISERROR(SEARCH(("ココロ"),(F20))))</formula>
    </cfRule>
    <cfRule type="containsText" dxfId="43" priority="29" operator="containsText" text="腸活">
      <formula>NOT(ISERROR(SEARCH(("腸活"),(F20))))</formula>
    </cfRule>
    <cfRule type="containsText" dxfId="42" priority="30" operator="containsText" text="ゆがみ">
      <formula>NOT(ISERROR(SEARCH(("ゆがみ"),(F20))))</formula>
    </cfRule>
    <cfRule type="containsText" dxfId="41" priority="31" operator="containsText" text="膣トレ">
      <formula>NOT(ISERROR(SEARCH(("膣トレ"),(F20))))</formula>
    </cfRule>
    <cfRule type="containsText" dxfId="40" priority="32" operator="containsText" text="フェイス">
      <formula>NOT(ISERROR(SEARCH(("フェイス"),(F20))))</formula>
    </cfRule>
    <cfRule type="containsText" dxfId="39" priority="33" operator="containsText" text="みるみる">
      <formula>NOT(ISERROR(SEARCH(("みるみる"),(F20))))</formula>
    </cfRule>
    <cfRule type="containsText" dxfId="38" priority="34" operator="containsText" text="FIRE">
      <formula>NOT(ISERROR(SEARCH(("FIRE"),(F20))))</formula>
    </cfRule>
    <cfRule type="containsText" dxfId="37" priority="35" operator="containsText" text="WATER">
      <formula>NOT(ISERROR(SEARCH(("WATER"),(F20))))</formula>
    </cfRule>
    <cfRule type="containsText" dxfId="36" priority="36" operator="containsText" text="復活">
      <formula>NOT(ISERROR(SEARCH(("復活"),(F20))))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020"/>
  <sheetViews>
    <sheetView workbookViewId="0"/>
  </sheetViews>
  <sheetFormatPr defaultColWidth="12.6640625" defaultRowHeight="15.75" customHeight="1"/>
  <cols>
    <col min="1" max="1" width="2.77734375" customWidth="1"/>
    <col min="2" max="8" width="22" customWidth="1"/>
  </cols>
  <sheetData>
    <row r="1" spans="1:8" ht="16.2">
      <c r="B1" s="505" t="s">
        <v>512</v>
      </c>
      <c r="C1" s="302"/>
      <c r="D1" s="302"/>
      <c r="E1" s="302"/>
      <c r="F1" s="302"/>
      <c r="G1" s="302"/>
      <c r="H1" s="302"/>
    </row>
    <row r="2" spans="1:8" ht="15">
      <c r="B2" s="303">
        <v>45505</v>
      </c>
      <c r="C2" s="304">
        <v>45506</v>
      </c>
      <c r="D2" s="304">
        <v>45507</v>
      </c>
      <c r="E2" s="304">
        <v>45508</v>
      </c>
      <c r="F2" s="304">
        <v>45509</v>
      </c>
      <c r="G2" s="304">
        <v>45510</v>
      </c>
      <c r="H2" s="304">
        <v>45511</v>
      </c>
    </row>
    <row r="3" spans="1:8" ht="16.2">
      <c r="B3" s="359" t="s">
        <v>355</v>
      </c>
      <c r="C3" s="359" t="s">
        <v>356</v>
      </c>
      <c r="D3" s="360" t="s">
        <v>357</v>
      </c>
      <c r="E3" s="361" t="s">
        <v>358</v>
      </c>
      <c r="F3" s="359" t="s">
        <v>359</v>
      </c>
      <c r="G3" s="359" t="s">
        <v>360</v>
      </c>
      <c r="H3" s="359" t="s">
        <v>361</v>
      </c>
    </row>
    <row r="4" spans="1:8" ht="13.2">
      <c r="B4" s="506" t="s">
        <v>362</v>
      </c>
      <c r="C4" s="507" t="s">
        <v>362</v>
      </c>
      <c r="D4" s="507" t="s">
        <v>362</v>
      </c>
      <c r="E4" s="506" t="s">
        <v>362</v>
      </c>
      <c r="F4" s="506" t="s">
        <v>362</v>
      </c>
      <c r="G4" s="507" t="s">
        <v>362</v>
      </c>
      <c r="H4" s="506" t="s">
        <v>513</v>
      </c>
    </row>
    <row r="5" spans="1:8" ht="13.2">
      <c r="A5" s="364" t="s">
        <v>176</v>
      </c>
      <c r="B5" s="780" t="e">
        <f>VLOOKUP(①ひな形!G30,①ひな形!$A$34:$B$99,2,FALSE)</f>
        <v>#N/A</v>
      </c>
      <c r="C5" s="782" t="e">
        <f>VLOOKUP(#REF!,①ひな形!$A$34:$B$99,2,FALSE)</f>
        <v>#REF!</v>
      </c>
      <c r="D5" s="782" t="e">
        <f>VLOOKUP(①ひな形!I30,①ひな形!$A$34:$B$99,2,FALSE)</f>
        <v>#N/A</v>
      </c>
      <c r="E5" s="780">
        <f>VLOOKUP(①ひな形!J30,①ひな形!$A$34:$B$99,2,FALSE)</f>
        <v>0</v>
      </c>
      <c r="F5" s="780" t="e">
        <f>VLOOKUP(①ひな形!K30,①ひな形!$A$34:$B$99,2,FALSE)</f>
        <v>#N/A</v>
      </c>
      <c r="G5" s="782" t="e">
        <f>VLOOKUP(①ひな形!L30,①ひな形!$A$34:$B$99,2,FALSE)</f>
        <v>#N/A</v>
      </c>
      <c r="H5" s="780" t="e">
        <f>VLOOKUP(①ひな形!M30,①ひな形!$A$34:$B$99,2,FALSE)</f>
        <v>#N/A</v>
      </c>
    </row>
    <row r="6" spans="1:8" ht="13.2">
      <c r="A6" s="364"/>
      <c r="B6" s="750"/>
      <c r="C6" s="750"/>
      <c r="D6" s="750"/>
      <c r="E6" s="750"/>
      <c r="F6" s="750"/>
      <c r="G6" s="750"/>
      <c r="H6" s="750"/>
    </row>
    <row r="7" spans="1:8" ht="13.2">
      <c r="B7" s="425" t="str">
        <f>①ひな形!G31</f>
        <v>Nami.M</v>
      </c>
      <c r="C7" s="509" t="str">
        <f>①ひな形!H30</f>
        <v>Basic1</v>
      </c>
      <c r="D7" s="510">
        <f>①ひな形!I31</f>
        <v>0</v>
      </c>
      <c r="E7" s="511" t="str">
        <f>①ひな形!J31</f>
        <v>nanami</v>
      </c>
      <c r="F7" s="511" t="str">
        <f>①ひな形!K31</f>
        <v>nanami</v>
      </c>
      <c r="G7" s="509">
        <f>①ひな形!L31</f>
        <v>0</v>
      </c>
      <c r="H7" s="512" t="str">
        <f>①ひな形!M31</f>
        <v>Rena.M</v>
      </c>
    </row>
    <row r="8" spans="1:8" ht="13.2">
      <c r="B8" s="513"/>
      <c r="C8" s="514"/>
      <c r="D8" s="514"/>
      <c r="E8" s="432"/>
      <c r="F8" s="432"/>
      <c r="G8" s="514"/>
      <c r="H8" s="432"/>
    </row>
    <row r="9" spans="1:8" ht="13.2">
      <c r="A9" s="364" t="s">
        <v>177</v>
      </c>
      <c r="B9" s="780">
        <f>VLOOKUP(①ひな形!G32,①ひな形!$A$34:$B$99,2,FALSE)</f>
        <v>0</v>
      </c>
      <c r="C9" s="782">
        <f>VLOOKUP(①ひな形!H32,①ひな形!$A$34:$B$99,2,FALSE)</f>
        <v>0</v>
      </c>
      <c r="D9" s="782" t="e">
        <f>VLOOKUP(①ひな形!I32,①ひな形!$A$34:$B$99,2,FALSE)</f>
        <v>#N/A</v>
      </c>
      <c r="E9" s="780" t="e">
        <f>VLOOKUP(①ひな形!J32,①ひな形!$A$34:$B$99,2,FALSE)</f>
        <v>#N/A</v>
      </c>
      <c r="F9" s="780" t="e">
        <f>VLOOKUP(①ひな形!O32,①ひな形!$A$34:$B$99,2,FALSE)</f>
        <v>#N/A</v>
      </c>
      <c r="G9" s="782" t="e">
        <f>VLOOKUP(①ひな形!L32,①ひな形!$A$34:$B$99,2,FALSE)</f>
        <v>#N/A</v>
      </c>
      <c r="H9" s="780" t="e">
        <f>VLOOKUP(①ひな形!M32,①ひな形!$A$34:$B$99,2,FALSE)</f>
        <v>#N/A</v>
      </c>
    </row>
    <row r="10" spans="1:8" ht="13.2">
      <c r="A10" s="364"/>
      <c r="B10" s="750"/>
      <c r="C10" s="750"/>
      <c r="D10" s="750"/>
      <c r="E10" s="750"/>
      <c r="F10" s="750"/>
      <c r="G10" s="750"/>
      <c r="H10" s="750"/>
    </row>
    <row r="11" spans="1:8" ht="13.2">
      <c r="B11" s="425" t="str">
        <f>①ひな形!G33</f>
        <v>Shiho.Y</v>
      </c>
      <c r="C11" s="510" t="str">
        <f>①ひな形!H33</f>
        <v>Shiho.Y</v>
      </c>
      <c r="D11" s="509">
        <f>①ひな形!I33</f>
        <v>0</v>
      </c>
      <c r="E11" s="511" t="str">
        <f>①ひな形!J31</f>
        <v>nanami</v>
      </c>
      <c r="F11" s="511" t="str">
        <f>①ひな形!O33</f>
        <v>nozomi.y</v>
      </c>
      <c r="G11" s="510">
        <f>①ひな形!L33</f>
        <v>0</v>
      </c>
      <c r="H11" s="511" t="str">
        <f>①ひな形!M33</f>
        <v>Nami.M</v>
      </c>
    </row>
    <row r="12" spans="1:8" ht="13.2">
      <c r="B12" s="513"/>
      <c r="C12" s="514"/>
      <c r="D12" s="514"/>
      <c r="E12" s="432"/>
      <c r="F12" s="432"/>
      <c r="G12" s="514"/>
      <c r="H12" s="432"/>
    </row>
    <row r="13" spans="1:8" ht="13.2">
      <c r="A13" s="364" t="s">
        <v>178</v>
      </c>
      <c r="B13" s="780" t="e">
        <f>VLOOKUP(①ひな形!G34,①ひな形!$A$34:$B$99,2,FALSE)</f>
        <v>#N/A</v>
      </c>
      <c r="C13" s="782" t="e">
        <f>VLOOKUP(①ひな形!H34,①ひな形!$A$34:$B$99,2,FALSE)</f>
        <v>#N/A</v>
      </c>
      <c r="D13" s="782" t="e">
        <f>VLOOKUP(①ひな形!I34,①ひな形!$A$34:$B$99,2,FALSE)</f>
        <v>#N/A</v>
      </c>
      <c r="E13" s="780">
        <f>VLOOKUP(①ひな形!J34,①ひな形!$A$34:$B$99,2,FALSE)</f>
        <v>0</v>
      </c>
      <c r="F13" s="780">
        <f>VLOOKUP(①ひな形!O34,①ひな形!$A$34:$B$99,2,FALSE)</f>
        <v>0</v>
      </c>
      <c r="G13" s="782" t="e">
        <f>VLOOKUP(①ひな形!L34,①ひな形!$A$34:$B$99,2,FALSE)</f>
        <v>#N/A</v>
      </c>
      <c r="H13" s="780">
        <f>VLOOKUP(①ひな形!M34,①ひな形!$A$34:$B$99,2,FALSE)</f>
        <v>0</v>
      </c>
    </row>
    <row r="14" spans="1:8" ht="13.2">
      <c r="A14" s="364"/>
      <c r="B14" s="750"/>
      <c r="C14" s="750"/>
      <c r="D14" s="750"/>
      <c r="E14" s="750"/>
      <c r="F14" s="750"/>
      <c r="G14" s="750"/>
      <c r="H14" s="750"/>
    </row>
    <row r="15" spans="1:8" ht="13.2">
      <c r="B15" s="425" t="str">
        <f>①ひな形!G35</f>
        <v>nozomi.y</v>
      </c>
      <c r="C15" s="510" t="str">
        <f>①ひな形!H35</f>
        <v>Nami.M</v>
      </c>
      <c r="D15" s="510">
        <f>①ひな形!I35</f>
        <v>0</v>
      </c>
      <c r="E15" s="511" t="str">
        <f>①ひな形!J35</f>
        <v>nanami</v>
      </c>
      <c r="F15" s="511" t="str">
        <f>①ひな形!O35</f>
        <v>Shiho.Y</v>
      </c>
      <c r="G15" s="510">
        <f>①ひな形!L35</f>
        <v>0</v>
      </c>
      <c r="H15" s="512" t="str">
        <f>①ひな形!M35</f>
        <v>Rena.M</v>
      </c>
    </row>
    <row r="16" spans="1:8" ht="13.2">
      <c r="B16" s="513"/>
      <c r="C16" s="432"/>
      <c r="D16" s="432"/>
      <c r="E16" s="432"/>
      <c r="F16" s="432"/>
      <c r="G16" s="432"/>
      <c r="H16" s="432"/>
    </row>
    <row r="17" spans="1:8" ht="13.2">
      <c r="A17" s="364" t="s">
        <v>179</v>
      </c>
      <c r="B17" s="780">
        <f>VLOOKUP(①ひな形!G36,①ひな形!$A$34:$B$99,2,FALSE)</f>
        <v>0</v>
      </c>
      <c r="C17" s="780"/>
      <c r="D17" s="780" t="e">
        <f>VLOOKUP(①ひな形!I36,①ひな形!$A$34:$B$99,2,FALSE)</f>
        <v>#N/A</v>
      </c>
      <c r="E17" s="780" t="e">
        <f>VLOOKUP(①ひな形!J36,①ひな形!$A$34:$B$99,2,FALSE)</f>
        <v>#N/A</v>
      </c>
      <c r="F17" s="780" t="e">
        <f>VLOOKUP(①ひな形!O36,①ひな形!$A$34:$B$99,2,FALSE)</f>
        <v>#N/A</v>
      </c>
      <c r="G17" s="780" t="e">
        <f>VLOOKUP(①ひな形!L36,①ひな形!$A$34:$B$99,2,FALSE)</f>
        <v>#N/A</v>
      </c>
      <c r="H17" s="780" t="e">
        <f>VLOOKUP(①ひな形!M36,①ひな形!$A$34:$B$99,2,FALSE)</f>
        <v>#N/A</v>
      </c>
    </row>
    <row r="18" spans="1:8" ht="13.2">
      <c r="A18" s="364"/>
      <c r="B18" s="750"/>
      <c r="C18" s="750"/>
      <c r="D18" s="750"/>
      <c r="E18" s="750"/>
      <c r="F18" s="750"/>
      <c r="G18" s="750"/>
      <c r="H18" s="750"/>
    </row>
    <row r="19" spans="1:8" ht="13.2">
      <c r="B19" s="425" t="str">
        <f>①ひな形!G37</f>
        <v>Shiho.Y</v>
      </c>
      <c r="C19" s="511" t="str">
        <f>①ひな形!H37</f>
        <v>Shiho.Y</v>
      </c>
      <c r="D19" s="511">
        <f>①ひな形!I37</f>
        <v>0</v>
      </c>
      <c r="E19" s="511">
        <f>①ひな形!J37</f>
        <v>0</v>
      </c>
      <c r="F19" s="511">
        <f>①ひな形!K37</f>
        <v>0</v>
      </c>
      <c r="G19" s="511">
        <f>①ひな形!L37</f>
        <v>0</v>
      </c>
      <c r="H19" s="511">
        <f>①ひな形!M37</f>
        <v>0</v>
      </c>
    </row>
    <row r="20" spans="1:8" ht="13.2">
      <c r="B20" s="513"/>
      <c r="C20" s="432"/>
      <c r="D20" s="432"/>
      <c r="E20" s="432"/>
      <c r="F20" s="432"/>
      <c r="G20" s="432"/>
      <c r="H20" s="432"/>
    </row>
    <row r="21" spans="1:8" ht="13.2">
      <c r="A21" s="364" t="s">
        <v>180</v>
      </c>
      <c r="B21" s="780" t="e">
        <f>VLOOKUP(①ひな形!G38,①ひな形!$A$34:$B$99,2,FALSE)</f>
        <v>#N/A</v>
      </c>
      <c r="C21" s="780"/>
      <c r="D21" s="780" t="e">
        <f>VLOOKUP(①ひな形!I38,①ひな形!$A$34:$B$99,2,FALSE)</f>
        <v>#N/A</v>
      </c>
      <c r="E21" s="780" t="e">
        <f>VLOOKUP(①ひな形!J38,①ひな形!$A$34:$B$99,2,FALSE)</f>
        <v>#N/A</v>
      </c>
      <c r="F21" s="780" t="e">
        <f>VLOOKUP(①ひな形!O38,①ひな形!$A$34:$B$99,2,FALSE)</f>
        <v>#N/A</v>
      </c>
      <c r="G21" s="780" t="e">
        <f>VLOOKUP(①ひな形!L38,①ひな形!$A$34:$B$99,2,FALSE)</f>
        <v>#N/A</v>
      </c>
      <c r="H21" s="780" t="e">
        <f>VLOOKUP(①ひな形!M38,①ひな形!$A$34:$B$99,2,FALSE)</f>
        <v>#N/A</v>
      </c>
    </row>
    <row r="22" spans="1:8" ht="13.2">
      <c r="A22" s="364"/>
      <c r="B22" s="750"/>
      <c r="C22" s="750"/>
      <c r="D22" s="750"/>
      <c r="E22" s="750"/>
      <c r="F22" s="750"/>
      <c r="G22" s="750"/>
      <c r="H22" s="750"/>
    </row>
    <row r="23" spans="1:8" ht="13.2">
      <c r="B23" s="425">
        <f>①ひな形!G39</f>
        <v>0</v>
      </c>
      <c r="C23" s="511">
        <f>①ひな形!H39</f>
        <v>0</v>
      </c>
      <c r="D23" s="511">
        <f>①ひな形!I39</f>
        <v>0</v>
      </c>
      <c r="E23" s="511">
        <f>①ひな形!J39</f>
        <v>0</v>
      </c>
      <c r="F23" s="511">
        <f>①ひな形!O39</f>
        <v>0</v>
      </c>
      <c r="G23" s="511">
        <f>①ひな形!L39</f>
        <v>0</v>
      </c>
      <c r="H23" s="511">
        <f>①ひな形!M39</f>
        <v>0</v>
      </c>
    </row>
    <row r="24" spans="1:8" ht="13.2">
      <c r="B24" s="513"/>
      <c r="C24" s="432"/>
      <c r="D24" s="432"/>
      <c r="E24" s="432"/>
      <c r="F24" s="432"/>
      <c r="G24" s="432"/>
      <c r="H24" s="432"/>
    </row>
    <row r="25" spans="1:8" ht="13.2">
      <c r="A25" s="364" t="s">
        <v>181</v>
      </c>
      <c r="B25" s="780" t="e">
        <f>VLOOKUP(①ひな形!G42,①ひな形!$A$34:$B$99,2,FALSE)</f>
        <v>#N/A</v>
      </c>
      <c r="C25" s="780"/>
      <c r="D25" s="780" t="e">
        <f>VLOOKUP(①ひな形!I40,①ひな形!$A$34:$B$99,2,FALSE)</f>
        <v>#N/A</v>
      </c>
      <c r="E25" s="780" t="e">
        <f>VLOOKUP(①ひな形!J40,①ひな形!$A$34:$B$99,2,FALSE)</f>
        <v>#N/A</v>
      </c>
      <c r="F25" s="780" t="e">
        <f>VLOOKUP(①ひな形!O40,①ひな形!$A$34:$B$99,2,FALSE)</f>
        <v>#N/A</v>
      </c>
      <c r="G25" s="780" t="e">
        <f>VLOOKUP(①ひな形!L40,①ひな形!$A$34:$B$99,2,FALSE)</f>
        <v>#N/A</v>
      </c>
      <c r="H25" s="780" t="e">
        <f>VLOOKUP(①ひな形!M40,①ひな形!$A$34:$B$99,2,FALSE)</f>
        <v>#N/A</v>
      </c>
    </row>
    <row r="26" spans="1:8" ht="13.2">
      <c r="A26" s="364"/>
      <c r="B26" s="750"/>
      <c r="C26" s="750"/>
      <c r="D26" s="750"/>
      <c r="E26" s="750"/>
      <c r="F26" s="750"/>
      <c r="G26" s="750"/>
      <c r="H26" s="750"/>
    </row>
    <row r="27" spans="1:8" ht="13.2">
      <c r="B27" s="425">
        <f>①ひな形!G43</f>
        <v>0</v>
      </c>
      <c r="C27" s="511">
        <f>①ひな形!H41</f>
        <v>0</v>
      </c>
      <c r="D27" s="511">
        <f>①ひな形!I41</f>
        <v>0</v>
      </c>
      <c r="E27" s="511">
        <f>①ひな形!J41</f>
        <v>0</v>
      </c>
      <c r="F27" s="511">
        <f>①ひな形!O41</f>
        <v>0</v>
      </c>
      <c r="G27" s="511">
        <f>①ひな形!L41</f>
        <v>0</v>
      </c>
      <c r="H27" s="511">
        <f>①ひな形!M41</f>
        <v>0</v>
      </c>
    </row>
    <row r="28" spans="1:8" ht="13.2">
      <c r="B28" s="513"/>
      <c r="C28" s="432"/>
      <c r="D28" s="432"/>
      <c r="E28" s="432"/>
      <c r="F28" s="432"/>
      <c r="G28" s="432"/>
      <c r="H28" s="432"/>
    </row>
    <row r="29" spans="1:8" ht="13.2">
      <c r="A29" s="364" t="s">
        <v>182</v>
      </c>
      <c r="B29" s="780" t="e">
        <f>VLOOKUP(①ひな形!G44,①ひな形!$A$34:$B$99,2,FALSE)</f>
        <v>#N/A</v>
      </c>
      <c r="C29" s="780" t="e">
        <f>VLOOKUP(①ひな形!H42,①ひな形!$A$34:$B$99,2,FALSE)</f>
        <v>#N/A</v>
      </c>
      <c r="D29" s="780" t="e">
        <f>VLOOKUP(①ひな形!I42,①ひな形!$A$34:$B$99,2,FALSE)</f>
        <v>#N/A</v>
      </c>
      <c r="E29" s="780" t="e">
        <f>VLOOKUP(①ひな形!J42,①ひな形!$A$34:$B$99,2,FALSE)</f>
        <v>#N/A</v>
      </c>
      <c r="F29" s="780" t="e">
        <f>VLOOKUP(①ひな形!O42,①ひな形!$A$34:$B$99,2,FALSE)</f>
        <v>#N/A</v>
      </c>
      <c r="G29" s="780" t="e">
        <f>VLOOKUP(①ひな形!L42,①ひな形!$A$34:$B$99,2,FALSE)</f>
        <v>#N/A</v>
      </c>
      <c r="H29" s="780">
        <f>VLOOKUP(①ひな形!M42,①ひな形!$A$34:$B$99,2,FALSE)</f>
        <v>0</v>
      </c>
    </row>
    <row r="30" spans="1:8" ht="13.2">
      <c r="A30" s="364"/>
      <c r="B30" s="750"/>
      <c r="C30" s="750"/>
      <c r="D30" s="750"/>
      <c r="E30" s="750"/>
      <c r="F30" s="750"/>
      <c r="G30" s="750"/>
      <c r="H30" s="750"/>
    </row>
    <row r="31" spans="1:8" ht="13.2">
      <c r="B31" s="425">
        <f>①ひな形!G45</f>
        <v>0</v>
      </c>
      <c r="C31" s="511">
        <f>①ひな形!H43</f>
        <v>0</v>
      </c>
      <c r="D31" s="511">
        <f>①ひな形!I43</f>
        <v>0</v>
      </c>
      <c r="E31" s="511" t="str">
        <f>①ひな形!J43</f>
        <v>Shiho.Y</v>
      </c>
      <c r="F31" s="511">
        <f>①ひな形!O43</f>
        <v>0</v>
      </c>
      <c r="G31" s="512" t="str">
        <f>①ひな形!L43</f>
        <v>Rena.M</v>
      </c>
      <c r="H31" s="511" t="str">
        <f>①ひな形!M43</f>
        <v>nanami</v>
      </c>
    </row>
    <row r="32" spans="1:8" ht="13.2">
      <c r="B32" s="513"/>
      <c r="C32" s="432"/>
      <c r="D32" s="432"/>
      <c r="E32" s="432"/>
      <c r="F32" s="432"/>
      <c r="G32" s="432"/>
      <c r="H32" s="432"/>
    </row>
    <row r="33" spans="1:8" ht="13.2">
      <c r="A33" s="364" t="s">
        <v>183</v>
      </c>
      <c r="B33" s="780" t="e">
        <f>VLOOKUP(①ひな形!G46,①ひな形!$A$34:$B$99,2,FALSE)</f>
        <v>#N/A</v>
      </c>
      <c r="C33" s="780" t="e">
        <f>VLOOKUP(①ひな形!H44,①ひな形!$A$34:$B$99,2,FALSE)</f>
        <v>#N/A</v>
      </c>
      <c r="D33" s="780" t="e">
        <f>VLOOKUP(①ひな形!I44,①ひな形!$A$34:$B$99,2,FALSE)</f>
        <v>#N/A</v>
      </c>
      <c r="E33" s="780" t="e">
        <f>VLOOKUP(①ひな形!J44,①ひな形!$A$34:$B$99,2,FALSE)</f>
        <v>#N/A</v>
      </c>
      <c r="F33" s="780" t="e">
        <f>VLOOKUP(①ひな形!O44,①ひな形!$A$34:$B$99,2,FALSE)</f>
        <v>#N/A</v>
      </c>
      <c r="G33" s="780">
        <f>VLOOKUP(①ひな形!L44,①ひな形!$A$34:$B$99,2,FALSE)</f>
        <v>0</v>
      </c>
      <c r="H33" s="780" t="e">
        <f>VLOOKUP(①ひな形!M44,①ひな形!$A$34:$B$99,2,FALSE)</f>
        <v>#N/A</v>
      </c>
    </row>
    <row r="34" spans="1:8" ht="13.2">
      <c r="A34" s="364"/>
      <c r="B34" s="750"/>
      <c r="C34" s="750"/>
      <c r="D34" s="750"/>
      <c r="E34" s="750"/>
      <c r="F34" s="750"/>
      <c r="G34" s="750"/>
      <c r="H34" s="750"/>
    </row>
    <row r="35" spans="1:8" ht="13.2">
      <c r="B35" s="425">
        <f>①ひな形!G47</f>
        <v>0</v>
      </c>
      <c r="C35" s="511">
        <f>①ひな形!H45</f>
        <v>0</v>
      </c>
      <c r="D35" s="511">
        <f>①ひな形!I45</f>
        <v>0</v>
      </c>
      <c r="E35" s="511" t="str">
        <f>①ひな形!J45</f>
        <v>Nami.M</v>
      </c>
      <c r="F35" s="511">
        <f>①ひな形!O45</f>
        <v>0</v>
      </c>
      <c r="G35" s="511" t="str">
        <f>①ひな形!L45</f>
        <v>Shiho.Y</v>
      </c>
      <c r="H35" s="511" t="str">
        <f>①ひな形!M45</f>
        <v>Shiho.Y</v>
      </c>
    </row>
    <row r="36" spans="1:8" ht="13.2">
      <c r="B36" s="513"/>
      <c r="C36" s="432"/>
      <c r="D36" s="432"/>
      <c r="E36" s="432"/>
      <c r="F36" s="432"/>
      <c r="G36" s="432"/>
      <c r="H36" s="432"/>
    </row>
    <row r="37" spans="1:8" ht="14.25" customHeight="1">
      <c r="A37" s="364" t="s">
        <v>184</v>
      </c>
      <c r="B37" s="783"/>
      <c r="C37" s="784" t="e">
        <f>VLOOKUP(①ひな形!H46,①ひな形!$A$34:$B$99,2,FALSE)</f>
        <v>#N/A</v>
      </c>
      <c r="D37" s="784" t="e">
        <f>VLOOKUP(①ひな形!I46,①ひな形!$A$34:$B$99,2,FALSE)</f>
        <v>#N/A</v>
      </c>
      <c r="E37" s="784">
        <f>VLOOKUP(①ひな形!J46,①ひな形!$A$34:$B$99,2,FALSE)</f>
        <v>0</v>
      </c>
      <c r="F37" s="784" t="e">
        <f>VLOOKUP(①ひな形!O46,①ひな形!$A$34:$B$99,2,FALSE)</f>
        <v>#N/A</v>
      </c>
      <c r="G37" s="784">
        <f>VLOOKUP(①ひな形!L46,①ひな形!$A$34:$B$99,2,FALSE)</f>
        <v>0</v>
      </c>
      <c r="H37" s="784">
        <f>VLOOKUP(①ひな形!M46,①ひな形!$A$34:$B$99,2,FALSE)</f>
        <v>0</v>
      </c>
    </row>
    <row r="38" spans="1:8" ht="14.25" customHeight="1">
      <c r="A38" s="364"/>
      <c r="B38" s="750"/>
      <c r="C38" s="750"/>
      <c r="D38" s="750"/>
      <c r="E38" s="750"/>
      <c r="F38" s="750"/>
      <c r="G38" s="750"/>
      <c r="H38" s="750"/>
    </row>
    <row r="39" spans="1:8" ht="13.2">
      <c r="B39" s="431"/>
      <c r="C39" s="515">
        <f>①ひな形!H47</f>
        <v>0</v>
      </c>
      <c r="D39" s="515">
        <f>①ひな形!I47</f>
        <v>0</v>
      </c>
      <c r="E39" s="515" t="str">
        <f>①ひな形!J47</f>
        <v>Shiho.Y</v>
      </c>
      <c r="F39" s="515">
        <f>①ひな形!O47</f>
        <v>0</v>
      </c>
      <c r="G39" s="516" t="str">
        <f>①ひな形!L47</f>
        <v>Rena.M</v>
      </c>
      <c r="H39" s="515" t="str">
        <f>①ひな形!M47</f>
        <v>nanami</v>
      </c>
    </row>
    <row r="40" spans="1:8" ht="13.2">
      <c r="B40" s="517" t="s">
        <v>514</v>
      </c>
      <c r="C40" s="518"/>
      <c r="D40" s="518"/>
      <c r="E40" s="518"/>
      <c r="F40" s="518"/>
      <c r="G40" s="518"/>
      <c r="H40" s="518"/>
    </row>
    <row r="41" spans="1:8" ht="15.6">
      <c r="B41" s="519">
        <v>45512</v>
      </c>
      <c r="C41" s="520">
        <v>45513</v>
      </c>
      <c r="D41" s="520">
        <v>45514</v>
      </c>
      <c r="E41" s="520">
        <v>45515</v>
      </c>
      <c r="F41" s="520">
        <v>45516</v>
      </c>
      <c r="G41" s="520">
        <v>45517</v>
      </c>
      <c r="H41" s="520">
        <v>45518</v>
      </c>
    </row>
    <row r="42" spans="1:8" ht="15.6">
      <c r="B42" s="521" t="s">
        <v>355</v>
      </c>
      <c r="C42" s="521" t="s">
        <v>356</v>
      </c>
      <c r="D42" s="521" t="s">
        <v>357</v>
      </c>
      <c r="E42" s="521" t="s">
        <v>358</v>
      </c>
      <c r="F42" s="521" t="s">
        <v>359</v>
      </c>
      <c r="G42" s="521" t="s">
        <v>360</v>
      </c>
      <c r="H42" s="521" t="s">
        <v>361</v>
      </c>
    </row>
    <row r="43" spans="1:8" ht="13.2">
      <c r="B43" s="506"/>
      <c r="C43" s="506"/>
      <c r="D43" s="506"/>
      <c r="E43" s="506"/>
      <c r="F43" s="506"/>
      <c r="G43" s="506"/>
      <c r="H43" s="506"/>
    </row>
    <row r="44" spans="1:8" ht="13.2">
      <c r="B44" s="785">
        <f>VLOOKUP(①ひな形!N30,①ひな形!$A$34:$B$99,2,FALSE)</f>
        <v>0</v>
      </c>
      <c r="C44" s="780">
        <f>VLOOKUP(①ひな形!O30,①ひな形!$A$34:$B$99,2,FALSE)</f>
        <v>0</v>
      </c>
      <c r="D44" s="780" t="e">
        <f>VLOOKUP(#REF!,①ひな形!$A$34:$B$99,2,FALSE)</f>
        <v>#REF!</v>
      </c>
      <c r="E44" s="780">
        <f>VLOOKUP(①ひな形!Q30,①ひな形!$A$34:$B$99,2,FALSE)</f>
        <v>0</v>
      </c>
      <c r="F44" s="780">
        <f>VLOOKUP(①ひな形!R30,①ひな形!$A$34:$B$99,2,FALSE)</f>
        <v>0</v>
      </c>
      <c r="G44" s="780" t="e">
        <f>VLOOKUP(①ひな形!S30,①ひな形!$A$34:$B$99,2,FALSE)</f>
        <v>#N/A</v>
      </c>
      <c r="H44" s="780">
        <f>VLOOKUP(①ひな形!T30,①ひな形!$A$34:$B$99,2,FALSE)</f>
        <v>0</v>
      </c>
    </row>
    <row r="45" spans="1:8" ht="13.2">
      <c r="B45" s="750"/>
      <c r="C45" s="750"/>
      <c r="D45" s="750"/>
      <c r="E45" s="750"/>
      <c r="F45" s="750"/>
      <c r="G45" s="750"/>
      <c r="H45" s="750"/>
    </row>
    <row r="46" spans="1:8" ht="13.2">
      <c r="B46" s="431" t="str">
        <f>①ひな形!N31</f>
        <v>nanami</v>
      </c>
      <c r="C46" s="515" t="str">
        <f>①ひな形!O31</f>
        <v>Shiho.Y</v>
      </c>
      <c r="D46" s="515"/>
      <c r="E46" s="515"/>
      <c r="F46" s="515"/>
      <c r="G46" s="515"/>
      <c r="H46" s="515"/>
    </row>
    <row r="47" spans="1:8" ht="13.2">
      <c r="B47" s="513"/>
      <c r="C47" s="432"/>
      <c r="D47" s="432"/>
      <c r="E47" s="432"/>
      <c r="F47" s="432"/>
      <c r="G47" s="432"/>
      <c r="H47" s="432"/>
    </row>
    <row r="48" spans="1:8" ht="13.2">
      <c r="B48" s="785">
        <f>VLOOKUP(①ひな形!N32,①ひな形!$A$34:$B$99,2,FALSE)</f>
        <v>0</v>
      </c>
      <c r="C48" s="780" t="e">
        <f>VLOOKUP(①ひな形!O32,①ひな形!$A$34:$B$99,2,FALSE)</f>
        <v>#N/A</v>
      </c>
      <c r="D48" s="780" t="e">
        <f>VLOOKUP(#REF!,①ひな形!$A$34:$B$99,2,FALSE)</f>
        <v>#REF!</v>
      </c>
      <c r="E48" s="780">
        <f>VLOOKUP(①ひな形!Q32,①ひな形!$A$34:$B$99,2,FALSE)</f>
        <v>0</v>
      </c>
      <c r="F48" s="780" t="e">
        <f>VLOOKUP(①ひな形!R32,①ひな形!$A$34:$B$99,2,FALSE)</f>
        <v>#N/A</v>
      </c>
      <c r="G48" s="780" t="e">
        <f>VLOOKUP(①ひな形!S32,①ひな形!$A$34:$B$99,2,FALSE)</f>
        <v>#N/A</v>
      </c>
      <c r="H48" s="780" t="e">
        <f>VLOOKUP(①ひな形!T32,①ひな形!$A$34:$B$99,2,FALSE)</f>
        <v>#N/A</v>
      </c>
    </row>
    <row r="49" spans="2:8" ht="13.2">
      <c r="B49" s="750"/>
      <c r="C49" s="750"/>
      <c r="D49" s="750"/>
      <c r="E49" s="750"/>
      <c r="F49" s="750"/>
      <c r="G49" s="750"/>
      <c r="H49" s="750"/>
    </row>
    <row r="50" spans="2:8" ht="13.2">
      <c r="B50" s="431" t="str">
        <f>①ひな形!N33</f>
        <v>nanami</v>
      </c>
      <c r="C50" s="515" t="str">
        <f>①ひな形!O33</f>
        <v>nozomi.y</v>
      </c>
      <c r="D50" s="515" t="e">
        <f>#REF!</f>
        <v>#REF!</v>
      </c>
      <c r="E50" s="516" t="str">
        <f>①ひな形!Q33</f>
        <v>Rena.M</v>
      </c>
      <c r="F50" s="515" t="str">
        <f>①ひな形!R33</f>
        <v>nozomi.y</v>
      </c>
      <c r="G50" s="515">
        <f>①ひな形!S33</f>
        <v>0</v>
      </c>
      <c r="H50" s="515" t="str">
        <f>①ひな形!T33</f>
        <v>nozomi.y</v>
      </c>
    </row>
    <row r="51" spans="2:8" ht="13.2">
      <c r="B51" s="513"/>
      <c r="C51" s="432"/>
      <c r="D51" s="432"/>
      <c r="E51" s="432"/>
      <c r="F51" s="432"/>
      <c r="G51" s="432"/>
      <c r="H51" s="432"/>
    </row>
    <row r="52" spans="2:8" ht="13.2">
      <c r="B52" s="785" t="e">
        <f>VLOOKUP(①ひな形!N34,①ひな形!$A$34:$B$99,2,FALSE)</f>
        <v>#N/A</v>
      </c>
      <c r="C52" s="780">
        <f>VLOOKUP(①ひな形!O34,①ひな形!$A$34:$B$99,2,FALSE)</f>
        <v>0</v>
      </c>
      <c r="D52" s="780" t="e">
        <f>VLOOKUP(#REF!,①ひな形!$A$34:$B$99,2,FALSE)</f>
        <v>#REF!</v>
      </c>
      <c r="E52" s="780" t="e">
        <f>VLOOKUP(①ひな形!Q34,①ひな形!$A$34:$B$99,2,FALSE)</f>
        <v>#N/A</v>
      </c>
      <c r="F52" s="780" t="e">
        <f>VLOOKUP(①ひな形!R34,①ひな形!$A$34:$B$99,2,FALSE)</f>
        <v>#N/A</v>
      </c>
      <c r="G52" s="780" t="e">
        <f>VLOOKUP(①ひな形!S34,①ひな形!$A$34:$B$99,2,FALSE)</f>
        <v>#N/A</v>
      </c>
      <c r="H52" s="780">
        <f>VLOOKUP(①ひな形!T34,①ひな形!$A$34:$B$99,2,FALSE)</f>
        <v>0</v>
      </c>
    </row>
    <row r="53" spans="2:8" ht="13.2">
      <c r="B53" s="750"/>
      <c r="C53" s="750"/>
      <c r="D53" s="750"/>
      <c r="E53" s="750"/>
      <c r="F53" s="750"/>
      <c r="G53" s="750"/>
      <c r="H53" s="750"/>
    </row>
    <row r="54" spans="2:8" ht="13.2">
      <c r="B54" s="431" t="str">
        <f>①ひな形!N35</f>
        <v>Nami.M</v>
      </c>
      <c r="C54" s="515" t="str">
        <f>①ひな形!O35</f>
        <v>Shiho.Y</v>
      </c>
      <c r="D54" s="515" t="e">
        <f>#REF!</f>
        <v>#REF!</v>
      </c>
      <c r="E54" s="516" t="str">
        <f>①ひな形!Q35</f>
        <v>Rena.M</v>
      </c>
      <c r="F54" s="515">
        <f>①ひな形!R35</f>
        <v>0</v>
      </c>
      <c r="G54" s="515">
        <f>①ひな形!S35</f>
        <v>0</v>
      </c>
      <c r="H54" s="515" t="str">
        <f>①ひな形!T35</f>
        <v>nanami</v>
      </c>
    </row>
    <row r="55" spans="2:8" ht="13.2">
      <c r="B55" s="513"/>
      <c r="C55" s="432"/>
      <c r="D55" s="432"/>
      <c r="E55" s="432"/>
      <c r="F55" s="432"/>
      <c r="G55" s="432"/>
      <c r="H55" s="432"/>
    </row>
    <row r="56" spans="2:8" ht="13.2">
      <c r="B56" s="785" t="e">
        <f>VLOOKUP(①ひな形!N36,①ひな形!$A$34:$B$99,2,FALSE)</f>
        <v>#N/A</v>
      </c>
      <c r="C56" s="780" t="e">
        <f>VLOOKUP(①ひな形!O36,①ひな形!$A$34:$B$99,2,FALSE)</f>
        <v>#N/A</v>
      </c>
      <c r="D56" s="780" t="e">
        <f>VLOOKUP(#REF!,①ひな形!$A$34:$B$99,2,FALSE)</f>
        <v>#REF!</v>
      </c>
      <c r="E56" s="780" t="e">
        <f>VLOOKUP(①ひな形!Q36,①ひな形!$A$34:$B$99,2,FALSE)</f>
        <v>#N/A</v>
      </c>
      <c r="F56" s="780" t="e">
        <f>VLOOKUP(①ひな形!R36,①ひな形!$A$34:$B$99,2,FALSE)</f>
        <v>#N/A</v>
      </c>
      <c r="G56" s="780" t="e">
        <f>VLOOKUP(①ひな形!S36,①ひな形!$A$34:$B$99,2,FALSE)</f>
        <v>#N/A</v>
      </c>
      <c r="H56" s="780" t="e">
        <f>VLOOKUP(①ひな形!T36,①ひな形!$A$34:$B$99,2,FALSE)</f>
        <v>#N/A</v>
      </c>
    </row>
    <row r="57" spans="2:8" ht="13.2">
      <c r="B57" s="750"/>
      <c r="C57" s="750"/>
      <c r="D57" s="750"/>
      <c r="E57" s="750"/>
      <c r="F57" s="750"/>
      <c r="G57" s="750"/>
      <c r="H57" s="750"/>
    </row>
    <row r="58" spans="2:8" ht="13.2">
      <c r="B58" s="431" t="str">
        <f>①ひな形!N37</f>
        <v>Shiho.Y</v>
      </c>
      <c r="C58" s="515" t="str">
        <f>①ひな形!O37</f>
        <v>Nami.M</v>
      </c>
      <c r="D58" s="515" t="e">
        <f>#REF!</f>
        <v>#REF!</v>
      </c>
      <c r="E58" s="515">
        <f>①ひな形!Q37</f>
        <v>0</v>
      </c>
      <c r="F58" s="515">
        <f>①ひな形!R37</f>
        <v>0</v>
      </c>
      <c r="G58" s="515">
        <f>①ひな形!S37</f>
        <v>0</v>
      </c>
      <c r="H58" s="515">
        <f>①ひな形!T37</f>
        <v>0</v>
      </c>
    </row>
    <row r="59" spans="2:8" ht="13.2">
      <c r="B59" s="513"/>
      <c r="C59" s="432"/>
      <c r="D59" s="432"/>
      <c r="E59" s="432"/>
      <c r="F59" s="432"/>
      <c r="G59" s="432"/>
      <c r="H59" s="432"/>
    </row>
    <row r="60" spans="2:8" ht="13.2">
      <c r="B60" s="785" t="e">
        <f>VLOOKUP(①ひな形!N38,①ひな形!$A$34:$B$99,2,FALSE)</f>
        <v>#N/A</v>
      </c>
      <c r="C60" s="780" t="e">
        <f>VLOOKUP(①ひな形!O38,①ひな形!$A$34:$B$99,2,FALSE)</f>
        <v>#N/A</v>
      </c>
      <c r="D60" s="780" t="e">
        <f>VLOOKUP(#REF!,①ひな形!$A$34:$B$99,2,FALSE)</f>
        <v>#REF!</v>
      </c>
      <c r="E60" s="780" t="e">
        <f>VLOOKUP(①ひな形!Q38,①ひな形!$A$34:$B$99,2,FALSE)</f>
        <v>#N/A</v>
      </c>
      <c r="F60" s="780" t="e">
        <f>VLOOKUP(①ひな形!R38,①ひな形!$A$34:$B$99,2,FALSE)</f>
        <v>#N/A</v>
      </c>
      <c r="G60" s="780" t="e">
        <f>VLOOKUP(①ひな形!S38,①ひな形!$A$34:$B$99,2,FALSE)</f>
        <v>#N/A</v>
      </c>
      <c r="H60" s="780" t="e">
        <f>VLOOKUP(①ひな形!T38,①ひな形!$A$34:$B$99,2,FALSE)</f>
        <v>#N/A</v>
      </c>
    </row>
    <row r="61" spans="2:8" ht="13.2">
      <c r="B61" s="750"/>
      <c r="C61" s="750"/>
      <c r="D61" s="750"/>
      <c r="E61" s="750"/>
      <c r="F61" s="750"/>
      <c r="G61" s="750"/>
      <c r="H61" s="750"/>
    </row>
    <row r="62" spans="2:8" ht="13.2">
      <c r="B62" s="431">
        <f>①ひな形!N39</f>
        <v>0</v>
      </c>
      <c r="C62" s="515">
        <f>①ひな形!O39</f>
        <v>0</v>
      </c>
      <c r="D62" s="515" t="e">
        <f>#REF!</f>
        <v>#REF!</v>
      </c>
      <c r="E62" s="515">
        <f>①ひな形!Q39</f>
        <v>0</v>
      </c>
      <c r="F62" s="515">
        <f>①ひな形!R39</f>
        <v>0</v>
      </c>
      <c r="G62" s="515">
        <f>①ひな形!S39</f>
        <v>0</v>
      </c>
      <c r="H62" s="515">
        <f>①ひな形!T39</f>
        <v>0</v>
      </c>
    </row>
    <row r="63" spans="2:8" ht="13.2">
      <c r="B63" s="513"/>
      <c r="C63" s="432"/>
      <c r="D63" s="432"/>
      <c r="E63" s="432"/>
      <c r="F63" s="432"/>
      <c r="G63" s="432"/>
      <c r="H63" s="432"/>
    </row>
    <row r="64" spans="2:8" ht="13.2">
      <c r="B64" s="785">
        <f>VLOOKUP(①ひな形!N40,①ひな形!$A$34:$B$99,2,FALSE)</f>
        <v>0</v>
      </c>
      <c r="C64" s="780" t="e">
        <f>VLOOKUP(①ひな形!O40,①ひな形!$A$34:$B$99,2,FALSE)</f>
        <v>#N/A</v>
      </c>
      <c r="D64" s="780" t="e">
        <f>VLOOKUP(①ひな形!P40,①ひな形!$A$34:$B$99,2,FALSE)</f>
        <v>#N/A</v>
      </c>
      <c r="E64" s="780" t="e">
        <f>VLOOKUP(①ひな形!Q40,①ひな形!$A$34:$B$99,2,FALSE)</f>
        <v>#N/A</v>
      </c>
      <c r="F64" s="780" t="e">
        <f>VLOOKUP(①ひな形!R40,①ひな形!$A$34:$B$99,2,FALSE)</f>
        <v>#N/A</v>
      </c>
      <c r="G64" s="780" t="e">
        <f>VLOOKUP(①ひな形!S40,①ひな形!$A$34:$B$99,2,FALSE)</f>
        <v>#N/A</v>
      </c>
      <c r="H64" s="780" t="e">
        <f>VLOOKUP(①ひな形!T40,①ひな形!$A$34:$B$99,2,FALSE)</f>
        <v>#N/A</v>
      </c>
    </row>
    <row r="65" spans="2:8" ht="13.2">
      <c r="B65" s="750"/>
      <c r="C65" s="750"/>
      <c r="D65" s="750"/>
      <c r="E65" s="750"/>
      <c r="F65" s="750"/>
      <c r="G65" s="750"/>
      <c r="H65" s="750"/>
    </row>
    <row r="66" spans="2:8" ht="13.2">
      <c r="B66" s="431" t="str">
        <f>①ひな形!N41</f>
        <v>Shiho.Y</v>
      </c>
      <c r="C66" s="515">
        <f>①ひな形!O41</f>
        <v>0</v>
      </c>
      <c r="D66" s="515">
        <f>①ひな形!P41</f>
        <v>0</v>
      </c>
      <c r="E66" s="515">
        <f>①ひな形!Q41</f>
        <v>0</v>
      </c>
      <c r="F66" s="515">
        <f>①ひな形!R41</f>
        <v>0</v>
      </c>
      <c r="G66" s="515">
        <f>①ひな形!S41</f>
        <v>0</v>
      </c>
      <c r="H66" s="515">
        <f>①ひな形!T41</f>
        <v>0</v>
      </c>
    </row>
    <row r="67" spans="2:8" ht="13.2">
      <c r="B67" s="513"/>
      <c r="C67" s="432"/>
      <c r="D67" s="432"/>
      <c r="E67" s="432"/>
      <c r="F67" s="432"/>
      <c r="G67" s="432"/>
      <c r="H67" s="432"/>
    </row>
    <row r="68" spans="2:8" ht="13.2">
      <c r="B68" s="780" t="e">
        <f>VLOOKUP(①ひな形!N42,①ひな形!$A$34:$B$99,2,FALSE)</f>
        <v>#N/A</v>
      </c>
      <c r="C68" s="780" t="e">
        <f>VLOOKUP(①ひな形!O42,①ひな形!$A$34:$B$99,2,FALSE)</f>
        <v>#N/A</v>
      </c>
      <c r="D68" s="780" t="e">
        <f>VLOOKUP(①ひな形!P42,①ひな形!$A$34:$B$99,2,FALSE)</f>
        <v>#N/A</v>
      </c>
      <c r="E68" s="780" t="e">
        <f>VLOOKUP(①ひな形!Q42,①ひな形!$A$34:$B$99,2,FALSE)</f>
        <v>#N/A</v>
      </c>
      <c r="F68" s="780" t="e">
        <f>VLOOKUP(①ひな形!R42,①ひな形!$A$34:$B$99,2,FALSE)</f>
        <v>#N/A</v>
      </c>
      <c r="G68" s="780">
        <f>VLOOKUP(①ひな形!S42,①ひな形!$A$34:$B$99,2,FALSE)</f>
        <v>0</v>
      </c>
      <c r="H68" s="780" t="e">
        <f>VLOOKUP(①ひな形!T42,①ひな形!$A$34:$B$99,2,FALSE)</f>
        <v>#N/A</v>
      </c>
    </row>
    <row r="69" spans="2:8" ht="13.2">
      <c r="B69" s="750"/>
      <c r="C69" s="750"/>
      <c r="D69" s="750"/>
      <c r="E69" s="750"/>
      <c r="F69" s="750"/>
      <c r="G69" s="750"/>
      <c r="H69" s="750"/>
    </row>
    <row r="70" spans="2:8" ht="13.2">
      <c r="B70" s="515">
        <f>①ひな形!N43</f>
        <v>0</v>
      </c>
      <c r="C70" s="515">
        <f>①ひな形!O43</f>
        <v>0</v>
      </c>
      <c r="D70" s="515">
        <f>①ひな形!P43</f>
        <v>0</v>
      </c>
      <c r="E70" s="515" t="str">
        <f>①ひな形!Q43</f>
        <v>Nami.M</v>
      </c>
      <c r="F70" s="516" t="str">
        <f>①ひな形!R43</f>
        <v>Rena.M</v>
      </c>
      <c r="G70" s="516" t="str">
        <f>①ひな形!S43</f>
        <v>Rena.M</v>
      </c>
      <c r="H70" s="516" t="str">
        <f>①ひな形!T43</f>
        <v>Rena.M</v>
      </c>
    </row>
    <row r="71" spans="2:8" ht="13.2">
      <c r="B71" s="432"/>
      <c r="C71" s="432"/>
      <c r="D71" s="432"/>
      <c r="E71" s="432"/>
      <c r="F71" s="432"/>
      <c r="G71" s="432"/>
      <c r="H71" s="432"/>
    </row>
    <row r="72" spans="2:8" ht="13.2">
      <c r="B72" s="780" t="e">
        <f>VLOOKUP(①ひな形!N44,①ひな形!$A$34:$B$99,2,FALSE)</f>
        <v>#N/A</v>
      </c>
      <c r="C72" s="780" t="e">
        <f>VLOOKUP(①ひな形!O44,①ひな形!$A$34:$B$99,2,FALSE)</f>
        <v>#N/A</v>
      </c>
      <c r="D72" s="780" t="e">
        <f>VLOOKUP(①ひな形!P44,①ひな形!$A$34:$B$99,2,FALSE)</f>
        <v>#N/A</v>
      </c>
      <c r="E72" s="780">
        <f>VLOOKUP(①ひな形!Q44,①ひな形!$A$34:$B$99,2,FALSE)</f>
        <v>0</v>
      </c>
      <c r="F72" s="780">
        <f>VLOOKUP(①ひな形!R44,①ひな形!$A$34:$B$99,2,FALSE)</f>
        <v>0</v>
      </c>
      <c r="G72" s="780" t="e">
        <f>VLOOKUP(①ひな形!S44,①ひな形!$A$34:$B$99,2,FALSE)</f>
        <v>#N/A</v>
      </c>
      <c r="H72" s="780" t="e">
        <f>VLOOKUP(①ひな形!T44,①ひな形!$A$34:$B$99,2,FALSE)</f>
        <v>#N/A</v>
      </c>
    </row>
    <row r="73" spans="2:8" ht="13.2">
      <c r="B73" s="750"/>
      <c r="C73" s="750"/>
      <c r="D73" s="750"/>
      <c r="E73" s="750"/>
      <c r="F73" s="750"/>
      <c r="G73" s="750"/>
      <c r="H73" s="750"/>
    </row>
    <row r="74" spans="2:8" ht="13.2">
      <c r="B74" s="515">
        <f>①ひな形!N45</f>
        <v>0</v>
      </c>
      <c r="C74" s="515"/>
      <c r="D74" s="515"/>
      <c r="E74" s="515"/>
      <c r="F74" s="515"/>
      <c r="G74" s="515"/>
      <c r="H74" s="515"/>
    </row>
    <row r="75" spans="2:8" ht="13.2">
      <c r="B75" s="522"/>
      <c r="C75" s="522"/>
      <c r="D75" s="522"/>
      <c r="E75" s="522"/>
      <c r="F75" s="522"/>
      <c r="G75" s="522"/>
      <c r="H75" s="522"/>
    </row>
    <row r="76" spans="2:8" ht="13.2">
      <c r="B76" s="781" t="e">
        <f>VLOOKUP(①ひな形!N46,①ひな形!$A$34:$B$99,2,FALSE)</f>
        <v>#N/A</v>
      </c>
      <c r="C76" s="781" t="e">
        <f>VLOOKUP(①ひな形!O46,①ひな形!$A$34:$B$99,2,FALSE)</f>
        <v>#N/A</v>
      </c>
      <c r="D76" s="781" t="e">
        <f>VLOOKUP(①ひな形!P46,①ひな形!$A$34:$B$99,2,FALSE)</f>
        <v>#N/A</v>
      </c>
      <c r="E76" s="781" t="e">
        <f>VLOOKUP(①ひな形!Q46,①ひな形!$A$34:$B$99,2,FALSE)</f>
        <v>#N/A</v>
      </c>
      <c r="F76" s="781">
        <f>VLOOKUP(①ひな形!R46,①ひな形!$A$34:$B$99,2,FALSE)</f>
        <v>0</v>
      </c>
      <c r="G76" s="781" t="e">
        <f>VLOOKUP(①ひな形!S46,①ひな形!$A$34:$B$99,2,FALSE)</f>
        <v>#N/A</v>
      </c>
      <c r="H76" s="781">
        <f>VLOOKUP(①ひな形!T46,①ひな形!$A$34:$B$99,2,FALSE)</f>
        <v>0</v>
      </c>
    </row>
    <row r="77" spans="2:8" ht="13.2">
      <c r="B77" s="750"/>
      <c r="C77" s="750"/>
      <c r="D77" s="750"/>
      <c r="E77" s="750"/>
      <c r="F77" s="750"/>
      <c r="G77" s="750"/>
      <c r="H77" s="750"/>
    </row>
    <row r="78" spans="2:8" ht="15">
      <c r="B78" s="523">
        <f>①ひな形!N47</f>
        <v>0</v>
      </c>
      <c r="C78" s="523"/>
      <c r="D78" s="523"/>
      <c r="E78" s="523"/>
      <c r="F78" s="523"/>
      <c r="G78" s="523"/>
      <c r="H78" s="523"/>
    </row>
    <row r="79" spans="2:8" ht="15">
      <c r="B79" s="524"/>
      <c r="C79" s="524"/>
      <c r="D79" s="524"/>
      <c r="E79" s="524"/>
      <c r="F79" s="524"/>
      <c r="G79" s="524"/>
      <c r="H79" s="524"/>
    </row>
    <row r="80" spans="2:8" ht="15">
      <c r="B80" s="525">
        <v>45520</v>
      </c>
      <c r="C80" s="525">
        <v>45521</v>
      </c>
      <c r="D80" s="525">
        <v>45522</v>
      </c>
      <c r="E80" s="525">
        <v>45523</v>
      </c>
      <c r="F80" s="525">
        <v>45524</v>
      </c>
      <c r="G80" s="525">
        <v>45525</v>
      </c>
      <c r="H80" s="525">
        <v>45526</v>
      </c>
    </row>
    <row r="81" spans="2:8" ht="15">
      <c r="B81" s="526" t="s">
        <v>355</v>
      </c>
      <c r="C81" s="526" t="s">
        <v>356</v>
      </c>
      <c r="D81" s="526" t="s">
        <v>357</v>
      </c>
      <c r="E81" s="526" t="s">
        <v>358</v>
      </c>
      <c r="F81" s="526" t="s">
        <v>359</v>
      </c>
      <c r="G81" s="526" t="s">
        <v>360</v>
      </c>
      <c r="H81" s="526" t="s">
        <v>361</v>
      </c>
    </row>
    <row r="82" spans="2:8" ht="13.2">
      <c r="B82" s="508"/>
      <c r="C82" s="508"/>
      <c r="D82" s="508"/>
      <c r="E82" s="508"/>
      <c r="F82" s="508"/>
      <c r="G82" s="508"/>
      <c r="H82" s="508"/>
    </row>
    <row r="83" spans="2:8" ht="13.2">
      <c r="B83" s="780" t="e">
        <f>VLOOKUP(①ひな形!V30,①ひな形!$A$34:$B$99,2,FALSE)</f>
        <v>#N/A</v>
      </c>
      <c r="C83" s="780" t="e">
        <f>VLOOKUP(①ひな形!P30,①ひな形!$A$34:$B$99,2,FALSE)</f>
        <v>#N/A</v>
      </c>
      <c r="D83" s="780" t="e">
        <f>VLOOKUP(①ひな形!X30,①ひな形!$A$34:$B$99,2,FALSE)</f>
        <v>#N/A</v>
      </c>
      <c r="E83" s="780" t="e">
        <f>VLOOKUP(①ひな形!Y30,①ひな形!$A$34:$B$99,2,FALSE)</f>
        <v>#N/A</v>
      </c>
      <c r="F83" s="780" t="e">
        <f>VLOOKUP(①ひな形!Z30,①ひな形!$A$34:$B$99,2,FALSE)</f>
        <v>#N/A</v>
      </c>
      <c r="G83" s="780" t="e">
        <f>VLOOKUP(①ひな形!AA30,①ひな形!$A$34:$B$99,2,FALSE)</f>
        <v>#N/A</v>
      </c>
      <c r="H83" s="780">
        <f>VLOOKUP(①ひな形!AB30,①ひな形!$A$34:$B$99,2,FALSE)</f>
        <v>0</v>
      </c>
    </row>
    <row r="84" spans="2:8" ht="13.2">
      <c r="B84" s="750"/>
      <c r="C84" s="750"/>
      <c r="D84" s="750"/>
      <c r="E84" s="750"/>
      <c r="F84" s="750"/>
      <c r="G84" s="750"/>
      <c r="H84" s="750"/>
    </row>
    <row r="85" spans="2:8" ht="13.2">
      <c r="B85" s="515" t="str">
        <f>①ひな形!V31</f>
        <v>Shiho.Y</v>
      </c>
      <c r="C85" s="515">
        <f>①ひな形!P31</f>
        <v>0</v>
      </c>
      <c r="D85" s="515">
        <f>①ひな形!X31</f>
        <v>0</v>
      </c>
      <c r="E85" s="515" t="str">
        <f>①ひな形!Y31</f>
        <v>nozomi.y</v>
      </c>
      <c r="F85" s="515">
        <f>①ひな形!Z31</f>
        <v>0</v>
      </c>
      <c r="G85" s="515" t="str">
        <f>①ひな形!AA31</f>
        <v>Nami.M</v>
      </c>
      <c r="H85" s="515" t="str">
        <f>①ひな形!AB31</f>
        <v>nanami</v>
      </c>
    </row>
    <row r="86" spans="2:8" ht="13.2">
      <c r="B86" s="432"/>
      <c r="C86" s="432"/>
      <c r="D86" s="432"/>
      <c r="E86" s="432"/>
      <c r="F86" s="432"/>
      <c r="G86" s="432"/>
      <c r="H86" s="432"/>
    </row>
    <row r="87" spans="2:8" ht="13.2">
      <c r="B87" s="780">
        <f>VLOOKUP(①ひな形!V32,①ひな形!$A$34:$B$99,2,FALSE)</f>
        <v>0</v>
      </c>
      <c r="C87" s="780" t="e">
        <f>VLOOKUP(①ひな形!P32,①ひな形!$A$34:$B$99,2,FALSE)</f>
        <v>#N/A</v>
      </c>
      <c r="D87" s="780" t="e">
        <f>VLOOKUP(①ひな形!X32,①ひな形!$A$34:$B$99,2,FALSE)</f>
        <v>#N/A</v>
      </c>
      <c r="E87" s="780" t="e">
        <f>VLOOKUP(①ひな形!Y32,①ひな形!$A$34:$B$99,2,FALSE)</f>
        <v>#N/A</v>
      </c>
      <c r="F87" s="780" t="e">
        <f>VLOOKUP(①ひな形!Z32,①ひな形!$A$34:$B$99,2,FALSE)</f>
        <v>#N/A</v>
      </c>
      <c r="G87" s="780">
        <f>VLOOKUP(①ひな形!AA32,①ひな形!$A$34:$B$99,2,FALSE)</f>
        <v>0</v>
      </c>
      <c r="H87" s="780">
        <f>VLOOKUP(①ひな形!AB32,①ひな形!$A$34:$B$99,2,FALSE)</f>
        <v>0</v>
      </c>
    </row>
    <row r="88" spans="2:8" ht="13.2">
      <c r="B88" s="750"/>
      <c r="C88" s="750"/>
      <c r="D88" s="750"/>
      <c r="E88" s="750"/>
      <c r="F88" s="750"/>
      <c r="G88" s="750"/>
      <c r="H88" s="750"/>
    </row>
    <row r="89" spans="2:8" ht="13.2">
      <c r="B89" s="516" t="str">
        <f>①ひな形!V33</f>
        <v>Rena.M</v>
      </c>
      <c r="C89" s="515">
        <f>①ひな形!P33</f>
        <v>0</v>
      </c>
      <c r="D89" s="515">
        <f>①ひな形!X33</f>
        <v>0</v>
      </c>
      <c r="E89" s="515" t="str">
        <f>①ひな形!Y33</f>
        <v>Nami.M</v>
      </c>
      <c r="F89" s="515">
        <f>①ひな形!Z33</f>
        <v>0</v>
      </c>
      <c r="G89" s="515" t="str">
        <f>①ひな形!AA33</f>
        <v>Shiho.Y</v>
      </c>
      <c r="H89" s="516" t="str">
        <f>①ひな形!AB33</f>
        <v>Rena.M</v>
      </c>
    </row>
    <row r="90" spans="2:8" ht="13.2">
      <c r="B90" s="432"/>
      <c r="C90" s="432"/>
      <c r="D90" s="432"/>
      <c r="E90" s="432"/>
      <c r="F90" s="432"/>
      <c r="G90" s="432"/>
      <c r="H90" s="432"/>
    </row>
    <row r="91" spans="2:8" ht="13.2">
      <c r="B91" s="780">
        <f>VLOOKUP(①ひな形!V34,①ひな形!$A$34:$B$99,2,FALSE)</f>
        <v>0</v>
      </c>
      <c r="C91" s="780" t="e">
        <f>VLOOKUP(①ひな形!P34,①ひな形!$A$34:$B$99,2,FALSE)</f>
        <v>#N/A</v>
      </c>
      <c r="D91" s="780" t="e">
        <f>VLOOKUP(①ひな形!X34,①ひな形!$A$34:$B$99,2,FALSE)</f>
        <v>#N/A</v>
      </c>
      <c r="E91" s="780" t="e">
        <f>VLOOKUP(①ひな形!Y34,①ひな形!$A$34:$B$99,2,FALSE)</f>
        <v>#N/A</v>
      </c>
      <c r="F91" s="780" t="e">
        <f>VLOOKUP(①ひな形!Z34,①ひな形!$A$34:$B$99,2,FALSE)</f>
        <v>#N/A</v>
      </c>
      <c r="G91" s="780" t="e">
        <f>VLOOKUP(①ひな形!AA34,①ひな形!$A$34:$B$99,2,FALSE)</f>
        <v>#N/A</v>
      </c>
      <c r="H91" s="780">
        <f>VLOOKUP(①ひな形!AB34,①ひな形!$A$34:$B$99,2,FALSE)</f>
        <v>0</v>
      </c>
    </row>
    <row r="92" spans="2:8" ht="13.2">
      <c r="B92" s="750"/>
      <c r="C92" s="750"/>
      <c r="D92" s="750"/>
      <c r="E92" s="750"/>
      <c r="F92" s="750"/>
      <c r="G92" s="750"/>
      <c r="H92" s="750"/>
    </row>
    <row r="93" spans="2:8" ht="13.2">
      <c r="B93" s="516" t="str">
        <f>①ひな形!V35</f>
        <v>Rena.M</v>
      </c>
      <c r="C93" s="515">
        <f>①ひな形!P35</f>
        <v>0</v>
      </c>
      <c r="D93" s="515">
        <f>①ひな形!X35</f>
        <v>0</v>
      </c>
      <c r="E93" s="515">
        <f>①ひな形!Y35</f>
        <v>0</v>
      </c>
      <c r="F93" s="515">
        <f>①ひな形!Z35</f>
        <v>0</v>
      </c>
      <c r="G93" s="515" t="str">
        <f>①ひな形!AA35</f>
        <v>Shiho.Y</v>
      </c>
      <c r="H93" s="515" t="str">
        <f>①ひな形!AB35</f>
        <v>nanami</v>
      </c>
    </row>
    <row r="94" spans="2:8" ht="13.2">
      <c r="B94" s="432"/>
      <c r="C94" s="432"/>
      <c r="D94" s="432"/>
      <c r="E94" s="432"/>
      <c r="F94" s="432"/>
      <c r="G94" s="432"/>
      <c r="H94" s="432"/>
    </row>
    <row r="95" spans="2:8" ht="13.2">
      <c r="B95" s="780">
        <f>VLOOKUP(①ひな形!V36,①ひな形!$A$34:$B$99,2,FALSE)</f>
        <v>0</v>
      </c>
      <c r="C95" s="780" t="e">
        <f>VLOOKUP(①ひな形!P36,①ひな形!$A$34:$B$99,2,FALSE)</f>
        <v>#N/A</v>
      </c>
      <c r="D95" s="780" t="e">
        <f>VLOOKUP(①ひな形!X36,①ひな形!$A$34:$B$99,2,FALSE)</f>
        <v>#N/A</v>
      </c>
      <c r="E95" s="780" t="e">
        <f>VLOOKUP(①ひな形!Y36,①ひな形!$A$34:$B$99,2,FALSE)</f>
        <v>#N/A</v>
      </c>
      <c r="F95" s="780" t="e">
        <f>VLOOKUP(①ひな形!Z36,①ひな形!$A$34:$B$99,2,FALSE)</f>
        <v>#N/A</v>
      </c>
      <c r="G95" s="780" t="e">
        <f>VLOOKUP(①ひな形!AA36,①ひな形!$A$34:$B$99,2,FALSE)</f>
        <v>#N/A</v>
      </c>
      <c r="H95" s="780" t="e">
        <f>VLOOKUP(①ひな形!AB36,①ひな形!$A$34:$B$99,2,FALSE)</f>
        <v>#N/A</v>
      </c>
    </row>
    <row r="96" spans="2:8" ht="13.2">
      <c r="B96" s="750"/>
      <c r="C96" s="750"/>
      <c r="D96" s="750"/>
      <c r="E96" s="750"/>
      <c r="F96" s="750"/>
      <c r="G96" s="750"/>
      <c r="H96" s="750"/>
    </row>
    <row r="97" spans="2:8" ht="13.2">
      <c r="B97" s="515" t="str">
        <f>①ひな形!V37</f>
        <v>Shiho.Y</v>
      </c>
      <c r="C97" s="515">
        <f>①ひな形!P37</f>
        <v>0</v>
      </c>
      <c r="D97" s="515">
        <f>①ひな形!X37</f>
        <v>0</v>
      </c>
      <c r="E97" s="515">
        <f>①ひな形!Y37</f>
        <v>0</v>
      </c>
      <c r="F97" s="515">
        <f>①ひな形!Z37</f>
        <v>0</v>
      </c>
      <c r="G97" s="515">
        <f>①ひな形!AA37</f>
        <v>0</v>
      </c>
      <c r="H97" s="516" t="str">
        <f>①ひな形!AB37</f>
        <v>Rena.M</v>
      </c>
    </row>
    <row r="98" spans="2:8" ht="13.2">
      <c r="B98" s="432"/>
      <c r="C98" s="432"/>
      <c r="D98" s="432"/>
      <c r="E98" s="432"/>
      <c r="F98" s="432"/>
      <c r="G98" s="432"/>
      <c r="H98" s="432"/>
    </row>
    <row r="99" spans="2:8" ht="13.2">
      <c r="B99" s="780" t="e">
        <f>VLOOKUP(①ひな形!V38,①ひな形!$A$34:$B$99,2,FALSE)</f>
        <v>#N/A</v>
      </c>
      <c r="C99" s="780" t="e">
        <f>VLOOKUP(①ひな形!P38,①ひな形!$A$34:$B$99,2,FALSE)</f>
        <v>#N/A</v>
      </c>
      <c r="D99" s="780" t="e">
        <f>VLOOKUP(①ひな形!X38,①ひな形!$A$34:$B$99,2,FALSE)</f>
        <v>#N/A</v>
      </c>
      <c r="E99" s="780" t="e">
        <f>VLOOKUP(①ひな形!Y38,①ひな形!$A$34:$B$99,2,FALSE)</f>
        <v>#N/A</v>
      </c>
      <c r="F99" s="780" t="e">
        <f>VLOOKUP(①ひな形!Z38,①ひな形!$A$34:$B$99,2,FALSE)</f>
        <v>#N/A</v>
      </c>
      <c r="G99" s="780" t="e">
        <f>VLOOKUP(①ひな形!AA38,①ひな形!$A$34:$B$99,2,FALSE)</f>
        <v>#N/A</v>
      </c>
      <c r="H99" s="780" t="e">
        <f>VLOOKUP(①ひな形!AB38,①ひな形!$A$34:$B$99,2,FALSE)</f>
        <v>#N/A</v>
      </c>
    </row>
    <row r="100" spans="2:8" ht="13.2">
      <c r="B100" s="750"/>
      <c r="C100" s="750"/>
      <c r="D100" s="750"/>
      <c r="E100" s="750"/>
      <c r="F100" s="750"/>
      <c r="G100" s="750"/>
      <c r="H100" s="750"/>
    </row>
    <row r="101" spans="2:8" ht="13.2">
      <c r="B101" s="515">
        <f>①ひな形!V39</f>
        <v>0</v>
      </c>
      <c r="C101" s="515">
        <f>①ひな形!P39</f>
        <v>0</v>
      </c>
      <c r="D101" s="515">
        <f>①ひな形!X39</f>
        <v>0</v>
      </c>
      <c r="E101" s="515">
        <f>①ひな形!Y39</f>
        <v>0</v>
      </c>
      <c r="F101" s="515">
        <f>①ひな形!Z39</f>
        <v>0</v>
      </c>
      <c r="G101" s="515">
        <f>①ひな形!AA39</f>
        <v>0</v>
      </c>
      <c r="H101" s="515">
        <f>①ひな形!AB39</f>
        <v>0</v>
      </c>
    </row>
    <row r="102" spans="2:8" ht="13.2">
      <c r="B102" s="432"/>
      <c r="C102" s="432"/>
      <c r="D102" s="432"/>
      <c r="E102" s="432"/>
      <c r="F102" s="432"/>
      <c r="G102" s="432"/>
      <c r="H102" s="432"/>
    </row>
    <row r="103" spans="2:8" ht="13.2">
      <c r="B103" s="780" t="e">
        <f>VLOOKUP(①ひな形!V40,①ひな形!$A$34:$B$99,2,FALSE)</f>
        <v>#N/A</v>
      </c>
      <c r="C103" s="780" t="e">
        <f>VLOOKUP(①ひな形!W40,①ひな形!$A$34:$B$99,2,FALSE)</f>
        <v>#N/A</v>
      </c>
      <c r="D103" s="780" t="e">
        <f>VLOOKUP(①ひな形!X40,①ひな形!$A$34:$B$99,2,FALSE)</f>
        <v>#N/A</v>
      </c>
      <c r="E103" s="780" t="e">
        <f>VLOOKUP(①ひな形!Y40,①ひな形!$A$34:$B$99,2,FALSE)</f>
        <v>#N/A</v>
      </c>
      <c r="F103" s="780" t="e">
        <f>VLOOKUP(①ひな形!Z40,①ひな形!$A$34:$B$99,2,FALSE)</f>
        <v>#N/A</v>
      </c>
      <c r="G103" s="780" t="e">
        <f>VLOOKUP(①ひな形!AA40,①ひな形!$A$34:$B$99,2,FALSE)</f>
        <v>#N/A</v>
      </c>
      <c r="H103" s="780" t="e">
        <f>VLOOKUP(①ひな形!AB40,①ひな形!$A$34:$B$99,2,FALSE)</f>
        <v>#N/A</v>
      </c>
    </row>
    <row r="104" spans="2:8" ht="13.2">
      <c r="B104" s="750"/>
      <c r="C104" s="750"/>
      <c r="D104" s="750"/>
      <c r="E104" s="750"/>
      <c r="F104" s="750"/>
      <c r="G104" s="750"/>
      <c r="H104" s="750"/>
    </row>
    <row r="105" spans="2:8" ht="13.2">
      <c r="B105" s="515">
        <f>①ひな形!V41</f>
        <v>0</v>
      </c>
      <c r="C105" s="515">
        <f>①ひな形!W41</f>
        <v>0</v>
      </c>
      <c r="D105" s="515">
        <f>①ひな形!X41</f>
        <v>0</v>
      </c>
      <c r="E105" s="515">
        <f>①ひな形!Y41</f>
        <v>0</v>
      </c>
      <c r="F105" s="515">
        <f>①ひな形!Z41</f>
        <v>0</v>
      </c>
      <c r="G105" s="515">
        <f>①ひな形!AA41</f>
        <v>0</v>
      </c>
      <c r="H105" s="515" t="str">
        <f>①ひな形!AB41</f>
        <v>Shiho.Y</v>
      </c>
    </row>
    <row r="106" spans="2:8" ht="13.2">
      <c r="B106" s="432"/>
      <c r="C106" s="432"/>
      <c r="D106" s="432"/>
      <c r="E106" s="432"/>
      <c r="F106" s="432"/>
      <c r="G106" s="432"/>
      <c r="H106" s="432"/>
    </row>
    <row r="107" spans="2:8" ht="13.2">
      <c r="B107" s="780" t="e">
        <f>VLOOKUP(①ひな形!V42,①ひな形!$A$34:$B$99,2,FALSE)</f>
        <v>#N/A</v>
      </c>
      <c r="C107" s="780" t="e">
        <f>VLOOKUP(①ひな形!W42,①ひな形!$A$34:$B$99,2,FALSE)</f>
        <v>#N/A</v>
      </c>
      <c r="D107" s="780" t="e">
        <f>VLOOKUP(①ひな形!X42,①ひな形!$A$34:$B$99,2,FALSE)</f>
        <v>#N/A</v>
      </c>
      <c r="E107" s="780">
        <f>VLOOKUP(①ひな形!Y42,①ひな形!$A$34:$B$99,2,FALSE)</f>
        <v>0</v>
      </c>
      <c r="F107" s="780">
        <f>VLOOKUP(①ひな形!Z42,①ひな形!$A$34:$B$99,2,FALSE)</f>
        <v>0</v>
      </c>
      <c r="G107" s="780">
        <f>VLOOKUP(①ひな形!AA42,①ひな形!$A$34:$B$99,2,FALSE)</f>
        <v>0</v>
      </c>
      <c r="H107" s="780" t="e">
        <f>VLOOKUP(①ひな形!AB42,①ひな形!$A$34:$B$99,2,FALSE)</f>
        <v>#N/A</v>
      </c>
    </row>
    <row r="108" spans="2:8" ht="13.2">
      <c r="B108" s="750"/>
      <c r="C108" s="750"/>
      <c r="D108" s="750"/>
      <c r="E108" s="750"/>
      <c r="F108" s="750"/>
      <c r="G108" s="750"/>
      <c r="H108" s="750"/>
    </row>
    <row r="109" spans="2:8" ht="13.2">
      <c r="B109" s="515">
        <f>①ひな形!V43</f>
        <v>0</v>
      </c>
      <c r="C109" s="515">
        <f>①ひな形!W43</f>
        <v>0</v>
      </c>
      <c r="D109" s="515">
        <f>①ひな形!X43</f>
        <v>0</v>
      </c>
      <c r="E109" s="515" t="str">
        <f>①ひな形!Y43</f>
        <v>nanami</v>
      </c>
      <c r="F109" s="515" t="str">
        <f>①ひな形!Z43</f>
        <v>nanami</v>
      </c>
      <c r="G109" s="516" t="str">
        <f>①ひな形!AA43</f>
        <v>Rena.M</v>
      </c>
      <c r="H109" s="515">
        <f>①ひな形!AB43</f>
        <v>0</v>
      </c>
    </row>
    <row r="110" spans="2:8" ht="13.2">
      <c r="B110" s="432"/>
      <c r="C110" s="432"/>
      <c r="D110" s="432"/>
      <c r="E110" s="432"/>
      <c r="F110" s="432"/>
      <c r="G110" s="432"/>
      <c r="H110" s="432"/>
    </row>
    <row r="111" spans="2:8" ht="13.2">
      <c r="B111" s="780" t="e">
        <f>VLOOKUP(①ひな形!V44,①ひな形!$A$34:$B$99,2,FALSE)</f>
        <v>#N/A</v>
      </c>
      <c r="C111" s="780" t="e">
        <f>VLOOKUP(①ひな形!W44,①ひな形!$A$34:$B$99,2,FALSE)</f>
        <v>#N/A</v>
      </c>
      <c r="D111" s="780" t="e">
        <f>VLOOKUP(①ひな形!X44,①ひな形!$A$34:$B$99,2,FALSE)</f>
        <v>#N/A</v>
      </c>
      <c r="E111" s="780">
        <f>VLOOKUP(①ひな形!Y44,①ひな形!$A$34:$B$99,2,FALSE)</f>
        <v>0</v>
      </c>
      <c r="F111" s="780">
        <f>VLOOKUP(①ひな形!Z44,①ひな形!$A$34:$B$99,2,FALSE)</f>
        <v>0</v>
      </c>
      <c r="G111" s="780">
        <f>VLOOKUP(①ひな形!AA44,①ひな形!$A$34:$B$99,2,FALSE)</f>
        <v>0</v>
      </c>
      <c r="H111" s="780" t="e">
        <f>VLOOKUP(①ひな形!AB44,①ひな形!$A$34:$B$99,2,FALSE)</f>
        <v>#N/A</v>
      </c>
    </row>
    <row r="112" spans="2:8" ht="13.2">
      <c r="B112" s="750"/>
      <c r="C112" s="750"/>
      <c r="D112" s="750"/>
      <c r="E112" s="750"/>
      <c r="F112" s="750"/>
      <c r="G112" s="750"/>
      <c r="H112" s="750"/>
    </row>
    <row r="113" spans="2:8" ht="13.2">
      <c r="B113" s="515">
        <f>①ひな形!V45</f>
        <v>0</v>
      </c>
      <c r="C113" s="515">
        <f>①ひな形!W45</f>
        <v>0</v>
      </c>
      <c r="D113" s="515">
        <f>①ひな形!X45</f>
        <v>0</v>
      </c>
      <c r="E113" s="516" t="str">
        <f>①ひな形!Y45</f>
        <v>Rena.M</v>
      </c>
      <c r="F113" s="515" t="str">
        <f>①ひな形!Z45</f>
        <v>Shiho.Y</v>
      </c>
      <c r="G113" s="515" t="str">
        <f>①ひな形!AA45</f>
        <v>nanami</v>
      </c>
      <c r="H113" s="515">
        <f>①ひな形!AB45</f>
        <v>0</v>
      </c>
    </row>
    <row r="114" spans="2:8" ht="13.2">
      <c r="B114" s="522"/>
      <c r="C114" s="522"/>
      <c r="D114" s="522"/>
      <c r="E114" s="522"/>
      <c r="F114" s="522"/>
      <c r="G114" s="522"/>
      <c r="H114" s="522"/>
    </row>
    <row r="115" spans="2:8" ht="13.2">
      <c r="B115" s="781" t="e">
        <f>VLOOKUP(①ひな形!V46,①ひな形!$A$34:$B$99,2,FALSE)</f>
        <v>#N/A</v>
      </c>
      <c r="C115" s="781" t="e">
        <f>VLOOKUP(①ひな形!W46,①ひな形!$A$34:$B$99,2,FALSE)</f>
        <v>#N/A</v>
      </c>
      <c r="D115" s="781" t="e">
        <f>VLOOKUP(①ひな形!X46,①ひな形!$A$34:$B$99,2,FALSE)</f>
        <v>#N/A</v>
      </c>
      <c r="E115" s="781">
        <f>VLOOKUP(①ひな形!Y46,①ひな形!$A$34:$B$99,2,FALSE)</f>
        <v>0</v>
      </c>
      <c r="F115" s="781" t="e">
        <f>VLOOKUP(①ひな形!Z46,①ひな形!$A$34:$B$99,2,FALSE)</f>
        <v>#N/A</v>
      </c>
      <c r="G115" s="781">
        <f>VLOOKUP(①ひな形!AA46,①ひな形!$A$34:$B$99,2,FALSE)</f>
        <v>0</v>
      </c>
      <c r="H115" s="781" t="e">
        <f>VLOOKUP(①ひな形!AB46,①ひな形!$A$34:$B$99,2,FALSE)</f>
        <v>#N/A</v>
      </c>
    </row>
    <row r="116" spans="2:8" ht="13.2">
      <c r="B116" s="750"/>
      <c r="C116" s="750"/>
      <c r="D116" s="750"/>
      <c r="E116" s="750"/>
      <c r="F116" s="750"/>
      <c r="G116" s="750"/>
      <c r="H116" s="750"/>
    </row>
    <row r="117" spans="2:8" ht="15">
      <c r="B117" s="523">
        <f>①ひな形!V47</f>
        <v>0</v>
      </c>
      <c r="C117" s="523">
        <f>①ひな形!W47</f>
        <v>0</v>
      </c>
      <c r="D117" s="523">
        <f>①ひな形!X47</f>
        <v>0</v>
      </c>
      <c r="E117" s="523" t="str">
        <f>①ひな形!Y47</f>
        <v>Nami.M</v>
      </c>
      <c r="F117" s="523" t="str">
        <f>①ひな形!Z47</f>
        <v>nanami</v>
      </c>
      <c r="G117" s="527" t="str">
        <f>①ひな形!AA47</f>
        <v>Rena.M</v>
      </c>
      <c r="H117" s="523">
        <f>①ひな形!AB47</f>
        <v>0</v>
      </c>
    </row>
    <row r="118" spans="2:8" ht="13.2">
      <c r="B118" s="409"/>
      <c r="C118" s="528"/>
      <c r="D118" s="528"/>
      <c r="E118" s="528"/>
      <c r="F118" s="528"/>
      <c r="G118" s="528"/>
      <c r="H118" s="528"/>
    </row>
    <row r="119" spans="2:8" ht="15.6">
      <c r="B119" s="529">
        <v>45527</v>
      </c>
      <c r="C119" s="529">
        <v>45528</v>
      </c>
      <c r="D119" s="529">
        <v>45529</v>
      </c>
      <c r="E119" s="529">
        <v>45530</v>
      </c>
      <c r="F119" s="529">
        <v>45531</v>
      </c>
      <c r="G119" s="529">
        <v>45532</v>
      </c>
      <c r="H119" s="529">
        <v>45533</v>
      </c>
    </row>
    <row r="120" spans="2:8" ht="15.6">
      <c r="B120" s="521" t="s">
        <v>355</v>
      </c>
      <c r="C120" s="521" t="s">
        <v>356</v>
      </c>
      <c r="D120" s="521" t="s">
        <v>357</v>
      </c>
      <c r="E120" s="521" t="s">
        <v>358</v>
      </c>
      <c r="F120" s="521" t="s">
        <v>359</v>
      </c>
      <c r="G120" s="521" t="s">
        <v>360</v>
      </c>
      <c r="H120" s="521" t="s">
        <v>361</v>
      </c>
    </row>
    <row r="121" spans="2:8" ht="13.2">
      <c r="B121" s="506"/>
      <c r="C121" s="506"/>
      <c r="D121" s="506"/>
      <c r="E121" s="506"/>
      <c r="F121" s="506"/>
      <c r="G121" s="506"/>
      <c r="H121" s="506"/>
    </row>
    <row r="122" spans="2:8" ht="13.2">
      <c r="B122" s="780">
        <f>VLOOKUP(①ひな形!AC30,①ひな形!$A$34:$B$99,2,FALSE)</f>
        <v>0</v>
      </c>
      <c r="C122" s="780" t="e">
        <f>VLOOKUP(①ひな形!AD30,①ひな形!$A$34:$B$99,2,FALSE)</f>
        <v>#N/A</v>
      </c>
      <c r="D122" s="780" t="e">
        <f>VLOOKUP(①ひな形!AE30,①ひな形!$A$34:$B$99,2,FALSE)</f>
        <v>#N/A</v>
      </c>
      <c r="E122" s="780">
        <f>VLOOKUP(①ひな形!AF30,①ひな形!$A$34:$B$99,2,FALSE)</f>
        <v>0</v>
      </c>
      <c r="F122" s="780" t="e">
        <f>VLOOKUP(①ひな形!AG30,①ひな形!$A$34:$B$99,2,FALSE)</f>
        <v>#N/A</v>
      </c>
      <c r="G122" s="780" t="e">
        <f>VLOOKUP(①ひな形!AH30,①ひな形!$A$34:$B$99,2,FALSE)</f>
        <v>#N/A</v>
      </c>
      <c r="H122" s="780">
        <f>VLOOKUP(①ひな形!AI30,①ひな形!$A$34:$B$99,2,FALSE)</f>
        <v>0</v>
      </c>
    </row>
    <row r="123" spans="2:8" ht="13.2">
      <c r="B123" s="750"/>
      <c r="C123" s="750"/>
      <c r="D123" s="750"/>
      <c r="E123" s="750"/>
      <c r="F123" s="750"/>
      <c r="G123" s="750"/>
      <c r="H123" s="750"/>
    </row>
    <row r="124" spans="2:8" ht="13.2">
      <c r="B124" s="515" t="str">
        <f>①ひな形!AC31</f>
        <v>Shiho.Y</v>
      </c>
      <c r="C124" s="515">
        <f>①ひな形!AD31</f>
        <v>0</v>
      </c>
      <c r="D124" s="515" t="str">
        <f>①ひな形!AE31</f>
        <v>nozomi.y</v>
      </c>
      <c r="E124" s="515" t="str">
        <f>①ひな形!AF31</f>
        <v>Kei</v>
      </c>
      <c r="F124" s="515">
        <f>①ひな形!AG31</f>
        <v>0</v>
      </c>
      <c r="G124" s="515" t="str">
        <f>①ひな形!AH31</f>
        <v>Nami.M</v>
      </c>
      <c r="H124" s="515" t="str">
        <f>①ひな形!AI31</f>
        <v>nanami</v>
      </c>
    </row>
    <row r="125" spans="2:8" ht="13.2">
      <c r="B125" s="432"/>
      <c r="C125" s="432"/>
      <c r="D125" s="432"/>
      <c r="E125" s="432"/>
      <c r="F125" s="432"/>
      <c r="G125" s="432"/>
      <c r="H125" s="432"/>
    </row>
    <row r="126" spans="2:8" ht="13.2">
      <c r="B126" s="780" t="e">
        <f>VLOOKUP(①ひな形!AC32,①ひな形!$A$34:$B$99,2,FALSE)</f>
        <v>#N/A</v>
      </c>
      <c r="C126" s="780" t="e">
        <f>VLOOKUP(①ひな形!AD32,①ひな形!$A$34:$B$99,2,FALSE)</f>
        <v>#N/A</v>
      </c>
      <c r="D126" s="780">
        <f>VLOOKUP(①ひな形!AE32,①ひな形!$A$34:$B$99,2,FALSE)</f>
        <v>0</v>
      </c>
      <c r="E126" s="780">
        <f>VLOOKUP(①ひな形!AF32,①ひな形!$A$34:$B$99,2,FALSE)</f>
        <v>0</v>
      </c>
      <c r="F126" s="780" t="e">
        <f>VLOOKUP(①ひな形!AG32,①ひな形!$A$34:$B$99,2,FALSE)</f>
        <v>#N/A</v>
      </c>
      <c r="G126" s="780" t="e">
        <f>VLOOKUP(①ひな形!AH32,①ひな形!$A$34:$B$99,2,FALSE)</f>
        <v>#N/A</v>
      </c>
      <c r="H126" s="780" t="e">
        <f>VLOOKUP(①ひな形!AI32,①ひな形!$A$34:$B$99,2,FALSE)</f>
        <v>#N/A</v>
      </c>
    </row>
    <row r="127" spans="2:8" ht="13.2">
      <c r="B127" s="750"/>
      <c r="C127" s="750"/>
      <c r="D127" s="750"/>
      <c r="E127" s="750"/>
      <c r="F127" s="750"/>
      <c r="G127" s="750"/>
      <c r="H127" s="750"/>
    </row>
    <row r="128" spans="2:8" ht="13.2">
      <c r="B128" s="515" t="str">
        <f>①ひな形!AC33</f>
        <v>nozomi.y</v>
      </c>
      <c r="C128" s="515">
        <f>①ひな形!AD33</f>
        <v>0</v>
      </c>
      <c r="D128" s="515" t="str">
        <f>①ひな形!AE33</f>
        <v>Shiho.Y</v>
      </c>
      <c r="E128" s="515" t="str">
        <f>①ひな形!AF33</f>
        <v>Kei</v>
      </c>
      <c r="F128" s="515">
        <f>①ひな形!AG33</f>
        <v>0</v>
      </c>
      <c r="G128" s="515" t="str">
        <f>①ひな形!AH33</f>
        <v>nozomi.y</v>
      </c>
      <c r="H128" s="515" t="str">
        <f>①ひな形!AI33</f>
        <v>Nami.M</v>
      </c>
    </row>
    <row r="129" spans="2:8" ht="13.2">
      <c r="B129" s="432"/>
      <c r="C129" s="432"/>
      <c r="D129" s="432"/>
      <c r="E129" s="432"/>
      <c r="F129" s="432"/>
      <c r="G129" s="432"/>
      <c r="H129" s="432"/>
    </row>
    <row r="130" spans="2:8" ht="13.2">
      <c r="B130" s="780">
        <f>VLOOKUP(①ひな形!AC34,①ひな形!$A$34:$B$99,2,FALSE)</f>
        <v>0</v>
      </c>
      <c r="C130" s="780" t="e">
        <f>VLOOKUP(①ひな形!AD34,①ひな形!$A$34:$B$99,2,FALSE)</f>
        <v>#N/A</v>
      </c>
      <c r="D130" s="780">
        <f>VLOOKUP(①ひな形!AE34,①ひな形!$A$34:$B$99,2,FALSE)</f>
        <v>0</v>
      </c>
      <c r="E130" s="780" t="e">
        <f>VLOOKUP(①ひな形!AF34,①ひな形!$A$34:$B$99,2,FALSE)</f>
        <v>#N/A</v>
      </c>
      <c r="F130" s="780" t="e">
        <f>VLOOKUP(①ひな形!AG34,①ひな形!$A$34:$B$99,2,FALSE)</f>
        <v>#N/A</v>
      </c>
      <c r="G130" s="780">
        <f>VLOOKUP(①ひな形!AH34,①ひな形!$A$34:$B$99,2,FALSE)</f>
        <v>0</v>
      </c>
      <c r="H130" s="780" t="e">
        <f>VLOOKUP(①ひな形!AI34,①ひな形!$A$34:$B$99,2,FALSE)</f>
        <v>#N/A</v>
      </c>
    </row>
    <row r="131" spans="2:8" ht="13.2">
      <c r="B131" s="750"/>
      <c r="C131" s="750"/>
      <c r="D131" s="750"/>
      <c r="E131" s="750"/>
      <c r="F131" s="750"/>
      <c r="G131" s="750"/>
      <c r="H131" s="750"/>
    </row>
    <row r="132" spans="2:8" ht="13.2">
      <c r="B132" s="515" t="str">
        <f>①ひな形!AC35</f>
        <v>Shiho.Y</v>
      </c>
      <c r="C132" s="515">
        <f>①ひな形!AD35</f>
        <v>0</v>
      </c>
      <c r="D132" s="515" t="str">
        <f>①ひな形!AE35</f>
        <v>Shiho.Y</v>
      </c>
      <c r="E132" s="515">
        <f>①ひな形!AF35</f>
        <v>0</v>
      </c>
      <c r="F132" s="515">
        <f>①ひな形!AG35</f>
        <v>0</v>
      </c>
      <c r="G132" s="515" t="str">
        <f>①ひな形!AH35</f>
        <v>Nami.M</v>
      </c>
      <c r="H132" s="515" t="str">
        <f>①ひな形!AI35</f>
        <v>nozomi.y</v>
      </c>
    </row>
    <row r="133" spans="2:8" ht="13.2">
      <c r="B133" s="432"/>
      <c r="C133" s="432"/>
      <c r="D133" s="432"/>
      <c r="E133" s="432"/>
      <c r="F133" s="432"/>
      <c r="G133" s="432"/>
      <c r="H133" s="432"/>
    </row>
    <row r="134" spans="2:8" ht="13.2">
      <c r="B134" s="780" t="e">
        <f>VLOOKUP(①ひな形!AC36,①ひな形!$A$34:$B$99,2,FALSE)</f>
        <v>#N/A</v>
      </c>
      <c r="C134" s="780" t="e">
        <f>VLOOKUP(①ひな形!AD36,①ひな形!$A$34:$B$99,2,FALSE)</f>
        <v>#N/A</v>
      </c>
      <c r="D134" s="780" t="e">
        <f>VLOOKUP(①ひな形!AE36,①ひな形!$A$34:$B$99,2,FALSE)</f>
        <v>#N/A</v>
      </c>
      <c r="E134" s="780" t="e">
        <f>VLOOKUP(①ひな形!AF36,①ひな形!$A$34:$B$99,2,FALSE)</f>
        <v>#N/A</v>
      </c>
      <c r="F134" s="780" t="e">
        <f>VLOOKUP(①ひな形!AG36,①ひな形!$A$34:$B$99,2,FALSE)</f>
        <v>#N/A</v>
      </c>
      <c r="G134" s="780" t="e">
        <f>VLOOKUP(①ひな形!AH36,①ひな形!$A$34:$B$99,2,FALSE)</f>
        <v>#N/A</v>
      </c>
      <c r="H134" s="780">
        <f>VLOOKUP(①ひな形!AI36,①ひな形!$A$34:$B$99,2,FALSE)</f>
        <v>0</v>
      </c>
    </row>
    <row r="135" spans="2:8" ht="13.2">
      <c r="B135" s="750"/>
      <c r="C135" s="750"/>
      <c r="D135" s="750"/>
      <c r="E135" s="750"/>
      <c r="F135" s="750"/>
      <c r="G135" s="750"/>
      <c r="H135" s="750"/>
    </row>
    <row r="136" spans="2:8" ht="13.2">
      <c r="B136" s="515" t="str">
        <f>①ひな形!AC37</f>
        <v>Nami.M</v>
      </c>
      <c r="C136" s="515">
        <f>①ひな形!AD37</f>
        <v>0</v>
      </c>
      <c r="D136" s="515">
        <f>①ひな形!AE37</f>
        <v>0</v>
      </c>
      <c r="E136" s="515">
        <f>①ひな形!AF37</f>
        <v>0</v>
      </c>
      <c r="F136" s="515">
        <f>①ひな形!AG37</f>
        <v>0</v>
      </c>
      <c r="G136" s="515">
        <f>①ひな形!AH37</f>
        <v>0</v>
      </c>
      <c r="H136" s="515" t="str">
        <f>①ひな形!AI37</f>
        <v>nanami</v>
      </c>
    </row>
    <row r="137" spans="2:8" ht="13.2">
      <c r="B137" s="432"/>
      <c r="C137" s="432"/>
      <c r="D137" s="432"/>
      <c r="E137" s="432"/>
      <c r="F137" s="432"/>
      <c r="G137" s="432"/>
      <c r="H137" s="432"/>
    </row>
    <row r="138" spans="2:8" ht="13.2">
      <c r="B138" s="780" t="e">
        <f>VLOOKUP(①ひな形!AC38,①ひな形!$A$34:$B$99,2,FALSE)</f>
        <v>#N/A</v>
      </c>
      <c r="C138" s="780" t="e">
        <f>VLOOKUP(①ひな形!AD38,①ひな形!$A$34:$B$99,2,FALSE)</f>
        <v>#N/A</v>
      </c>
      <c r="D138" s="780" t="e">
        <f>VLOOKUP(①ひな形!AE38,①ひな形!$A$34:$B$99,2,FALSE)</f>
        <v>#N/A</v>
      </c>
      <c r="E138" s="780" t="e">
        <f>VLOOKUP(①ひな形!AF38,①ひな形!$A$34:$B$99,2,FALSE)</f>
        <v>#N/A</v>
      </c>
      <c r="F138" s="780" t="e">
        <f>VLOOKUP(①ひな形!AG38,①ひな形!$A$34:$B$99,2,FALSE)</f>
        <v>#N/A</v>
      </c>
      <c r="G138" s="780" t="e">
        <f>VLOOKUP(①ひな形!AH38,①ひな形!$A$34:$B$99,2,FALSE)</f>
        <v>#N/A</v>
      </c>
      <c r="H138" s="780" t="e">
        <f>VLOOKUP(①ひな形!AI38,①ひな形!$A$34:$B$99,2,FALSE)</f>
        <v>#N/A</v>
      </c>
    </row>
    <row r="139" spans="2:8" ht="13.2">
      <c r="B139" s="750"/>
      <c r="C139" s="750"/>
      <c r="D139" s="750"/>
      <c r="E139" s="750"/>
      <c r="F139" s="750"/>
      <c r="G139" s="750"/>
      <c r="H139" s="750"/>
    </row>
    <row r="140" spans="2:8" ht="13.2">
      <c r="B140" s="515">
        <f>①ひな形!N117</f>
        <v>0</v>
      </c>
      <c r="C140" s="515">
        <f>①ひな形!O117</f>
        <v>0</v>
      </c>
      <c r="D140" s="515">
        <f>①ひな形!P117</f>
        <v>0</v>
      </c>
      <c r="E140" s="515">
        <f>①ひな形!Q117</f>
        <v>0</v>
      </c>
      <c r="F140" s="515">
        <f>①ひな形!R117</f>
        <v>0</v>
      </c>
      <c r="G140" s="515">
        <f>①ひな形!S117</f>
        <v>0</v>
      </c>
      <c r="H140" s="515">
        <f>①ひな形!T117</f>
        <v>0</v>
      </c>
    </row>
    <row r="141" spans="2:8" ht="13.2">
      <c r="B141" s="432"/>
      <c r="C141" s="432"/>
      <c r="D141" s="432"/>
      <c r="E141" s="432"/>
      <c r="F141" s="432"/>
      <c r="G141" s="432"/>
      <c r="H141" s="432"/>
    </row>
    <row r="142" spans="2:8" ht="13.2">
      <c r="B142" s="780" t="e">
        <f>VLOOKUP(①ひな形!AC40,①ひな形!$A$34:$B$99,2,FALSE)</f>
        <v>#N/A</v>
      </c>
      <c r="C142" s="780" t="e">
        <f>VLOOKUP(①ひな形!AD40,①ひな形!$A$34:$B$99,2,FALSE)</f>
        <v>#N/A</v>
      </c>
      <c r="D142" s="780" t="e">
        <f>VLOOKUP(①ひな形!AE40,①ひな形!$A$34:$B$99,2,FALSE)</f>
        <v>#N/A</v>
      </c>
      <c r="E142" s="780" t="e">
        <f>VLOOKUP(①ひな形!AF40,①ひな形!$A$34:$B$99,2,FALSE)</f>
        <v>#N/A</v>
      </c>
      <c r="F142" s="780" t="e">
        <f>VLOOKUP(①ひな形!AG40,①ひな形!$A$34:$B$99,2,FALSE)</f>
        <v>#N/A</v>
      </c>
      <c r="G142" s="780" t="e">
        <f>VLOOKUP(①ひな形!AH40,①ひな形!$A$34:$B$99,2,FALSE)</f>
        <v>#N/A</v>
      </c>
      <c r="H142" s="780">
        <f>VLOOKUP(①ひな形!AI40,①ひな形!$A$34:$B$99,2,FALSE)</f>
        <v>0</v>
      </c>
    </row>
    <row r="143" spans="2:8" ht="13.2">
      <c r="B143" s="750"/>
      <c r="C143" s="750"/>
      <c r="D143" s="750"/>
      <c r="E143" s="750"/>
      <c r="F143" s="750"/>
      <c r="G143" s="750"/>
      <c r="H143" s="750"/>
    </row>
    <row r="144" spans="2:8" ht="13.2">
      <c r="B144" s="515">
        <f>①ひな形!AC41</f>
        <v>0</v>
      </c>
      <c r="C144" s="515">
        <f>①ひな形!AD41</f>
        <v>0</v>
      </c>
      <c r="D144" s="515">
        <f>①ひな形!AE41</f>
        <v>0</v>
      </c>
      <c r="E144" s="515">
        <f>①ひな形!AF41</f>
        <v>0</v>
      </c>
      <c r="F144" s="515">
        <f>①ひな形!AG41</f>
        <v>0</v>
      </c>
      <c r="G144" s="515">
        <f>①ひな形!AH41</f>
        <v>0</v>
      </c>
      <c r="H144" s="515" t="str">
        <f>①ひな形!AI41</f>
        <v>nanami</v>
      </c>
    </row>
    <row r="145" spans="2:8" ht="13.2">
      <c r="B145" s="432"/>
      <c r="C145" s="432"/>
      <c r="D145" s="432"/>
      <c r="E145" s="432"/>
      <c r="F145" s="432"/>
      <c r="G145" s="432"/>
      <c r="H145" s="432"/>
    </row>
    <row r="146" spans="2:8" ht="13.2">
      <c r="B146" s="780" t="e">
        <f>VLOOKUP(①ひな形!AC42,①ひな形!$A$34:$B$99,2,FALSE)</f>
        <v>#N/A</v>
      </c>
      <c r="C146" s="780" t="e">
        <f>VLOOKUP(①ひな形!AD42,①ひな形!$A$34:$B$99,2,FALSE)</f>
        <v>#N/A</v>
      </c>
      <c r="D146" s="780" t="e">
        <f>VLOOKUP(①ひな形!AE42,①ひな形!$A$34:$B$99,2,FALSE)</f>
        <v>#N/A</v>
      </c>
      <c r="E146" s="780">
        <f>VLOOKUP(①ひな形!AF42,①ひな形!$A$34:$B$99,2,FALSE)</f>
        <v>0</v>
      </c>
      <c r="F146" s="780" t="e">
        <f>VLOOKUP(①ひな形!AG42,①ひな形!$A$34:$B$99,2,FALSE)</f>
        <v>#N/A</v>
      </c>
      <c r="G146" s="780" t="e">
        <f>VLOOKUP(①ひな形!AH42,①ひな形!$A$34:$B$99,2,FALSE)</f>
        <v>#N/A</v>
      </c>
      <c r="H146" s="780" t="e">
        <f>VLOOKUP(①ひな形!AI42,①ひな形!$A$34:$B$99,2,FALSE)</f>
        <v>#N/A</v>
      </c>
    </row>
    <row r="147" spans="2:8" ht="13.2">
      <c r="B147" s="750"/>
      <c r="C147" s="750"/>
      <c r="D147" s="750"/>
      <c r="E147" s="750"/>
      <c r="F147" s="750"/>
      <c r="G147" s="750"/>
      <c r="H147" s="750"/>
    </row>
    <row r="148" spans="2:8" ht="13.2">
      <c r="B148" s="515">
        <f>①ひな形!AC43</f>
        <v>0</v>
      </c>
      <c r="C148" s="515">
        <f>①ひな形!AD43</f>
        <v>0</v>
      </c>
      <c r="D148" s="515" t="str">
        <f>①ひな形!AE43</f>
        <v>Nami.M</v>
      </c>
      <c r="E148" s="515" t="str">
        <f>①ひな形!AF43</f>
        <v>Shiho.Y</v>
      </c>
      <c r="F148" s="515" t="str">
        <f>①ひな形!AG43</f>
        <v>Nami.M</v>
      </c>
      <c r="G148" s="515" t="str">
        <f>①ひな形!AH43</f>
        <v>nozomi.y</v>
      </c>
      <c r="H148" s="515">
        <f>①ひな形!AI43</f>
        <v>0</v>
      </c>
    </row>
    <row r="149" spans="2:8" ht="13.2">
      <c r="B149" s="432"/>
      <c r="C149" s="432"/>
      <c r="D149" s="432"/>
      <c r="E149" s="432"/>
      <c r="F149" s="432"/>
      <c r="G149" s="432"/>
      <c r="H149" s="432"/>
    </row>
    <row r="150" spans="2:8" ht="13.2">
      <c r="B150" s="780" t="e">
        <f>VLOOKUP(①ひな形!AC44,①ひな形!$A$34:$B$99,2,FALSE)</f>
        <v>#N/A</v>
      </c>
      <c r="C150" s="780" t="e">
        <f>VLOOKUP(①ひな形!AD44,①ひな形!$A$34:$B$99,2,FALSE)</f>
        <v>#N/A</v>
      </c>
      <c r="D150" s="780" t="e">
        <f>VLOOKUP(①ひな形!AE44,①ひな形!$A$34:$B$99,2,FALSE)</f>
        <v>#N/A</v>
      </c>
      <c r="E150" s="780" t="e">
        <f>VLOOKUP(①ひな形!AF44,①ひな形!$A$34:$B$99,2,FALSE)</f>
        <v>#N/A</v>
      </c>
      <c r="F150" s="780" t="e">
        <f>VLOOKUP(①ひな形!AG44,①ひな形!$A$34:$B$99,2,FALSE)</f>
        <v>#N/A</v>
      </c>
      <c r="G150" s="780">
        <f>VLOOKUP(①ひな形!AH44,①ひな形!$A$34:$B$99,2,FALSE)</f>
        <v>0</v>
      </c>
      <c r="H150" s="780" t="e">
        <f>VLOOKUP(①ひな形!AI44,①ひな形!$A$34:$B$99,2,FALSE)</f>
        <v>#N/A</v>
      </c>
    </row>
    <row r="151" spans="2:8" ht="13.2">
      <c r="B151" s="750"/>
      <c r="C151" s="750"/>
      <c r="D151" s="750"/>
      <c r="E151" s="750"/>
      <c r="F151" s="750"/>
      <c r="G151" s="750"/>
      <c r="H151" s="750"/>
    </row>
    <row r="152" spans="2:8" ht="13.2">
      <c r="B152" s="515">
        <f>①ひな形!AC45</f>
        <v>0</v>
      </c>
      <c r="C152" s="515">
        <f>①ひな形!AD45</f>
        <v>0</v>
      </c>
      <c r="D152" s="515" t="str">
        <f>①ひな形!AE45</f>
        <v>Shiho.Y</v>
      </c>
      <c r="E152" s="515" t="str">
        <f>①ひな形!AF45</f>
        <v>Nami.M</v>
      </c>
      <c r="F152" s="515" t="str">
        <f>①ひな形!AG45</f>
        <v>Shiho.Y</v>
      </c>
      <c r="G152" s="515" t="str">
        <f>①ひな形!AH45</f>
        <v>Shiho.Y</v>
      </c>
      <c r="H152" s="515">
        <f>①ひな形!AI45</f>
        <v>0</v>
      </c>
    </row>
    <row r="153" spans="2:8" ht="13.2">
      <c r="B153" s="522"/>
      <c r="C153" s="522"/>
      <c r="D153" s="522"/>
      <c r="E153" s="522"/>
      <c r="F153" s="522"/>
      <c r="G153" s="522"/>
      <c r="H153" s="522"/>
    </row>
    <row r="154" spans="2:8" ht="13.2">
      <c r="B154" s="781" t="e">
        <f>VLOOKUP(①ひな形!AC46,①ひな形!$A$34:$B$99,2,FALSE)</f>
        <v>#N/A</v>
      </c>
      <c r="C154" s="781" t="e">
        <f>VLOOKUP(①ひな形!AD46,①ひな形!$A$34:$B$99,2,FALSE)</f>
        <v>#N/A</v>
      </c>
      <c r="D154" s="781">
        <f>VLOOKUP(①ひな形!AE46,①ひな形!$A$34:$B$99,2,FALSE)</f>
        <v>0</v>
      </c>
      <c r="E154" s="781" t="e">
        <f>VLOOKUP(①ひな形!AF46,①ひな形!$A$34:$B$99,2,FALSE)</f>
        <v>#N/A</v>
      </c>
      <c r="F154" s="781">
        <f>VLOOKUP(①ひな形!AG46,①ひな形!$A$34:$B$99,2,FALSE)</f>
        <v>0</v>
      </c>
      <c r="G154" s="781">
        <f>VLOOKUP(①ひな形!AH46,①ひな形!$A$34:$B$99,2,FALSE)</f>
        <v>0</v>
      </c>
      <c r="H154" s="781" t="e">
        <f>VLOOKUP(①ひな形!AI46,①ひな形!$A$34:$B$99,2,FALSE)</f>
        <v>#N/A</v>
      </c>
    </row>
    <row r="155" spans="2:8" ht="13.2">
      <c r="B155" s="750"/>
      <c r="C155" s="750"/>
      <c r="D155" s="750"/>
      <c r="E155" s="750"/>
      <c r="F155" s="750"/>
      <c r="G155" s="750"/>
      <c r="H155" s="750"/>
    </row>
    <row r="156" spans="2:8" ht="15">
      <c r="B156" s="523">
        <f>①ひな形!AC47</f>
        <v>0</v>
      </c>
      <c r="C156" s="523">
        <f>①ひな形!AD47</f>
        <v>0</v>
      </c>
      <c r="D156" s="523" t="str">
        <f>①ひな形!AE47</f>
        <v>Nami.M</v>
      </c>
      <c r="E156" s="523" t="str">
        <f>①ひな形!AF47</f>
        <v>Shiho.Y</v>
      </c>
      <c r="F156" s="523" t="str">
        <f>①ひな形!AG47</f>
        <v>Shiho.Y</v>
      </c>
      <c r="G156" s="523" t="str">
        <f>①ひな形!AH47</f>
        <v>Shiho.Y</v>
      </c>
      <c r="H156" s="523">
        <f>①ひな形!AI47</f>
        <v>0</v>
      </c>
    </row>
    <row r="157" spans="2:8" ht="13.2">
      <c r="B157" s="409"/>
      <c r="C157" s="528"/>
      <c r="D157" s="528"/>
      <c r="E157" s="528"/>
      <c r="F157" s="528"/>
      <c r="G157" s="528"/>
      <c r="H157" s="528"/>
    </row>
    <row r="158" spans="2:8" ht="15.6">
      <c r="B158" s="529">
        <v>45534</v>
      </c>
      <c r="C158" s="529">
        <v>45535</v>
      </c>
      <c r="D158" s="528"/>
      <c r="E158" s="528"/>
      <c r="F158" s="528"/>
      <c r="G158" s="528"/>
      <c r="H158" s="528"/>
    </row>
    <row r="159" spans="2:8" ht="15.6">
      <c r="B159" s="521" t="s">
        <v>355</v>
      </c>
      <c r="C159" s="521" t="s">
        <v>356</v>
      </c>
      <c r="D159" s="528"/>
      <c r="E159" s="528"/>
      <c r="F159" s="528"/>
      <c r="G159" s="528"/>
      <c r="H159" s="528"/>
    </row>
    <row r="160" spans="2:8" ht="13.2">
      <c r="B160" s="508"/>
      <c r="C160" s="508"/>
      <c r="D160" s="528"/>
      <c r="E160" s="528"/>
      <c r="F160" s="528"/>
      <c r="G160" s="528"/>
      <c r="H160" s="528"/>
    </row>
    <row r="161" spans="2:8" ht="13.2">
      <c r="B161" s="780" t="e">
        <f>VLOOKUP(①ひな形!AJ30,①ひな形!$A$34:$B$99,2,FALSE)</f>
        <v>#N/A</v>
      </c>
      <c r="C161" s="780" t="e">
        <f>VLOOKUP(①ひな形!AK30,①ひな形!$A$34:$B$99,2,FALSE)</f>
        <v>#N/A</v>
      </c>
      <c r="D161" s="528"/>
      <c r="E161" s="528"/>
      <c r="F161" s="528"/>
      <c r="G161" s="528"/>
      <c r="H161" s="528"/>
    </row>
    <row r="162" spans="2:8" ht="13.2">
      <c r="B162" s="750"/>
      <c r="C162" s="750"/>
      <c r="D162" s="528"/>
      <c r="E162" s="528"/>
      <c r="F162" s="528"/>
      <c r="G162" s="528"/>
      <c r="H162" s="528"/>
    </row>
    <row r="163" spans="2:8" ht="13.2">
      <c r="B163" s="515" t="str">
        <f>①ひな形!AJ31</f>
        <v>nozomi.y</v>
      </c>
      <c r="C163" s="530">
        <f>①ひな形!AK31</f>
        <v>0</v>
      </c>
      <c r="D163" s="528"/>
      <c r="E163" s="528"/>
      <c r="F163" s="528"/>
      <c r="G163" s="528"/>
      <c r="H163" s="528"/>
    </row>
    <row r="164" spans="2:8" ht="13.2">
      <c r="B164" s="432"/>
      <c r="C164" s="432"/>
      <c r="D164" s="528"/>
      <c r="E164" s="528"/>
      <c r="F164" s="528"/>
      <c r="G164" s="528"/>
      <c r="H164" s="528"/>
    </row>
    <row r="165" spans="2:8" ht="13.2">
      <c r="B165" s="780">
        <f>VLOOKUP(①ひな形!AJ32,①ひな形!$A$34:$B$99,2,FALSE)</f>
        <v>0</v>
      </c>
      <c r="C165" s="780" t="e">
        <f>VLOOKUP(①ひな形!AK32,①ひな形!$A$34:$B$99,2,FALSE)</f>
        <v>#N/A</v>
      </c>
      <c r="D165" s="528"/>
      <c r="E165" s="528"/>
      <c r="F165" s="528"/>
      <c r="G165" s="528"/>
      <c r="H165" s="528"/>
    </row>
    <row r="166" spans="2:8" ht="13.2">
      <c r="B166" s="750"/>
      <c r="C166" s="750"/>
      <c r="D166" s="528"/>
      <c r="E166" s="528"/>
      <c r="F166" s="528"/>
      <c r="G166" s="528"/>
      <c r="H166" s="528"/>
    </row>
    <row r="167" spans="2:8" ht="13.2">
      <c r="B167" s="515" t="str">
        <f>①ひな形!AJ33</f>
        <v>Shiho.Y</v>
      </c>
      <c r="C167" s="530">
        <f>①ひな形!AK33</f>
        <v>0</v>
      </c>
      <c r="D167" s="528"/>
      <c r="E167" s="528"/>
      <c r="F167" s="528"/>
      <c r="G167" s="528"/>
      <c r="H167" s="528"/>
    </row>
    <row r="168" spans="2:8" ht="13.2">
      <c r="B168" s="432"/>
      <c r="C168" s="432"/>
      <c r="D168" s="528"/>
      <c r="E168" s="528"/>
      <c r="F168" s="528"/>
      <c r="G168" s="528"/>
      <c r="H168" s="528"/>
    </row>
    <row r="169" spans="2:8" ht="13.2">
      <c r="B169" s="780">
        <f>VLOOKUP(①ひな形!AJ34,①ひな形!$A$34:$B$99,2,FALSE)</f>
        <v>0</v>
      </c>
      <c r="C169" s="780" t="e">
        <f>VLOOKUP(①ひな形!AK34,①ひな形!$A$34:$B$99,2,FALSE)</f>
        <v>#N/A</v>
      </c>
      <c r="D169" s="528"/>
      <c r="E169" s="528"/>
      <c r="F169" s="528"/>
      <c r="G169" s="528"/>
      <c r="H169" s="528"/>
    </row>
    <row r="170" spans="2:8" ht="13.2">
      <c r="B170" s="750"/>
      <c r="C170" s="750"/>
      <c r="D170" s="528"/>
      <c r="E170" s="528"/>
      <c r="F170" s="528"/>
      <c r="G170" s="528"/>
      <c r="H170" s="528"/>
    </row>
    <row r="171" spans="2:8" ht="13.2">
      <c r="B171" s="515" t="str">
        <f>①ひな形!AJ35</f>
        <v>nanami</v>
      </c>
      <c r="C171" s="530">
        <f>①ひな形!AK35</f>
        <v>0</v>
      </c>
      <c r="D171" s="528"/>
      <c r="E171" s="528"/>
      <c r="F171" s="528"/>
      <c r="G171" s="528"/>
      <c r="H171" s="528"/>
    </row>
    <row r="172" spans="2:8" ht="13.2">
      <c r="B172" s="432"/>
      <c r="C172" s="432"/>
      <c r="D172" s="528"/>
      <c r="E172" s="528"/>
      <c r="F172" s="528"/>
      <c r="G172" s="528"/>
      <c r="H172" s="528"/>
    </row>
    <row r="173" spans="2:8" ht="13.2">
      <c r="B173" s="780">
        <f>VLOOKUP(①ひな形!AJ36,①ひな形!$A$34:$B$99,2,FALSE)</f>
        <v>0</v>
      </c>
      <c r="C173" s="780" t="e">
        <f>VLOOKUP(①ひな形!AK36,①ひな形!$A$34:$B$99,2,FALSE)</f>
        <v>#N/A</v>
      </c>
      <c r="D173" s="528"/>
      <c r="E173" s="528"/>
      <c r="F173" s="528"/>
      <c r="G173" s="528"/>
      <c r="H173" s="528"/>
    </row>
    <row r="174" spans="2:8" ht="13.2">
      <c r="B174" s="750"/>
      <c r="C174" s="750"/>
      <c r="D174" s="528"/>
      <c r="E174" s="528"/>
      <c r="F174" s="528"/>
      <c r="G174" s="528"/>
      <c r="H174" s="528"/>
    </row>
    <row r="175" spans="2:8" ht="13.2">
      <c r="B175" s="515" t="str">
        <f>①ひな形!AJ37</f>
        <v>nanami</v>
      </c>
      <c r="C175" s="530">
        <f>①ひな形!AK37</f>
        <v>0</v>
      </c>
      <c r="D175" s="528"/>
      <c r="E175" s="528"/>
      <c r="F175" s="528"/>
      <c r="G175" s="528"/>
      <c r="H175" s="528"/>
    </row>
    <row r="176" spans="2:8" ht="13.2">
      <c r="B176" s="432"/>
      <c r="C176" s="432"/>
      <c r="D176" s="528"/>
      <c r="E176" s="528"/>
      <c r="F176" s="528"/>
      <c r="G176" s="528"/>
      <c r="H176" s="528"/>
    </row>
    <row r="177" spans="2:8" ht="13.2">
      <c r="B177" s="780" t="e">
        <f>VLOOKUP(①ひな形!AJ38,①ひな形!$A$34:$B$99,2,FALSE)</f>
        <v>#N/A</v>
      </c>
      <c r="C177" s="780" t="e">
        <f>VLOOKUP(①ひな形!AK38,①ひな形!$A$34:$B$99,2,FALSE)</f>
        <v>#N/A</v>
      </c>
      <c r="D177" s="528"/>
      <c r="E177" s="528"/>
      <c r="F177" s="528"/>
      <c r="G177" s="528"/>
      <c r="H177" s="528"/>
    </row>
    <row r="178" spans="2:8" ht="13.2">
      <c r="B178" s="750"/>
      <c r="C178" s="750"/>
      <c r="D178" s="528"/>
      <c r="E178" s="528"/>
      <c r="F178" s="528"/>
      <c r="G178" s="528"/>
      <c r="H178" s="528"/>
    </row>
    <row r="179" spans="2:8" ht="13.2">
      <c r="B179" s="515">
        <f>①ひな形!AJ39</f>
        <v>0</v>
      </c>
      <c r="C179" s="530">
        <f>①ひな形!AK39</f>
        <v>0</v>
      </c>
      <c r="D179" s="528"/>
      <c r="E179" s="528"/>
      <c r="F179" s="528"/>
      <c r="G179" s="528"/>
      <c r="H179" s="528"/>
    </row>
    <row r="180" spans="2:8" ht="13.2">
      <c r="B180" s="432"/>
      <c r="C180" s="432"/>
      <c r="D180" s="528"/>
      <c r="E180" s="528"/>
      <c r="F180" s="528"/>
      <c r="G180" s="528"/>
      <c r="H180" s="528"/>
    </row>
    <row r="181" spans="2:8" ht="13.2">
      <c r="B181" s="780" t="e">
        <f>VLOOKUP(①ひな形!AJ40,①ひな形!$A$34:$B$99,2,FALSE)</f>
        <v>#N/A</v>
      </c>
      <c r="C181" s="780" t="e">
        <f>VLOOKUP(①ひな形!AK40,①ひな形!$A$34:$B$99,2,FALSE)</f>
        <v>#N/A</v>
      </c>
      <c r="D181" s="528"/>
      <c r="E181" s="528"/>
      <c r="F181" s="528"/>
      <c r="G181" s="528"/>
      <c r="H181" s="528"/>
    </row>
    <row r="182" spans="2:8" ht="13.2">
      <c r="B182" s="750"/>
      <c r="C182" s="750"/>
      <c r="D182" s="528"/>
      <c r="E182" s="528"/>
      <c r="F182" s="528"/>
      <c r="G182" s="528"/>
      <c r="H182" s="528"/>
    </row>
    <row r="183" spans="2:8" ht="13.2">
      <c r="B183" s="515">
        <f>①ひな形!AJ41</f>
        <v>0</v>
      </c>
      <c r="C183" s="530">
        <f>①ひな形!AK41</f>
        <v>0</v>
      </c>
      <c r="D183" s="528"/>
      <c r="E183" s="528"/>
      <c r="F183" s="528"/>
      <c r="G183" s="528"/>
      <c r="H183" s="528"/>
    </row>
    <row r="184" spans="2:8" ht="13.2">
      <c r="B184" s="432"/>
      <c r="C184" s="432"/>
      <c r="D184" s="528"/>
      <c r="E184" s="528"/>
      <c r="F184" s="528"/>
      <c r="G184" s="528"/>
      <c r="H184" s="528"/>
    </row>
    <row r="185" spans="2:8" ht="13.2">
      <c r="B185" s="780" t="e">
        <f>VLOOKUP(①ひな形!AJ42,①ひな形!$A$34:$B$99,2,FALSE)</f>
        <v>#N/A</v>
      </c>
      <c r="C185" s="780" t="e">
        <f>VLOOKUP(①ひな形!AK42,①ひな形!$A$34:$B$99,2,FALSE)</f>
        <v>#N/A</v>
      </c>
      <c r="D185" s="528"/>
      <c r="E185" s="528"/>
      <c r="F185" s="528"/>
      <c r="G185" s="528"/>
      <c r="H185" s="528"/>
    </row>
    <row r="186" spans="2:8" ht="13.2">
      <c r="B186" s="750"/>
      <c r="C186" s="750"/>
      <c r="D186" s="528"/>
      <c r="E186" s="528"/>
      <c r="F186" s="528"/>
      <c r="G186" s="528"/>
      <c r="H186" s="528"/>
    </row>
    <row r="187" spans="2:8" ht="13.2">
      <c r="B187" s="515">
        <f>①ひな形!AJ43</f>
        <v>0</v>
      </c>
      <c r="C187" s="530">
        <f>①ひな形!AK43</f>
        <v>0</v>
      </c>
      <c r="D187" s="528"/>
      <c r="E187" s="528"/>
      <c r="F187" s="528"/>
      <c r="G187" s="528"/>
      <c r="H187" s="528"/>
    </row>
    <row r="188" spans="2:8" ht="13.2">
      <c r="B188" s="432"/>
      <c r="C188" s="432"/>
      <c r="D188" s="528"/>
      <c r="E188" s="528"/>
      <c r="F188" s="528"/>
      <c r="G188" s="528"/>
      <c r="H188" s="528"/>
    </row>
    <row r="189" spans="2:8" ht="13.2">
      <c r="B189" s="780" t="e">
        <f>VLOOKUP(①ひな形!AJ44,①ひな形!$A$34:$B$99,2,FALSE)</f>
        <v>#N/A</v>
      </c>
      <c r="C189" s="780" t="e">
        <f>VLOOKUP(①ひな形!AK44,①ひな形!$A$34:$B$99,2,FALSE)</f>
        <v>#N/A</v>
      </c>
      <c r="D189" s="528"/>
      <c r="E189" s="528"/>
      <c r="F189" s="528"/>
      <c r="G189" s="528"/>
      <c r="H189" s="528"/>
    </row>
    <row r="190" spans="2:8" ht="13.2">
      <c r="B190" s="750"/>
      <c r="C190" s="750"/>
      <c r="D190" s="528"/>
      <c r="E190" s="528"/>
      <c r="F190" s="528"/>
      <c r="G190" s="528"/>
      <c r="H190" s="528"/>
    </row>
    <row r="191" spans="2:8" ht="13.2">
      <c r="B191" s="515">
        <f>①ひな形!AJ45</f>
        <v>0</v>
      </c>
      <c r="C191" s="530">
        <f>①ひな形!AK45</f>
        <v>0</v>
      </c>
      <c r="D191" s="528"/>
      <c r="E191" s="528"/>
      <c r="F191" s="528"/>
      <c r="G191" s="528"/>
      <c r="H191" s="528"/>
    </row>
    <row r="192" spans="2:8" ht="13.2">
      <c r="B192" s="522"/>
      <c r="C192" s="522"/>
      <c r="D192" s="528"/>
      <c r="E192" s="528"/>
      <c r="F192" s="528"/>
      <c r="G192" s="528"/>
      <c r="H192" s="528"/>
    </row>
    <row r="193" spans="2:8" ht="13.2">
      <c r="B193" s="781" t="e">
        <f>VLOOKUP(①ひな形!AJ46,①ひな形!$A$34:$B$99,2,FALSE)</f>
        <v>#N/A</v>
      </c>
      <c r="C193" s="781" t="e">
        <f>VLOOKUP(①ひな形!AK46,①ひな形!$A$34:$B$99,2,FALSE)</f>
        <v>#N/A</v>
      </c>
      <c r="D193" s="528"/>
      <c r="E193" s="528"/>
      <c r="F193" s="528"/>
      <c r="G193" s="528"/>
      <c r="H193" s="528"/>
    </row>
    <row r="194" spans="2:8" ht="13.2">
      <c r="B194" s="750"/>
      <c r="C194" s="750"/>
      <c r="D194" s="528"/>
      <c r="E194" s="528"/>
      <c r="F194" s="528"/>
      <c r="G194" s="528"/>
      <c r="H194" s="528"/>
    </row>
    <row r="195" spans="2:8" ht="15">
      <c r="B195" s="523">
        <f>①ひな形!AJ47</f>
        <v>0</v>
      </c>
      <c r="C195" s="531">
        <f>①ひな形!AK47</f>
        <v>0</v>
      </c>
      <c r="D195" s="528"/>
      <c r="E195" s="528"/>
      <c r="F195" s="528"/>
      <c r="G195" s="528"/>
      <c r="H195" s="528"/>
    </row>
    <row r="196" spans="2:8" ht="13.2">
      <c r="B196" s="409"/>
      <c r="C196" s="528"/>
      <c r="D196" s="528"/>
      <c r="E196" s="528"/>
      <c r="F196" s="528"/>
      <c r="G196" s="528"/>
      <c r="H196" s="528"/>
    </row>
    <row r="197" spans="2:8" ht="13.2">
      <c r="B197" s="409"/>
      <c r="C197" s="528"/>
      <c r="D197" s="528"/>
      <c r="E197" s="528"/>
      <c r="F197" s="528"/>
      <c r="G197" s="528"/>
      <c r="H197" s="528"/>
    </row>
    <row r="198" spans="2:8" ht="13.2">
      <c r="B198" s="409"/>
      <c r="C198" s="528"/>
      <c r="D198" s="528"/>
      <c r="E198" s="528"/>
      <c r="F198" s="528"/>
      <c r="G198" s="528"/>
      <c r="H198" s="528"/>
    </row>
    <row r="199" spans="2:8" ht="13.2">
      <c r="B199" s="409"/>
      <c r="C199" s="528"/>
      <c r="D199" s="528"/>
      <c r="E199" s="528"/>
      <c r="F199" s="528"/>
      <c r="G199" s="528"/>
      <c r="H199" s="528"/>
    </row>
    <row r="200" spans="2:8" ht="13.2">
      <c r="B200" s="409"/>
      <c r="C200" s="528"/>
      <c r="D200" s="528"/>
      <c r="E200" s="528"/>
      <c r="F200" s="528"/>
      <c r="G200" s="528"/>
      <c r="H200" s="528"/>
    </row>
    <row r="201" spans="2:8" ht="13.2">
      <c r="B201" s="409"/>
      <c r="C201" s="528"/>
      <c r="D201" s="528"/>
      <c r="E201" s="528"/>
      <c r="F201" s="528"/>
      <c r="G201" s="528"/>
      <c r="H201" s="528"/>
    </row>
    <row r="202" spans="2:8" ht="13.2">
      <c r="B202" s="409"/>
      <c r="C202" s="528"/>
      <c r="D202" s="528"/>
      <c r="E202" s="528"/>
      <c r="F202" s="528"/>
      <c r="G202" s="528"/>
      <c r="H202" s="528"/>
    </row>
    <row r="203" spans="2:8" ht="13.2">
      <c r="B203" s="409"/>
      <c r="C203" s="528"/>
      <c r="D203" s="528"/>
      <c r="E203" s="528"/>
      <c r="F203" s="528"/>
      <c r="G203" s="528"/>
      <c r="H203" s="528"/>
    </row>
    <row r="204" spans="2:8" ht="13.2">
      <c r="B204" s="409"/>
      <c r="C204" s="528"/>
      <c r="D204" s="528"/>
      <c r="E204" s="528"/>
      <c r="F204" s="528"/>
      <c r="G204" s="528"/>
      <c r="H204" s="528"/>
    </row>
    <row r="205" spans="2:8" ht="13.2">
      <c r="B205" s="409"/>
      <c r="C205" s="528"/>
      <c r="D205" s="528"/>
      <c r="E205" s="528"/>
      <c r="F205" s="528"/>
      <c r="G205" s="528"/>
      <c r="H205" s="528"/>
    </row>
    <row r="206" spans="2:8" ht="13.2">
      <c r="B206" s="409"/>
      <c r="C206" s="528"/>
      <c r="D206" s="528"/>
      <c r="E206" s="528"/>
      <c r="F206" s="528"/>
      <c r="G206" s="528"/>
      <c r="H206" s="528"/>
    </row>
    <row r="207" spans="2:8" ht="13.2">
      <c r="B207" s="409"/>
      <c r="C207" s="528"/>
      <c r="D207" s="528"/>
      <c r="E207" s="528"/>
      <c r="F207" s="528"/>
      <c r="G207" s="528"/>
      <c r="H207" s="528"/>
    </row>
    <row r="208" spans="2:8" ht="13.2">
      <c r="B208" s="409"/>
      <c r="C208" s="528"/>
      <c r="D208" s="528"/>
      <c r="E208" s="528"/>
      <c r="F208" s="528"/>
      <c r="G208" s="528"/>
      <c r="H208" s="528"/>
    </row>
    <row r="209" spans="2:8" ht="13.2">
      <c r="B209" s="409"/>
      <c r="C209" s="528"/>
      <c r="D209" s="528"/>
      <c r="E209" s="528"/>
      <c r="F209" s="528"/>
      <c r="G209" s="528"/>
      <c r="H209" s="528"/>
    </row>
    <row r="210" spans="2:8" ht="13.2">
      <c r="B210" s="409"/>
      <c r="C210" s="528"/>
      <c r="D210" s="528"/>
      <c r="E210" s="528"/>
      <c r="F210" s="528"/>
      <c r="G210" s="528"/>
      <c r="H210" s="528"/>
    </row>
    <row r="211" spans="2:8" ht="13.2">
      <c r="B211" s="409"/>
      <c r="C211" s="528"/>
      <c r="D211" s="528"/>
      <c r="E211" s="528"/>
      <c r="F211" s="528"/>
      <c r="G211" s="528"/>
      <c r="H211" s="528"/>
    </row>
    <row r="212" spans="2:8" ht="13.2">
      <c r="B212" s="409"/>
      <c r="C212" s="528"/>
      <c r="D212" s="528"/>
      <c r="E212" s="528"/>
      <c r="F212" s="528"/>
      <c r="G212" s="528"/>
      <c r="H212" s="528"/>
    </row>
    <row r="213" spans="2:8" ht="13.2">
      <c r="B213" s="409"/>
      <c r="C213" s="528"/>
      <c r="D213" s="528"/>
      <c r="E213" s="528"/>
      <c r="F213" s="528"/>
      <c r="G213" s="528"/>
      <c r="H213" s="528"/>
    </row>
    <row r="214" spans="2:8" ht="13.2">
      <c r="B214" s="409"/>
      <c r="C214" s="528"/>
      <c r="D214" s="528"/>
      <c r="E214" s="528"/>
      <c r="F214" s="528"/>
      <c r="G214" s="528"/>
      <c r="H214" s="528"/>
    </row>
    <row r="215" spans="2:8" ht="13.2">
      <c r="B215" s="409"/>
      <c r="C215" s="528"/>
      <c r="D215" s="528"/>
      <c r="E215" s="528"/>
      <c r="F215" s="528"/>
      <c r="G215" s="528"/>
      <c r="H215" s="528"/>
    </row>
    <row r="216" spans="2:8" ht="13.2">
      <c r="B216" s="409"/>
      <c r="C216" s="528"/>
      <c r="D216" s="528"/>
      <c r="E216" s="528"/>
      <c r="F216" s="528"/>
      <c r="G216" s="528"/>
      <c r="H216" s="528"/>
    </row>
    <row r="217" spans="2:8" ht="13.2">
      <c r="B217" s="401"/>
    </row>
    <row r="218" spans="2:8" ht="13.2">
      <c r="B218" s="401"/>
    </row>
    <row r="219" spans="2:8" ht="13.2">
      <c r="B219" s="401"/>
    </row>
    <row r="220" spans="2:8" ht="13.2">
      <c r="B220" s="401"/>
    </row>
    <row r="221" spans="2:8" ht="13.2">
      <c r="B221" s="401"/>
    </row>
    <row r="222" spans="2:8" ht="13.2">
      <c r="B222" s="401"/>
    </row>
    <row r="223" spans="2:8" ht="13.2">
      <c r="B223" s="401"/>
    </row>
    <row r="224" spans="2:8" ht="13.2">
      <c r="B224" s="401"/>
    </row>
    <row r="225" spans="2:2" ht="13.2">
      <c r="B225" s="401"/>
    </row>
    <row r="226" spans="2:2" ht="13.2">
      <c r="B226" s="401"/>
    </row>
    <row r="227" spans="2:2" ht="13.2">
      <c r="B227" s="401"/>
    </row>
    <row r="228" spans="2:2" ht="13.2">
      <c r="B228" s="401"/>
    </row>
    <row r="229" spans="2:2" ht="13.2">
      <c r="B229" s="401"/>
    </row>
    <row r="230" spans="2:2" ht="13.2">
      <c r="B230" s="401"/>
    </row>
    <row r="231" spans="2:2" ht="13.2">
      <c r="B231" s="401"/>
    </row>
    <row r="232" spans="2:2" ht="13.2">
      <c r="B232" s="401"/>
    </row>
    <row r="233" spans="2:2" ht="13.2">
      <c r="B233" s="401"/>
    </row>
    <row r="234" spans="2:2" ht="13.2">
      <c r="B234" s="401"/>
    </row>
    <row r="235" spans="2:2" ht="13.2">
      <c r="B235" s="401"/>
    </row>
    <row r="236" spans="2:2" ht="13.2">
      <c r="B236" s="401"/>
    </row>
    <row r="237" spans="2:2" ht="13.2">
      <c r="B237" s="401"/>
    </row>
    <row r="238" spans="2:2" ht="13.2">
      <c r="B238" s="401"/>
    </row>
    <row r="239" spans="2:2" ht="13.2">
      <c r="B239" s="401"/>
    </row>
    <row r="240" spans="2:2" ht="13.2">
      <c r="B240" s="401"/>
    </row>
    <row r="241" spans="2:2" ht="13.2">
      <c r="B241" s="401"/>
    </row>
    <row r="242" spans="2:2" ht="13.2">
      <c r="B242" s="401"/>
    </row>
    <row r="243" spans="2:2" ht="13.2">
      <c r="B243" s="401"/>
    </row>
    <row r="244" spans="2:2" ht="13.2">
      <c r="B244" s="401"/>
    </row>
    <row r="245" spans="2:2" ht="13.2">
      <c r="B245" s="401"/>
    </row>
    <row r="246" spans="2:2" ht="13.2">
      <c r="B246" s="401"/>
    </row>
    <row r="247" spans="2:2" ht="13.2">
      <c r="B247" s="401"/>
    </row>
    <row r="248" spans="2:2" ht="13.2">
      <c r="B248" s="401"/>
    </row>
    <row r="249" spans="2:2" ht="13.2">
      <c r="B249" s="401"/>
    </row>
    <row r="250" spans="2:2" ht="13.2">
      <c r="B250" s="401"/>
    </row>
    <row r="251" spans="2:2" ht="13.2">
      <c r="B251" s="401"/>
    </row>
    <row r="252" spans="2:2" ht="13.2">
      <c r="B252" s="401"/>
    </row>
    <row r="253" spans="2:2" ht="13.2">
      <c r="B253" s="401"/>
    </row>
    <row r="254" spans="2:2" ht="13.2">
      <c r="B254" s="401"/>
    </row>
    <row r="255" spans="2:2" ht="13.2">
      <c r="B255" s="401"/>
    </row>
    <row r="256" spans="2:2" ht="13.2">
      <c r="B256" s="401"/>
    </row>
    <row r="257" spans="2:2" ht="13.2">
      <c r="B257" s="401"/>
    </row>
    <row r="258" spans="2:2" ht="13.2">
      <c r="B258" s="401"/>
    </row>
    <row r="259" spans="2:2" ht="13.2">
      <c r="B259" s="401"/>
    </row>
    <row r="260" spans="2:2" ht="13.2">
      <c r="B260" s="401"/>
    </row>
    <row r="261" spans="2:2" ht="13.2">
      <c r="B261" s="401"/>
    </row>
    <row r="262" spans="2:2" ht="13.2">
      <c r="B262" s="401"/>
    </row>
    <row r="263" spans="2:2" ht="13.2">
      <c r="B263" s="401"/>
    </row>
    <row r="264" spans="2:2" ht="13.2">
      <c r="B264" s="401"/>
    </row>
    <row r="265" spans="2:2" ht="13.2">
      <c r="B265" s="401"/>
    </row>
    <row r="266" spans="2:2" ht="13.2">
      <c r="B266" s="401"/>
    </row>
    <row r="267" spans="2:2" ht="13.2">
      <c r="B267" s="401"/>
    </row>
    <row r="268" spans="2:2" ht="13.2">
      <c r="B268" s="401"/>
    </row>
    <row r="269" spans="2:2" ht="13.2">
      <c r="B269" s="401"/>
    </row>
    <row r="270" spans="2:2" ht="13.2">
      <c r="B270" s="401"/>
    </row>
    <row r="271" spans="2:2" ht="13.2">
      <c r="B271" s="401"/>
    </row>
    <row r="272" spans="2:2" ht="13.2">
      <c r="B272" s="401"/>
    </row>
    <row r="273" spans="2:2" ht="13.2">
      <c r="B273" s="401"/>
    </row>
    <row r="274" spans="2:2" ht="13.2">
      <c r="B274" s="401"/>
    </row>
    <row r="275" spans="2:2" ht="13.2">
      <c r="B275" s="401"/>
    </row>
    <row r="276" spans="2:2" ht="13.2">
      <c r="B276" s="401"/>
    </row>
    <row r="277" spans="2:2" ht="13.2">
      <c r="B277" s="401"/>
    </row>
    <row r="278" spans="2:2" ht="13.2">
      <c r="B278" s="401"/>
    </row>
    <row r="279" spans="2:2" ht="13.2">
      <c r="B279" s="401"/>
    </row>
    <row r="280" spans="2:2" ht="13.2">
      <c r="B280" s="401"/>
    </row>
    <row r="281" spans="2:2" ht="13.2">
      <c r="B281" s="401"/>
    </row>
    <row r="282" spans="2:2" ht="13.2">
      <c r="B282" s="401"/>
    </row>
    <row r="283" spans="2:2" ht="13.2">
      <c r="B283" s="401"/>
    </row>
    <row r="284" spans="2:2" ht="13.2">
      <c r="B284" s="401"/>
    </row>
    <row r="285" spans="2:2" ht="13.2">
      <c r="B285" s="401"/>
    </row>
    <row r="286" spans="2:2" ht="13.2">
      <c r="B286" s="401"/>
    </row>
    <row r="287" spans="2:2" ht="13.2">
      <c r="B287" s="401"/>
    </row>
    <row r="288" spans="2:2" ht="13.2">
      <c r="B288" s="401"/>
    </row>
    <row r="289" spans="2:2" ht="13.2">
      <c r="B289" s="401"/>
    </row>
    <row r="290" spans="2:2" ht="13.2">
      <c r="B290" s="401"/>
    </row>
    <row r="291" spans="2:2" ht="13.2">
      <c r="B291" s="401"/>
    </row>
    <row r="292" spans="2:2" ht="13.2">
      <c r="B292" s="401"/>
    </row>
    <row r="293" spans="2:2" ht="13.2">
      <c r="B293" s="401"/>
    </row>
    <row r="294" spans="2:2" ht="13.2">
      <c r="B294" s="401"/>
    </row>
    <row r="295" spans="2:2" ht="13.2">
      <c r="B295" s="401"/>
    </row>
    <row r="296" spans="2:2" ht="13.2">
      <c r="B296" s="401"/>
    </row>
    <row r="297" spans="2:2" ht="13.2">
      <c r="B297" s="401"/>
    </row>
    <row r="298" spans="2:2" ht="13.2">
      <c r="B298" s="401"/>
    </row>
    <row r="299" spans="2:2" ht="13.2">
      <c r="B299" s="401"/>
    </row>
    <row r="300" spans="2:2" ht="13.2">
      <c r="B300" s="401"/>
    </row>
    <row r="301" spans="2:2" ht="13.2">
      <c r="B301" s="401"/>
    </row>
    <row r="302" spans="2:2" ht="13.2">
      <c r="B302" s="401"/>
    </row>
    <row r="303" spans="2:2" ht="13.2">
      <c r="B303" s="401"/>
    </row>
    <row r="304" spans="2:2" ht="13.2">
      <c r="B304" s="401"/>
    </row>
    <row r="305" spans="2:2" ht="13.2">
      <c r="B305" s="401"/>
    </row>
    <row r="306" spans="2:2" ht="13.2">
      <c r="B306" s="401"/>
    </row>
    <row r="307" spans="2:2" ht="13.2">
      <c r="B307" s="401"/>
    </row>
    <row r="308" spans="2:2" ht="13.2">
      <c r="B308" s="401"/>
    </row>
    <row r="309" spans="2:2" ht="13.2">
      <c r="B309" s="401"/>
    </row>
    <row r="310" spans="2:2" ht="13.2">
      <c r="B310" s="401"/>
    </row>
    <row r="311" spans="2:2" ht="13.2">
      <c r="B311" s="401"/>
    </row>
    <row r="312" spans="2:2" ht="13.2">
      <c r="B312" s="401"/>
    </row>
    <row r="313" spans="2:2" ht="13.2">
      <c r="B313" s="401"/>
    </row>
    <row r="314" spans="2:2" ht="13.2">
      <c r="B314" s="401"/>
    </row>
    <row r="315" spans="2:2" ht="13.2">
      <c r="B315" s="401"/>
    </row>
    <row r="316" spans="2:2" ht="13.2">
      <c r="B316" s="401"/>
    </row>
    <row r="317" spans="2:2" ht="13.2">
      <c r="B317" s="401"/>
    </row>
    <row r="318" spans="2:2" ht="13.2">
      <c r="B318" s="401"/>
    </row>
    <row r="319" spans="2:2" ht="13.2">
      <c r="B319" s="401"/>
    </row>
    <row r="320" spans="2:2" ht="13.2">
      <c r="B320" s="401"/>
    </row>
    <row r="321" spans="2:2" ht="13.2">
      <c r="B321" s="401"/>
    </row>
    <row r="322" spans="2:2" ht="13.2">
      <c r="B322" s="401"/>
    </row>
    <row r="323" spans="2:2" ht="13.2">
      <c r="B323" s="401"/>
    </row>
    <row r="324" spans="2:2" ht="13.2">
      <c r="B324" s="401"/>
    </row>
    <row r="325" spans="2:2" ht="13.2">
      <c r="B325" s="401"/>
    </row>
    <row r="326" spans="2:2" ht="13.2">
      <c r="B326" s="401"/>
    </row>
    <row r="327" spans="2:2" ht="13.2">
      <c r="B327" s="401"/>
    </row>
    <row r="328" spans="2:2" ht="13.2">
      <c r="B328" s="401"/>
    </row>
    <row r="329" spans="2:2" ht="13.2">
      <c r="B329" s="401"/>
    </row>
    <row r="330" spans="2:2" ht="13.2">
      <c r="B330" s="401"/>
    </row>
    <row r="331" spans="2:2" ht="13.2">
      <c r="B331" s="401"/>
    </row>
    <row r="332" spans="2:2" ht="13.2">
      <c r="B332" s="401"/>
    </row>
    <row r="333" spans="2:2" ht="13.2">
      <c r="B333" s="401"/>
    </row>
    <row r="334" spans="2:2" ht="13.2">
      <c r="B334" s="401"/>
    </row>
    <row r="335" spans="2:2" ht="13.2">
      <c r="B335" s="401"/>
    </row>
    <row r="336" spans="2:2" ht="13.2">
      <c r="B336" s="401"/>
    </row>
    <row r="337" spans="2:2" ht="13.2">
      <c r="B337" s="401"/>
    </row>
    <row r="338" spans="2:2" ht="13.2">
      <c r="B338" s="401"/>
    </row>
    <row r="339" spans="2:2" ht="13.2">
      <c r="B339" s="401"/>
    </row>
    <row r="340" spans="2:2" ht="13.2">
      <c r="B340" s="401"/>
    </row>
    <row r="341" spans="2:2" ht="13.2">
      <c r="B341" s="401"/>
    </row>
    <row r="342" spans="2:2" ht="13.2">
      <c r="B342" s="401"/>
    </row>
    <row r="343" spans="2:2" ht="13.2">
      <c r="B343" s="401"/>
    </row>
    <row r="344" spans="2:2" ht="13.2">
      <c r="B344" s="401"/>
    </row>
    <row r="345" spans="2:2" ht="13.2">
      <c r="B345" s="401"/>
    </row>
    <row r="346" spans="2:2" ht="13.2">
      <c r="B346" s="401"/>
    </row>
    <row r="347" spans="2:2" ht="13.2">
      <c r="B347" s="401"/>
    </row>
    <row r="348" spans="2:2" ht="13.2">
      <c r="B348" s="401"/>
    </row>
    <row r="349" spans="2:2" ht="13.2">
      <c r="B349" s="401"/>
    </row>
    <row r="350" spans="2:2" ht="13.2">
      <c r="B350" s="401"/>
    </row>
    <row r="351" spans="2:2" ht="13.2">
      <c r="B351" s="401"/>
    </row>
    <row r="352" spans="2:2" ht="13.2">
      <c r="B352" s="401"/>
    </row>
    <row r="353" spans="2:2" ht="13.2">
      <c r="B353" s="401"/>
    </row>
    <row r="354" spans="2:2" ht="13.2">
      <c r="B354" s="401"/>
    </row>
    <row r="355" spans="2:2" ht="13.2">
      <c r="B355" s="401"/>
    </row>
    <row r="356" spans="2:2" ht="13.2">
      <c r="B356" s="401"/>
    </row>
    <row r="357" spans="2:2" ht="13.2">
      <c r="B357" s="401"/>
    </row>
    <row r="358" spans="2:2" ht="13.2">
      <c r="B358" s="401"/>
    </row>
    <row r="359" spans="2:2" ht="13.2">
      <c r="B359" s="401"/>
    </row>
    <row r="360" spans="2:2" ht="13.2">
      <c r="B360" s="401"/>
    </row>
    <row r="361" spans="2:2" ht="13.2">
      <c r="B361" s="401"/>
    </row>
    <row r="362" spans="2:2" ht="13.2">
      <c r="B362" s="401"/>
    </row>
    <row r="363" spans="2:2" ht="13.2">
      <c r="B363" s="401"/>
    </row>
    <row r="364" spans="2:2" ht="13.2">
      <c r="B364" s="401"/>
    </row>
    <row r="365" spans="2:2" ht="13.2">
      <c r="B365" s="401"/>
    </row>
    <row r="366" spans="2:2" ht="13.2">
      <c r="B366" s="401"/>
    </row>
    <row r="367" spans="2:2" ht="13.2">
      <c r="B367" s="401"/>
    </row>
    <row r="368" spans="2:2" ht="13.2">
      <c r="B368" s="401"/>
    </row>
    <row r="369" spans="2:2" ht="13.2">
      <c r="B369" s="401"/>
    </row>
    <row r="370" spans="2:2" ht="13.2">
      <c r="B370" s="401"/>
    </row>
    <row r="371" spans="2:2" ht="13.2">
      <c r="B371" s="401"/>
    </row>
    <row r="372" spans="2:2" ht="13.2">
      <c r="B372" s="401"/>
    </row>
    <row r="373" spans="2:2" ht="13.2">
      <c r="B373" s="401"/>
    </row>
    <row r="374" spans="2:2" ht="13.2">
      <c r="B374" s="401"/>
    </row>
    <row r="375" spans="2:2" ht="13.2">
      <c r="B375" s="401"/>
    </row>
    <row r="376" spans="2:2" ht="13.2">
      <c r="B376" s="401"/>
    </row>
    <row r="377" spans="2:2" ht="13.2">
      <c r="B377" s="401"/>
    </row>
    <row r="378" spans="2:2" ht="13.2">
      <c r="B378" s="401"/>
    </row>
    <row r="379" spans="2:2" ht="13.2">
      <c r="B379" s="401"/>
    </row>
    <row r="380" spans="2:2" ht="13.2">
      <c r="B380" s="401"/>
    </row>
    <row r="381" spans="2:2" ht="13.2">
      <c r="B381" s="401"/>
    </row>
    <row r="382" spans="2:2" ht="13.2">
      <c r="B382" s="401"/>
    </row>
    <row r="383" spans="2:2" ht="13.2">
      <c r="B383" s="401"/>
    </row>
    <row r="384" spans="2:2" ht="13.2">
      <c r="B384" s="401"/>
    </row>
    <row r="385" spans="2:2" ht="13.2">
      <c r="B385" s="401"/>
    </row>
    <row r="386" spans="2:2" ht="13.2">
      <c r="B386" s="401"/>
    </row>
    <row r="387" spans="2:2" ht="13.2">
      <c r="B387" s="401"/>
    </row>
    <row r="388" spans="2:2" ht="13.2">
      <c r="B388" s="401"/>
    </row>
    <row r="389" spans="2:2" ht="13.2">
      <c r="B389" s="401"/>
    </row>
    <row r="390" spans="2:2" ht="13.2">
      <c r="B390" s="401"/>
    </row>
    <row r="391" spans="2:2" ht="13.2">
      <c r="B391" s="401"/>
    </row>
    <row r="392" spans="2:2" ht="13.2">
      <c r="B392" s="401"/>
    </row>
    <row r="393" spans="2:2" ht="13.2">
      <c r="B393" s="401"/>
    </row>
    <row r="394" spans="2:2" ht="13.2">
      <c r="B394" s="401"/>
    </row>
    <row r="395" spans="2:2" ht="13.2">
      <c r="B395" s="401"/>
    </row>
    <row r="396" spans="2:2" ht="13.2">
      <c r="B396" s="401"/>
    </row>
    <row r="397" spans="2:2" ht="13.2">
      <c r="B397" s="401"/>
    </row>
    <row r="398" spans="2:2" ht="13.2">
      <c r="B398" s="401"/>
    </row>
    <row r="399" spans="2:2" ht="13.2">
      <c r="B399" s="401"/>
    </row>
    <row r="400" spans="2:2" ht="13.2">
      <c r="B400" s="401"/>
    </row>
    <row r="401" spans="2:2" ht="13.2">
      <c r="B401" s="401"/>
    </row>
    <row r="402" spans="2:2" ht="13.2">
      <c r="B402" s="401"/>
    </row>
    <row r="403" spans="2:2" ht="13.2">
      <c r="B403" s="401"/>
    </row>
    <row r="404" spans="2:2" ht="13.2">
      <c r="B404" s="401"/>
    </row>
    <row r="405" spans="2:2" ht="13.2">
      <c r="B405" s="401"/>
    </row>
    <row r="406" spans="2:2" ht="13.2">
      <c r="B406" s="401"/>
    </row>
    <row r="407" spans="2:2" ht="13.2">
      <c r="B407" s="401"/>
    </row>
    <row r="408" spans="2:2" ht="13.2">
      <c r="B408" s="401"/>
    </row>
    <row r="409" spans="2:2" ht="13.2">
      <c r="B409" s="401"/>
    </row>
    <row r="410" spans="2:2" ht="13.2">
      <c r="B410" s="401"/>
    </row>
    <row r="411" spans="2:2" ht="13.2">
      <c r="B411" s="401"/>
    </row>
    <row r="412" spans="2:2" ht="13.2">
      <c r="B412" s="401"/>
    </row>
    <row r="413" spans="2:2" ht="13.2">
      <c r="B413" s="401"/>
    </row>
    <row r="414" spans="2:2" ht="13.2">
      <c r="B414" s="401"/>
    </row>
    <row r="415" spans="2:2" ht="13.2">
      <c r="B415" s="401"/>
    </row>
    <row r="416" spans="2:2" ht="13.2">
      <c r="B416" s="401"/>
    </row>
    <row r="417" spans="2:2" ht="13.2">
      <c r="B417" s="401"/>
    </row>
    <row r="418" spans="2:2" ht="13.2">
      <c r="B418" s="401"/>
    </row>
    <row r="419" spans="2:2" ht="13.2">
      <c r="B419" s="401"/>
    </row>
    <row r="420" spans="2:2" ht="13.2">
      <c r="B420" s="401"/>
    </row>
    <row r="421" spans="2:2" ht="13.2">
      <c r="B421" s="401"/>
    </row>
    <row r="422" spans="2:2" ht="13.2">
      <c r="B422" s="401"/>
    </row>
    <row r="423" spans="2:2" ht="13.2">
      <c r="B423" s="401"/>
    </row>
    <row r="424" spans="2:2" ht="13.2">
      <c r="B424" s="401"/>
    </row>
    <row r="425" spans="2:2" ht="13.2">
      <c r="B425" s="401"/>
    </row>
    <row r="426" spans="2:2" ht="13.2">
      <c r="B426" s="401"/>
    </row>
    <row r="427" spans="2:2" ht="13.2">
      <c r="B427" s="401"/>
    </row>
    <row r="428" spans="2:2" ht="13.2">
      <c r="B428" s="401"/>
    </row>
    <row r="429" spans="2:2" ht="13.2">
      <c r="B429" s="401"/>
    </row>
    <row r="430" spans="2:2" ht="13.2">
      <c r="B430" s="401"/>
    </row>
    <row r="431" spans="2:2" ht="13.2">
      <c r="B431" s="401"/>
    </row>
    <row r="432" spans="2:2" ht="13.2">
      <c r="B432" s="401"/>
    </row>
    <row r="433" spans="2:2" ht="13.2">
      <c r="B433" s="401"/>
    </row>
    <row r="434" spans="2:2" ht="13.2">
      <c r="B434" s="401"/>
    </row>
    <row r="435" spans="2:2" ht="13.2">
      <c r="B435" s="401"/>
    </row>
    <row r="436" spans="2:2" ht="13.2">
      <c r="B436" s="401"/>
    </row>
    <row r="437" spans="2:2" ht="13.2">
      <c r="B437" s="401"/>
    </row>
    <row r="438" spans="2:2" ht="13.2">
      <c r="B438" s="401"/>
    </row>
    <row r="439" spans="2:2" ht="13.2">
      <c r="B439" s="401"/>
    </row>
    <row r="440" spans="2:2" ht="13.2">
      <c r="B440" s="401"/>
    </row>
    <row r="441" spans="2:2" ht="13.2">
      <c r="B441" s="401"/>
    </row>
    <row r="442" spans="2:2" ht="13.2">
      <c r="B442" s="401"/>
    </row>
    <row r="443" spans="2:2" ht="13.2">
      <c r="B443" s="401"/>
    </row>
    <row r="444" spans="2:2" ht="13.2">
      <c r="B444" s="401"/>
    </row>
    <row r="445" spans="2:2" ht="13.2">
      <c r="B445" s="401"/>
    </row>
    <row r="446" spans="2:2" ht="13.2">
      <c r="B446" s="401"/>
    </row>
    <row r="447" spans="2:2" ht="13.2">
      <c r="B447" s="401"/>
    </row>
    <row r="448" spans="2:2" ht="13.2">
      <c r="B448" s="401"/>
    </row>
    <row r="449" spans="2:2" ht="13.2">
      <c r="B449" s="401"/>
    </row>
    <row r="450" spans="2:2" ht="13.2">
      <c r="B450" s="401"/>
    </row>
    <row r="451" spans="2:2" ht="13.2">
      <c r="B451" s="401"/>
    </row>
    <row r="452" spans="2:2" ht="13.2">
      <c r="B452" s="401"/>
    </row>
    <row r="453" spans="2:2" ht="13.2">
      <c r="B453" s="401"/>
    </row>
    <row r="454" spans="2:2" ht="13.2">
      <c r="B454" s="401"/>
    </row>
    <row r="455" spans="2:2" ht="13.2">
      <c r="B455" s="401"/>
    </row>
    <row r="456" spans="2:2" ht="13.2">
      <c r="B456" s="401"/>
    </row>
    <row r="457" spans="2:2" ht="13.2">
      <c r="B457" s="401"/>
    </row>
    <row r="458" spans="2:2" ht="13.2">
      <c r="B458" s="401"/>
    </row>
    <row r="459" spans="2:2" ht="13.2">
      <c r="B459" s="401"/>
    </row>
    <row r="460" spans="2:2" ht="13.2">
      <c r="B460" s="401"/>
    </row>
    <row r="461" spans="2:2" ht="13.2">
      <c r="B461" s="401"/>
    </row>
    <row r="462" spans="2:2" ht="13.2">
      <c r="B462" s="401"/>
    </row>
    <row r="463" spans="2:2" ht="13.2">
      <c r="B463" s="401"/>
    </row>
    <row r="464" spans="2:2" ht="13.2">
      <c r="B464" s="401"/>
    </row>
    <row r="465" spans="2:2" ht="13.2">
      <c r="B465" s="401"/>
    </row>
    <row r="466" spans="2:2" ht="13.2">
      <c r="B466" s="401"/>
    </row>
    <row r="467" spans="2:2" ht="13.2">
      <c r="B467" s="401"/>
    </row>
    <row r="468" spans="2:2" ht="13.2">
      <c r="B468" s="401"/>
    </row>
    <row r="469" spans="2:2" ht="13.2">
      <c r="B469" s="401"/>
    </row>
    <row r="470" spans="2:2" ht="13.2">
      <c r="B470" s="401"/>
    </row>
    <row r="471" spans="2:2" ht="13.2">
      <c r="B471" s="401"/>
    </row>
    <row r="472" spans="2:2" ht="13.2">
      <c r="B472" s="401"/>
    </row>
    <row r="473" spans="2:2" ht="13.2">
      <c r="B473" s="401"/>
    </row>
    <row r="474" spans="2:2" ht="13.2">
      <c r="B474" s="401"/>
    </row>
    <row r="475" spans="2:2" ht="13.2">
      <c r="B475" s="401"/>
    </row>
    <row r="476" spans="2:2" ht="13.2">
      <c r="B476" s="401"/>
    </row>
    <row r="477" spans="2:2" ht="13.2">
      <c r="B477" s="401"/>
    </row>
    <row r="478" spans="2:2" ht="13.2">
      <c r="B478" s="401"/>
    </row>
    <row r="479" spans="2:2" ht="13.2">
      <c r="B479" s="401"/>
    </row>
    <row r="480" spans="2:2" ht="13.2">
      <c r="B480" s="401"/>
    </row>
    <row r="481" spans="2:2" ht="13.2">
      <c r="B481" s="401"/>
    </row>
    <row r="482" spans="2:2" ht="13.2">
      <c r="B482" s="401"/>
    </row>
    <row r="483" spans="2:2" ht="13.2">
      <c r="B483" s="401"/>
    </row>
    <row r="484" spans="2:2" ht="13.2">
      <c r="B484" s="401"/>
    </row>
    <row r="485" spans="2:2" ht="13.2">
      <c r="B485" s="401"/>
    </row>
    <row r="486" spans="2:2" ht="13.2">
      <c r="B486" s="401"/>
    </row>
    <row r="487" spans="2:2" ht="13.2">
      <c r="B487" s="401"/>
    </row>
    <row r="488" spans="2:2" ht="13.2">
      <c r="B488" s="401"/>
    </row>
    <row r="489" spans="2:2" ht="13.2">
      <c r="B489" s="401"/>
    </row>
    <row r="490" spans="2:2" ht="13.2">
      <c r="B490" s="401"/>
    </row>
    <row r="491" spans="2:2" ht="13.2">
      <c r="B491" s="401"/>
    </row>
    <row r="492" spans="2:2" ht="13.2">
      <c r="B492" s="401"/>
    </row>
    <row r="493" spans="2:2" ht="13.2">
      <c r="B493" s="401"/>
    </row>
    <row r="494" spans="2:2" ht="13.2">
      <c r="B494" s="401"/>
    </row>
    <row r="495" spans="2:2" ht="13.2">
      <c r="B495" s="401"/>
    </row>
    <row r="496" spans="2:2" ht="13.2">
      <c r="B496" s="401"/>
    </row>
    <row r="497" spans="2:2" ht="13.2">
      <c r="B497" s="401"/>
    </row>
    <row r="498" spans="2:2" ht="13.2">
      <c r="B498" s="401"/>
    </row>
    <row r="499" spans="2:2" ht="13.2">
      <c r="B499" s="401"/>
    </row>
    <row r="500" spans="2:2" ht="13.2">
      <c r="B500" s="401"/>
    </row>
    <row r="501" spans="2:2" ht="13.2">
      <c r="B501" s="401"/>
    </row>
    <row r="502" spans="2:2" ht="13.2">
      <c r="B502" s="401"/>
    </row>
    <row r="503" spans="2:2" ht="13.2">
      <c r="B503" s="401"/>
    </row>
    <row r="504" spans="2:2" ht="13.2">
      <c r="B504" s="401"/>
    </row>
    <row r="505" spans="2:2" ht="13.2">
      <c r="B505" s="401"/>
    </row>
    <row r="506" spans="2:2" ht="13.2">
      <c r="B506" s="401"/>
    </row>
    <row r="507" spans="2:2" ht="13.2">
      <c r="B507" s="401"/>
    </row>
    <row r="508" spans="2:2" ht="13.2">
      <c r="B508" s="401"/>
    </row>
    <row r="509" spans="2:2" ht="13.2">
      <c r="B509" s="401"/>
    </row>
    <row r="510" spans="2:2" ht="13.2">
      <c r="B510" s="401"/>
    </row>
    <row r="511" spans="2:2" ht="13.2">
      <c r="B511" s="401"/>
    </row>
    <row r="512" spans="2:2" ht="13.2">
      <c r="B512" s="401"/>
    </row>
    <row r="513" spans="2:2" ht="13.2">
      <c r="B513" s="401"/>
    </row>
    <row r="514" spans="2:2" ht="13.2">
      <c r="B514" s="401"/>
    </row>
    <row r="515" spans="2:2" ht="13.2">
      <c r="B515" s="401"/>
    </row>
    <row r="516" spans="2:2" ht="13.2">
      <c r="B516" s="401"/>
    </row>
    <row r="517" spans="2:2" ht="13.2">
      <c r="B517" s="401"/>
    </row>
    <row r="518" spans="2:2" ht="13.2">
      <c r="B518" s="401"/>
    </row>
    <row r="519" spans="2:2" ht="13.2">
      <c r="B519" s="401"/>
    </row>
    <row r="520" spans="2:2" ht="13.2">
      <c r="B520" s="401"/>
    </row>
    <row r="521" spans="2:2" ht="13.2">
      <c r="B521" s="401"/>
    </row>
    <row r="522" spans="2:2" ht="13.2">
      <c r="B522" s="401"/>
    </row>
    <row r="523" spans="2:2" ht="13.2">
      <c r="B523" s="401"/>
    </row>
    <row r="524" spans="2:2" ht="13.2">
      <c r="B524" s="401"/>
    </row>
    <row r="525" spans="2:2" ht="13.2">
      <c r="B525" s="401"/>
    </row>
    <row r="526" spans="2:2" ht="13.2">
      <c r="B526" s="401"/>
    </row>
    <row r="527" spans="2:2" ht="13.2">
      <c r="B527" s="401"/>
    </row>
    <row r="528" spans="2:2" ht="13.2">
      <c r="B528" s="401"/>
    </row>
    <row r="529" spans="2:2" ht="13.2">
      <c r="B529" s="401"/>
    </row>
    <row r="530" spans="2:2" ht="13.2">
      <c r="B530" s="401"/>
    </row>
    <row r="531" spans="2:2" ht="13.2">
      <c r="B531" s="401"/>
    </row>
    <row r="532" spans="2:2" ht="13.2">
      <c r="B532" s="401"/>
    </row>
    <row r="533" spans="2:2" ht="13.2">
      <c r="B533" s="401"/>
    </row>
    <row r="534" spans="2:2" ht="13.2">
      <c r="B534" s="401"/>
    </row>
    <row r="535" spans="2:2" ht="13.2">
      <c r="B535" s="401"/>
    </row>
    <row r="536" spans="2:2" ht="13.2">
      <c r="B536" s="401"/>
    </row>
    <row r="537" spans="2:2" ht="13.2">
      <c r="B537" s="401"/>
    </row>
    <row r="538" spans="2:2" ht="13.2">
      <c r="B538" s="401"/>
    </row>
    <row r="539" spans="2:2" ht="13.2">
      <c r="B539" s="401"/>
    </row>
    <row r="540" spans="2:2" ht="13.2">
      <c r="B540" s="401"/>
    </row>
    <row r="541" spans="2:2" ht="13.2">
      <c r="B541" s="401"/>
    </row>
    <row r="542" spans="2:2" ht="13.2">
      <c r="B542" s="401"/>
    </row>
    <row r="543" spans="2:2" ht="13.2">
      <c r="B543" s="401"/>
    </row>
    <row r="544" spans="2:2" ht="13.2">
      <c r="B544" s="401"/>
    </row>
    <row r="545" spans="2:2" ht="13.2">
      <c r="B545" s="401"/>
    </row>
    <row r="546" spans="2:2" ht="13.2">
      <c r="B546" s="401"/>
    </row>
    <row r="547" spans="2:2" ht="13.2">
      <c r="B547" s="401"/>
    </row>
    <row r="548" spans="2:2" ht="13.2">
      <c r="B548" s="401"/>
    </row>
    <row r="549" spans="2:2" ht="13.2">
      <c r="B549" s="401"/>
    </row>
    <row r="550" spans="2:2" ht="13.2">
      <c r="B550" s="401"/>
    </row>
    <row r="551" spans="2:2" ht="13.2">
      <c r="B551" s="401"/>
    </row>
    <row r="552" spans="2:2" ht="13.2">
      <c r="B552" s="401"/>
    </row>
    <row r="553" spans="2:2" ht="13.2">
      <c r="B553" s="401"/>
    </row>
    <row r="554" spans="2:2" ht="13.2">
      <c r="B554" s="401"/>
    </row>
    <row r="555" spans="2:2" ht="13.2">
      <c r="B555" s="401"/>
    </row>
    <row r="556" spans="2:2" ht="13.2">
      <c r="B556" s="401"/>
    </row>
    <row r="557" spans="2:2" ht="13.2">
      <c r="B557" s="401"/>
    </row>
    <row r="558" spans="2:2" ht="13.2">
      <c r="B558" s="401"/>
    </row>
    <row r="559" spans="2:2" ht="13.2">
      <c r="B559" s="401"/>
    </row>
    <row r="560" spans="2:2" ht="13.2">
      <c r="B560" s="401"/>
    </row>
    <row r="561" spans="2:2" ht="13.2">
      <c r="B561" s="401"/>
    </row>
    <row r="562" spans="2:2" ht="13.2">
      <c r="B562" s="401"/>
    </row>
    <row r="563" spans="2:2" ht="13.2">
      <c r="B563" s="401"/>
    </row>
    <row r="564" spans="2:2" ht="13.2">
      <c r="B564" s="401"/>
    </row>
    <row r="565" spans="2:2" ht="13.2">
      <c r="B565" s="401"/>
    </row>
    <row r="566" spans="2:2" ht="13.2">
      <c r="B566" s="401"/>
    </row>
    <row r="567" spans="2:2" ht="13.2">
      <c r="B567" s="401"/>
    </row>
    <row r="568" spans="2:2" ht="13.2">
      <c r="B568" s="401"/>
    </row>
    <row r="569" spans="2:2" ht="13.2">
      <c r="B569" s="401"/>
    </row>
    <row r="570" spans="2:2" ht="13.2">
      <c r="B570" s="401"/>
    </row>
    <row r="571" spans="2:2" ht="13.2">
      <c r="B571" s="401"/>
    </row>
    <row r="572" spans="2:2" ht="13.2">
      <c r="B572" s="401"/>
    </row>
    <row r="573" spans="2:2" ht="13.2">
      <c r="B573" s="401"/>
    </row>
    <row r="574" spans="2:2" ht="13.2">
      <c r="B574" s="401"/>
    </row>
    <row r="575" spans="2:2" ht="13.2">
      <c r="B575" s="401"/>
    </row>
    <row r="576" spans="2:2" ht="13.2">
      <c r="B576" s="401"/>
    </row>
    <row r="577" spans="2:2" ht="13.2">
      <c r="B577" s="401"/>
    </row>
    <row r="578" spans="2:2" ht="13.2">
      <c r="B578" s="401"/>
    </row>
    <row r="579" spans="2:2" ht="13.2">
      <c r="B579" s="401"/>
    </row>
    <row r="580" spans="2:2" ht="13.2">
      <c r="B580" s="401"/>
    </row>
    <row r="581" spans="2:2" ht="13.2">
      <c r="B581" s="401"/>
    </row>
    <row r="582" spans="2:2" ht="13.2">
      <c r="B582" s="401"/>
    </row>
    <row r="583" spans="2:2" ht="13.2">
      <c r="B583" s="401"/>
    </row>
    <row r="584" spans="2:2" ht="13.2">
      <c r="B584" s="401"/>
    </row>
    <row r="585" spans="2:2" ht="13.2">
      <c r="B585" s="401"/>
    </row>
    <row r="586" spans="2:2" ht="13.2">
      <c r="B586" s="401"/>
    </row>
    <row r="587" spans="2:2" ht="13.2">
      <c r="B587" s="401"/>
    </row>
    <row r="588" spans="2:2" ht="13.2">
      <c r="B588" s="401"/>
    </row>
    <row r="589" spans="2:2" ht="13.2">
      <c r="B589" s="401"/>
    </row>
    <row r="590" spans="2:2" ht="13.2">
      <c r="B590" s="401"/>
    </row>
    <row r="591" spans="2:2" ht="13.2">
      <c r="B591" s="401"/>
    </row>
    <row r="592" spans="2:2" ht="13.2">
      <c r="B592" s="401"/>
    </row>
    <row r="593" spans="2:2" ht="13.2">
      <c r="B593" s="401"/>
    </row>
    <row r="594" spans="2:2" ht="13.2">
      <c r="B594" s="401"/>
    </row>
    <row r="595" spans="2:2" ht="13.2">
      <c r="B595" s="401"/>
    </row>
    <row r="596" spans="2:2" ht="13.2">
      <c r="B596" s="401"/>
    </row>
    <row r="597" spans="2:2" ht="13.2">
      <c r="B597" s="401"/>
    </row>
    <row r="598" spans="2:2" ht="13.2">
      <c r="B598" s="401"/>
    </row>
    <row r="599" spans="2:2" ht="13.2">
      <c r="B599" s="401"/>
    </row>
    <row r="600" spans="2:2" ht="13.2">
      <c r="B600" s="401"/>
    </row>
    <row r="601" spans="2:2" ht="13.2">
      <c r="B601" s="401"/>
    </row>
    <row r="602" spans="2:2" ht="13.2">
      <c r="B602" s="401"/>
    </row>
    <row r="603" spans="2:2" ht="13.2">
      <c r="B603" s="401"/>
    </row>
    <row r="604" spans="2:2" ht="13.2">
      <c r="B604" s="401"/>
    </row>
    <row r="605" spans="2:2" ht="13.2">
      <c r="B605" s="401"/>
    </row>
    <row r="606" spans="2:2" ht="13.2">
      <c r="B606" s="401"/>
    </row>
    <row r="607" spans="2:2" ht="13.2">
      <c r="B607" s="401"/>
    </row>
    <row r="608" spans="2:2" ht="13.2">
      <c r="B608" s="401"/>
    </row>
    <row r="609" spans="2:2" ht="13.2">
      <c r="B609" s="401"/>
    </row>
    <row r="610" spans="2:2" ht="13.2">
      <c r="B610" s="401"/>
    </row>
    <row r="611" spans="2:2" ht="13.2">
      <c r="B611" s="401"/>
    </row>
    <row r="612" spans="2:2" ht="13.2">
      <c r="B612" s="401"/>
    </row>
    <row r="613" spans="2:2" ht="13.2">
      <c r="B613" s="401"/>
    </row>
    <row r="614" spans="2:2" ht="13.2">
      <c r="B614" s="401"/>
    </row>
    <row r="615" spans="2:2" ht="13.2">
      <c r="B615" s="401"/>
    </row>
    <row r="616" spans="2:2" ht="13.2">
      <c r="B616" s="401"/>
    </row>
    <row r="617" spans="2:2" ht="13.2">
      <c r="B617" s="401"/>
    </row>
    <row r="618" spans="2:2" ht="13.2">
      <c r="B618" s="401"/>
    </row>
    <row r="619" spans="2:2" ht="13.2">
      <c r="B619" s="401"/>
    </row>
    <row r="620" spans="2:2" ht="13.2">
      <c r="B620" s="401"/>
    </row>
    <row r="621" spans="2:2" ht="13.2">
      <c r="B621" s="401"/>
    </row>
    <row r="622" spans="2:2" ht="13.2">
      <c r="B622" s="401"/>
    </row>
    <row r="623" spans="2:2" ht="13.2">
      <c r="B623" s="401"/>
    </row>
    <row r="624" spans="2:2" ht="13.2">
      <c r="B624" s="401"/>
    </row>
    <row r="625" spans="2:2" ht="13.2">
      <c r="B625" s="401"/>
    </row>
    <row r="626" spans="2:2" ht="13.2">
      <c r="B626" s="401"/>
    </row>
    <row r="627" spans="2:2" ht="13.2">
      <c r="B627" s="401"/>
    </row>
    <row r="628" spans="2:2" ht="13.2">
      <c r="B628" s="401"/>
    </row>
    <row r="629" spans="2:2" ht="13.2">
      <c r="B629" s="401"/>
    </row>
    <row r="630" spans="2:2" ht="13.2">
      <c r="B630" s="401"/>
    </row>
    <row r="631" spans="2:2" ht="13.2">
      <c r="B631" s="401"/>
    </row>
    <row r="632" spans="2:2" ht="13.2">
      <c r="B632" s="401"/>
    </row>
    <row r="633" spans="2:2" ht="13.2">
      <c r="B633" s="401"/>
    </row>
    <row r="634" spans="2:2" ht="13.2">
      <c r="B634" s="401"/>
    </row>
    <row r="635" spans="2:2" ht="13.2">
      <c r="B635" s="401"/>
    </row>
    <row r="636" spans="2:2" ht="13.2">
      <c r="B636" s="401"/>
    </row>
    <row r="637" spans="2:2" ht="13.2">
      <c r="B637" s="401"/>
    </row>
    <row r="638" spans="2:2" ht="13.2">
      <c r="B638" s="401"/>
    </row>
    <row r="639" spans="2:2" ht="13.2">
      <c r="B639" s="401"/>
    </row>
    <row r="640" spans="2:2" ht="13.2">
      <c r="B640" s="401"/>
    </row>
    <row r="641" spans="2:2" ht="13.2">
      <c r="B641" s="401"/>
    </row>
    <row r="642" spans="2:2" ht="13.2">
      <c r="B642" s="401"/>
    </row>
    <row r="643" spans="2:2" ht="13.2">
      <c r="B643" s="401"/>
    </row>
    <row r="644" spans="2:2" ht="13.2">
      <c r="B644" s="401"/>
    </row>
    <row r="645" spans="2:2" ht="13.2">
      <c r="B645" s="401"/>
    </row>
    <row r="646" spans="2:2" ht="13.2">
      <c r="B646" s="401"/>
    </row>
    <row r="647" spans="2:2" ht="13.2">
      <c r="B647" s="401"/>
    </row>
    <row r="648" spans="2:2" ht="13.2">
      <c r="B648" s="401"/>
    </row>
    <row r="649" spans="2:2" ht="13.2">
      <c r="B649" s="401"/>
    </row>
    <row r="650" spans="2:2" ht="13.2">
      <c r="B650" s="401"/>
    </row>
    <row r="651" spans="2:2" ht="13.2">
      <c r="B651" s="401"/>
    </row>
    <row r="652" spans="2:2" ht="13.2">
      <c r="B652" s="401"/>
    </row>
    <row r="653" spans="2:2" ht="13.2">
      <c r="B653" s="401"/>
    </row>
    <row r="654" spans="2:2" ht="13.2">
      <c r="B654" s="401"/>
    </row>
    <row r="655" spans="2:2" ht="13.2">
      <c r="B655" s="401"/>
    </row>
    <row r="656" spans="2:2" ht="13.2">
      <c r="B656" s="401"/>
    </row>
    <row r="657" spans="2:2" ht="13.2">
      <c r="B657" s="401"/>
    </row>
    <row r="658" spans="2:2" ht="13.2">
      <c r="B658" s="401"/>
    </row>
    <row r="659" spans="2:2" ht="13.2">
      <c r="B659" s="401"/>
    </row>
    <row r="660" spans="2:2" ht="13.2">
      <c r="B660" s="401"/>
    </row>
    <row r="661" spans="2:2" ht="13.2">
      <c r="B661" s="401"/>
    </row>
    <row r="662" spans="2:2" ht="13.2">
      <c r="B662" s="401"/>
    </row>
    <row r="663" spans="2:2" ht="13.2">
      <c r="B663" s="401"/>
    </row>
    <row r="664" spans="2:2" ht="13.2">
      <c r="B664" s="401"/>
    </row>
    <row r="665" spans="2:2" ht="13.2">
      <c r="B665" s="401"/>
    </row>
    <row r="666" spans="2:2" ht="13.2">
      <c r="B666" s="401"/>
    </row>
    <row r="667" spans="2:2" ht="13.2">
      <c r="B667" s="401"/>
    </row>
    <row r="668" spans="2:2" ht="13.2">
      <c r="B668" s="401"/>
    </row>
    <row r="669" spans="2:2" ht="13.2">
      <c r="B669" s="401"/>
    </row>
    <row r="670" spans="2:2" ht="13.2">
      <c r="B670" s="401"/>
    </row>
    <row r="671" spans="2:2" ht="13.2">
      <c r="B671" s="401"/>
    </row>
    <row r="672" spans="2:2" ht="13.2">
      <c r="B672" s="401"/>
    </row>
    <row r="673" spans="2:2" ht="13.2">
      <c r="B673" s="401"/>
    </row>
    <row r="674" spans="2:2" ht="13.2">
      <c r="B674" s="401"/>
    </row>
    <row r="675" spans="2:2" ht="13.2">
      <c r="B675" s="401"/>
    </row>
    <row r="676" spans="2:2" ht="13.2">
      <c r="B676" s="401"/>
    </row>
    <row r="677" spans="2:2" ht="13.2">
      <c r="B677" s="401"/>
    </row>
    <row r="678" spans="2:2" ht="13.2">
      <c r="B678" s="401"/>
    </row>
    <row r="679" spans="2:2" ht="13.2">
      <c r="B679" s="401"/>
    </row>
    <row r="680" spans="2:2" ht="13.2">
      <c r="B680" s="401"/>
    </row>
    <row r="681" spans="2:2" ht="13.2">
      <c r="B681" s="401"/>
    </row>
    <row r="682" spans="2:2" ht="13.2">
      <c r="B682" s="401"/>
    </row>
    <row r="683" spans="2:2" ht="13.2">
      <c r="B683" s="401"/>
    </row>
    <row r="684" spans="2:2" ht="13.2">
      <c r="B684" s="401"/>
    </row>
    <row r="685" spans="2:2" ht="13.2">
      <c r="B685" s="401"/>
    </row>
    <row r="686" spans="2:2" ht="13.2">
      <c r="B686" s="401"/>
    </row>
    <row r="687" spans="2:2" ht="13.2">
      <c r="B687" s="401"/>
    </row>
    <row r="688" spans="2:2" ht="13.2">
      <c r="B688" s="401"/>
    </row>
    <row r="689" spans="2:2" ht="13.2">
      <c r="B689" s="401"/>
    </row>
    <row r="690" spans="2:2" ht="13.2">
      <c r="B690" s="401"/>
    </row>
    <row r="691" spans="2:2" ht="13.2">
      <c r="B691" s="401"/>
    </row>
    <row r="692" spans="2:2" ht="13.2">
      <c r="B692" s="401"/>
    </row>
    <row r="693" spans="2:2" ht="13.2">
      <c r="B693" s="401"/>
    </row>
    <row r="694" spans="2:2" ht="13.2">
      <c r="B694" s="401"/>
    </row>
    <row r="695" spans="2:2" ht="13.2">
      <c r="B695" s="401"/>
    </row>
    <row r="696" spans="2:2" ht="13.2">
      <c r="B696" s="401"/>
    </row>
    <row r="697" spans="2:2" ht="13.2">
      <c r="B697" s="401"/>
    </row>
    <row r="698" spans="2:2" ht="13.2">
      <c r="B698" s="401"/>
    </row>
    <row r="699" spans="2:2" ht="13.2">
      <c r="B699" s="401"/>
    </row>
    <row r="700" spans="2:2" ht="13.2">
      <c r="B700" s="401"/>
    </row>
    <row r="701" spans="2:2" ht="13.2">
      <c r="B701" s="401"/>
    </row>
    <row r="702" spans="2:2" ht="13.2">
      <c r="B702" s="401"/>
    </row>
    <row r="703" spans="2:2" ht="13.2">
      <c r="B703" s="401"/>
    </row>
    <row r="704" spans="2:2" ht="13.2">
      <c r="B704" s="401"/>
    </row>
    <row r="705" spans="2:2" ht="13.2">
      <c r="B705" s="401"/>
    </row>
    <row r="706" spans="2:2" ht="13.2">
      <c r="B706" s="401"/>
    </row>
    <row r="707" spans="2:2" ht="13.2">
      <c r="B707" s="401"/>
    </row>
    <row r="708" spans="2:2" ht="13.2">
      <c r="B708" s="401"/>
    </row>
    <row r="709" spans="2:2" ht="13.2">
      <c r="B709" s="401"/>
    </row>
    <row r="710" spans="2:2" ht="13.2">
      <c r="B710" s="401"/>
    </row>
    <row r="711" spans="2:2" ht="13.2">
      <c r="B711" s="401"/>
    </row>
    <row r="712" spans="2:2" ht="13.2">
      <c r="B712" s="401"/>
    </row>
    <row r="713" spans="2:2" ht="13.2">
      <c r="B713" s="401"/>
    </row>
    <row r="714" spans="2:2" ht="13.2">
      <c r="B714" s="401"/>
    </row>
    <row r="715" spans="2:2" ht="13.2">
      <c r="B715" s="401"/>
    </row>
    <row r="716" spans="2:2" ht="13.2">
      <c r="B716" s="401"/>
    </row>
    <row r="717" spans="2:2" ht="13.2">
      <c r="B717" s="401"/>
    </row>
    <row r="718" spans="2:2" ht="13.2">
      <c r="B718" s="401"/>
    </row>
    <row r="719" spans="2:2" ht="13.2">
      <c r="B719" s="401"/>
    </row>
    <row r="720" spans="2:2" ht="13.2">
      <c r="B720" s="401"/>
    </row>
    <row r="721" spans="2:2" ht="13.2">
      <c r="B721" s="401"/>
    </row>
    <row r="722" spans="2:2" ht="13.2">
      <c r="B722" s="401"/>
    </row>
    <row r="723" spans="2:2" ht="13.2">
      <c r="B723" s="401"/>
    </row>
    <row r="724" spans="2:2" ht="13.2">
      <c r="B724" s="401"/>
    </row>
    <row r="725" spans="2:2" ht="13.2">
      <c r="B725" s="401"/>
    </row>
    <row r="726" spans="2:2" ht="13.2">
      <c r="B726" s="401"/>
    </row>
    <row r="727" spans="2:2" ht="13.2">
      <c r="B727" s="401"/>
    </row>
    <row r="728" spans="2:2" ht="13.2">
      <c r="B728" s="401"/>
    </row>
    <row r="729" spans="2:2" ht="13.2">
      <c r="B729" s="401"/>
    </row>
    <row r="730" spans="2:2" ht="13.2">
      <c r="B730" s="401"/>
    </row>
    <row r="731" spans="2:2" ht="13.2">
      <c r="B731" s="401"/>
    </row>
    <row r="732" spans="2:2" ht="13.2">
      <c r="B732" s="401"/>
    </row>
    <row r="733" spans="2:2" ht="13.2">
      <c r="B733" s="401"/>
    </row>
    <row r="734" spans="2:2" ht="13.2">
      <c r="B734" s="401"/>
    </row>
    <row r="735" spans="2:2" ht="13.2">
      <c r="B735" s="401"/>
    </row>
    <row r="736" spans="2:2" ht="13.2">
      <c r="B736" s="401"/>
    </row>
    <row r="737" spans="2:2" ht="13.2">
      <c r="B737" s="401"/>
    </row>
    <row r="738" spans="2:2" ht="13.2">
      <c r="B738" s="401"/>
    </row>
    <row r="739" spans="2:2" ht="13.2">
      <c r="B739" s="401"/>
    </row>
    <row r="740" spans="2:2" ht="13.2">
      <c r="B740" s="401"/>
    </row>
    <row r="741" spans="2:2" ht="13.2">
      <c r="B741" s="401"/>
    </row>
    <row r="742" spans="2:2" ht="13.2">
      <c r="B742" s="401"/>
    </row>
    <row r="743" spans="2:2" ht="13.2">
      <c r="B743" s="401"/>
    </row>
    <row r="744" spans="2:2" ht="13.2">
      <c r="B744" s="401"/>
    </row>
    <row r="745" spans="2:2" ht="13.2">
      <c r="B745" s="401"/>
    </row>
    <row r="746" spans="2:2" ht="13.2">
      <c r="B746" s="401"/>
    </row>
    <row r="747" spans="2:2" ht="13.2">
      <c r="B747" s="401"/>
    </row>
    <row r="748" spans="2:2" ht="13.2">
      <c r="B748" s="401"/>
    </row>
    <row r="749" spans="2:2" ht="13.2">
      <c r="B749" s="401"/>
    </row>
    <row r="750" spans="2:2" ht="13.2">
      <c r="B750" s="401"/>
    </row>
    <row r="751" spans="2:2" ht="13.2">
      <c r="B751" s="401"/>
    </row>
    <row r="752" spans="2:2" ht="13.2">
      <c r="B752" s="401"/>
    </row>
    <row r="753" spans="2:2" ht="13.2">
      <c r="B753" s="401"/>
    </row>
    <row r="754" spans="2:2" ht="13.2">
      <c r="B754" s="401"/>
    </row>
    <row r="755" spans="2:2" ht="13.2">
      <c r="B755" s="401"/>
    </row>
    <row r="756" spans="2:2" ht="13.2">
      <c r="B756" s="401"/>
    </row>
    <row r="757" spans="2:2" ht="13.2">
      <c r="B757" s="401"/>
    </row>
    <row r="758" spans="2:2" ht="13.2">
      <c r="B758" s="401"/>
    </row>
    <row r="759" spans="2:2" ht="13.2">
      <c r="B759" s="401"/>
    </row>
    <row r="760" spans="2:2" ht="13.2">
      <c r="B760" s="401"/>
    </row>
    <row r="761" spans="2:2" ht="13.2">
      <c r="B761" s="401"/>
    </row>
    <row r="762" spans="2:2" ht="13.2">
      <c r="B762" s="401"/>
    </row>
    <row r="763" spans="2:2" ht="13.2">
      <c r="B763" s="401"/>
    </row>
    <row r="764" spans="2:2" ht="13.2">
      <c r="B764" s="401"/>
    </row>
    <row r="765" spans="2:2" ht="13.2">
      <c r="B765" s="401"/>
    </row>
    <row r="766" spans="2:2" ht="13.2">
      <c r="B766" s="401"/>
    </row>
    <row r="767" spans="2:2" ht="13.2">
      <c r="B767" s="401"/>
    </row>
    <row r="768" spans="2:2" ht="13.2">
      <c r="B768" s="401"/>
    </row>
    <row r="769" spans="2:2" ht="13.2">
      <c r="B769" s="401"/>
    </row>
    <row r="770" spans="2:2" ht="13.2">
      <c r="B770" s="401"/>
    </row>
    <row r="771" spans="2:2" ht="13.2">
      <c r="B771" s="401"/>
    </row>
    <row r="772" spans="2:2" ht="13.2">
      <c r="B772" s="401"/>
    </row>
    <row r="773" spans="2:2" ht="13.2">
      <c r="B773" s="401"/>
    </row>
    <row r="774" spans="2:2" ht="13.2">
      <c r="B774" s="401"/>
    </row>
    <row r="775" spans="2:2" ht="13.2">
      <c r="B775" s="401"/>
    </row>
    <row r="776" spans="2:2" ht="13.2">
      <c r="B776" s="401"/>
    </row>
    <row r="777" spans="2:2" ht="13.2">
      <c r="B777" s="401"/>
    </row>
    <row r="778" spans="2:2" ht="13.2">
      <c r="B778" s="401"/>
    </row>
    <row r="779" spans="2:2" ht="13.2">
      <c r="B779" s="401"/>
    </row>
    <row r="780" spans="2:2" ht="13.2">
      <c r="B780" s="401"/>
    </row>
    <row r="781" spans="2:2" ht="13.2">
      <c r="B781" s="401"/>
    </row>
    <row r="782" spans="2:2" ht="13.2">
      <c r="B782" s="401"/>
    </row>
    <row r="783" spans="2:2" ht="13.2">
      <c r="B783" s="401"/>
    </row>
    <row r="784" spans="2:2" ht="13.2">
      <c r="B784" s="401"/>
    </row>
    <row r="785" spans="2:2" ht="13.2">
      <c r="B785" s="401"/>
    </row>
    <row r="786" spans="2:2" ht="13.2">
      <c r="B786" s="401"/>
    </row>
    <row r="787" spans="2:2" ht="13.2">
      <c r="B787" s="401"/>
    </row>
    <row r="788" spans="2:2" ht="13.2">
      <c r="B788" s="401"/>
    </row>
    <row r="789" spans="2:2" ht="13.2">
      <c r="B789" s="401"/>
    </row>
    <row r="790" spans="2:2" ht="13.2">
      <c r="B790" s="401"/>
    </row>
    <row r="791" spans="2:2" ht="13.2">
      <c r="B791" s="401"/>
    </row>
    <row r="792" spans="2:2" ht="13.2">
      <c r="B792" s="401"/>
    </row>
    <row r="793" spans="2:2" ht="13.2">
      <c r="B793" s="401"/>
    </row>
    <row r="794" spans="2:2" ht="13.2">
      <c r="B794" s="401"/>
    </row>
    <row r="795" spans="2:2" ht="13.2">
      <c r="B795" s="401"/>
    </row>
    <row r="796" spans="2:2" ht="13.2">
      <c r="B796" s="401"/>
    </row>
    <row r="797" spans="2:2" ht="13.2">
      <c r="B797" s="401"/>
    </row>
    <row r="798" spans="2:2" ht="13.2">
      <c r="B798" s="401"/>
    </row>
    <row r="799" spans="2:2" ht="13.2">
      <c r="B799" s="401"/>
    </row>
    <row r="800" spans="2:2" ht="13.2">
      <c r="B800" s="401"/>
    </row>
    <row r="801" spans="2:2" ht="13.2">
      <c r="B801" s="401"/>
    </row>
    <row r="802" spans="2:2" ht="13.2">
      <c r="B802" s="401"/>
    </row>
    <row r="803" spans="2:2" ht="13.2">
      <c r="B803" s="401"/>
    </row>
    <row r="804" spans="2:2" ht="13.2">
      <c r="B804" s="401"/>
    </row>
    <row r="805" spans="2:2" ht="13.2">
      <c r="B805" s="401"/>
    </row>
    <row r="806" spans="2:2" ht="13.2">
      <c r="B806" s="401"/>
    </row>
    <row r="807" spans="2:2" ht="13.2">
      <c r="B807" s="401"/>
    </row>
    <row r="808" spans="2:2" ht="13.2">
      <c r="B808" s="401"/>
    </row>
    <row r="809" spans="2:2" ht="13.2">
      <c r="B809" s="401"/>
    </row>
    <row r="810" spans="2:2" ht="13.2">
      <c r="B810" s="401"/>
    </row>
    <row r="811" spans="2:2" ht="13.2">
      <c r="B811" s="401"/>
    </row>
    <row r="812" spans="2:2" ht="13.2">
      <c r="B812" s="401"/>
    </row>
    <row r="813" spans="2:2" ht="13.2">
      <c r="B813" s="401"/>
    </row>
    <row r="814" spans="2:2" ht="13.2">
      <c r="B814" s="401"/>
    </row>
    <row r="815" spans="2:2" ht="13.2">
      <c r="B815" s="401"/>
    </row>
    <row r="816" spans="2:2" ht="13.2">
      <c r="B816" s="401"/>
    </row>
    <row r="817" spans="2:2" ht="13.2">
      <c r="B817" s="401"/>
    </row>
    <row r="818" spans="2:2" ht="13.2">
      <c r="B818" s="401"/>
    </row>
    <row r="819" spans="2:2" ht="13.2">
      <c r="B819" s="401"/>
    </row>
    <row r="820" spans="2:2" ht="13.2">
      <c r="B820" s="401"/>
    </row>
    <row r="821" spans="2:2" ht="13.2">
      <c r="B821" s="401"/>
    </row>
    <row r="822" spans="2:2" ht="13.2">
      <c r="B822" s="401"/>
    </row>
    <row r="823" spans="2:2" ht="13.2">
      <c r="B823" s="401"/>
    </row>
    <row r="824" spans="2:2" ht="13.2">
      <c r="B824" s="401"/>
    </row>
    <row r="825" spans="2:2" ht="13.2">
      <c r="B825" s="401"/>
    </row>
    <row r="826" spans="2:2" ht="13.2">
      <c r="B826" s="401"/>
    </row>
    <row r="827" spans="2:2" ht="13.2">
      <c r="B827" s="401"/>
    </row>
    <row r="828" spans="2:2" ht="13.2">
      <c r="B828" s="401"/>
    </row>
    <row r="829" spans="2:2" ht="13.2">
      <c r="B829" s="401"/>
    </row>
    <row r="830" spans="2:2" ht="13.2">
      <c r="B830" s="401"/>
    </row>
    <row r="831" spans="2:2" ht="13.2">
      <c r="B831" s="401"/>
    </row>
    <row r="832" spans="2:2" ht="13.2">
      <c r="B832" s="401"/>
    </row>
    <row r="833" spans="2:2" ht="13.2">
      <c r="B833" s="401"/>
    </row>
    <row r="834" spans="2:2" ht="13.2">
      <c r="B834" s="401"/>
    </row>
    <row r="835" spans="2:2" ht="13.2">
      <c r="B835" s="401"/>
    </row>
    <row r="836" spans="2:2" ht="13.2">
      <c r="B836" s="401"/>
    </row>
    <row r="837" spans="2:2" ht="13.2">
      <c r="B837" s="401"/>
    </row>
    <row r="838" spans="2:2" ht="13.2">
      <c r="B838" s="401"/>
    </row>
    <row r="839" spans="2:2" ht="13.2">
      <c r="B839" s="401"/>
    </row>
    <row r="840" spans="2:2" ht="13.2">
      <c r="B840" s="401"/>
    </row>
    <row r="841" spans="2:2" ht="13.2">
      <c r="B841" s="401"/>
    </row>
    <row r="842" spans="2:2" ht="13.2">
      <c r="B842" s="401"/>
    </row>
    <row r="843" spans="2:2" ht="13.2">
      <c r="B843" s="401"/>
    </row>
    <row r="844" spans="2:2" ht="13.2">
      <c r="B844" s="401"/>
    </row>
    <row r="845" spans="2:2" ht="13.2">
      <c r="B845" s="401"/>
    </row>
    <row r="846" spans="2:2" ht="13.2">
      <c r="B846" s="401"/>
    </row>
    <row r="847" spans="2:2" ht="13.2">
      <c r="B847" s="401"/>
    </row>
    <row r="848" spans="2:2" ht="13.2">
      <c r="B848" s="401"/>
    </row>
    <row r="849" spans="2:2" ht="13.2">
      <c r="B849" s="401"/>
    </row>
    <row r="850" spans="2:2" ht="13.2">
      <c r="B850" s="401"/>
    </row>
    <row r="851" spans="2:2" ht="13.2">
      <c r="B851" s="401"/>
    </row>
    <row r="852" spans="2:2" ht="13.2">
      <c r="B852" s="401"/>
    </row>
    <row r="853" spans="2:2" ht="13.2">
      <c r="B853" s="401"/>
    </row>
    <row r="854" spans="2:2" ht="13.2">
      <c r="B854" s="401"/>
    </row>
    <row r="855" spans="2:2" ht="13.2">
      <c r="B855" s="401"/>
    </row>
    <row r="856" spans="2:2" ht="13.2">
      <c r="B856" s="401"/>
    </row>
    <row r="857" spans="2:2" ht="13.2">
      <c r="B857" s="401"/>
    </row>
    <row r="858" spans="2:2" ht="13.2">
      <c r="B858" s="401"/>
    </row>
    <row r="859" spans="2:2" ht="13.2">
      <c r="B859" s="401"/>
    </row>
    <row r="860" spans="2:2" ht="13.2">
      <c r="B860" s="401"/>
    </row>
    <row r="861" spans="2:2" ht="13.2">
      <c r="B861" s="401"/>
    </row>
    <row r="862" spans="2:2" ht="13.2">
      <c r="B862" s="401"/>
    </row>
    <row r="863" spans="2:2" ht="13.2">
      <c r="B863" s="401"/>
    </row>
    <row r="864" spans="2:2" ht="13.2">
      <c r="B864" s="401"/>
    </row>
    <row r="865" spans="2:2" ht="13.2">
      <c r="B865" s="401"/>
    </row>
    <row r="866" spans="2:2" ht="13.2">
      <c r="B866" s="401"/>
    </row>
    <row r="867" spans="2:2" ht="13.2">
      <c r="B867" s="401"/>
    </row>
    <row r="868" spans="2:2" ht="13.2">
      <c r="B868" s="401"/>
    </row>
    <row r="869" spans="2:2" ht="13.2">
      <c r="B869" s="401"/>
    </row>
    <row r="870" spans="2:2" ht="13.2">
      <c r="B870" s="401"/>
    </row>
    <row r="871" spans="2:2" ht="13.2">
      <c r="B871" s="401"/>
    </row>
    <row r="872" spans="2:2" ht="13.2">
      <c r="B872" s="401"/>
    </row>
    <row r="873" spans="2:2" ht="13.2">
      <c r="B873" s="401"/>
    </row>
    <row r="874" spans="2:2" ht="13.2">
      <c r="B874" s="401"/>
    </row>
    <row r="875" spans="2:2" ht="13.2">
      <c r="B875" s="401"/>
    </row>
    <row r="876" spans="2:2" ht="13.2">
      <c r="B876" s="401"/>
    </row>
    <row r="877" spans="2:2" ht="13.2">
      <c r="B877" s="401"/>
    </row>
    <row r="878" spans="2:2" ht="13.2">
      <c r="B878" s="401"/>
    </row>
    <row r="879" spans="2:2" ht="13.2">
      <c r="B879" s="401"/>
    </row>
    <row r="880" spans="2:2" ht="13.2">
      <c r="B880" s="401"/>
    </row>
    <row r="881" spans="2:2" ht="13.2">
      <c r="B881" s="401"/>
    </row>
    <row r="882" spans="2:2" ht="13.2">
      <c r="B882" s="401"/>
    </row>
    <row r="883" spans="2:2" ht="13.2">
      <c r="B883" s="401"/>
    </row>
    <row r="884" spans="2:2" ht="13.2">
      <c r="B884" s="401"/>
    </row>
    <row r="885" spans="2:2" ht="13.2">
      <c r="B885" s="401"/>
    </row>
    <row r="886" spans="2:2" ht="13.2">
      <c r="B886" s="401"/>
    </row>
    <row r="887" spans="2:2" ht="13.2">
      <c r="B887" s="401"/>
    </row>
    <row r="888" spans="2:2" ht="13.2">
      <c r="B888" s="401"/>
    </row>
    <row r="889" spans="2:2" ht="13.2">
      <c r="B889" s="401"/>
    </row>
    <row r="890" spans="2:2" ht="13.2">
      <c r="B890" s="401"/>
    </row>
    <row r="891" spans="2:2" ht="13.2">
      <c r="B891" s="401"/>
    </row>
    <row r="892" spans="2:2" ht="13.2">
      <c r="B892" s="401"/>
    </row>
    <row r="893" spans="2:2" ht="13.2">
      <c r="B893" s="401"/>
    </row>
    <row r="894" spans="2:2" ht="13.2">
      <c r="B894" s="401"/>
    </row>
    <row r="895" spans="2:2" ht="13.2">
      <c r="B895" s="401"/>
    </row>
    <row r="896" spans="2:2" ht="13.2">
      <c r="B896" s="401"/>
    </row>
    <row r="897" spans="2:2" ht="13.2">
      <c r="B897" s="401"/>
    </row>
    <row r="898" spans="2:2" ht="13.2">
      <c r="B898" s="401"/>
    </row>
    <row r="899" spans="2:2" ht="13.2">
      <c r="B899" s="401"/>
    </row>
    <row r="900" spans="2:2" ht="13.2">
      <c r="B900" s="401"/>
    </row>
    <row r="901" spans="2:2" ht="13.2">
      <c r="B901" s="401"/>
    </row>
    <row r="902" spans="2:2" ht="13.2">
      <c r="B902" s="401"/>
    </row>
    <row r="903" spans="2:2" ht="13.2">
      <c r="B903" s="401"/>
    </row>
    <row r="904" spans="2:2" ht="13.2">
      <c r="B904" s="401"/>
    </row>
    <row r="905" spans="2:2" ht="13.2">
      <c r="B905" s="401"/>
    </row>
    <row r="906" spans="2:2" ht="13.2">
      <c r="B906" s="401"/>
    </row>
    <row r="907" spans="2:2" ht="13.2">
      <c r="B907" s="401"/>
    </row>
    <row r="908" spans="2:2" ht="13.2">
      <c r="B908" s="401"/>
    </row>
    <row r="909" spans="2:2" ht="13.2">
      <c r="B909" s="401"/>
    </row>
    <row r="910" spans="2:2" ht="13.2">
      <c r="B910" s="401"/>
    </row>
    <row r="911" spans="2:2" ht="13.2">
      <c r="B911" s="401"/>
    </row>
    <row r="912" spans="2:2" ht="13.2">
      <c r="B912" s="401"/>
    </row>
    <row r="913" spans="2:2" ht="13.2">
      <c r="B913" s="401"/>
    </row>
    <row r="914" spans="2:2" ht="13.2">
      <c r="B914" s="401"/>
    </row>
    <row r="915" spans="2:2" ht="13.2">
      <c r="B915" s="401"/>
    </row>
    <row r="916" spans="2:2" ht="13.2">
      <c r="B916" s="401"/>
    </row>
    <row r="917" spans="2:2" ht="13.2">
      <c r="B917" s="401"/>
    </row>
    <row r="918" spans="2:2" ht="13.2">
      <c r="B918" s="401"/>
    </row>
    <row r="919" spans="2:2" ht="13.2">
      <c r="B919" s="401"/>
    </row>
    <row r="920" spans="2:2" ht="13.2">
      <c r="B920" s="401"/>
    </row>
    <row r="921" spans="2:2" ht="13.2">
      <c r="B921" s="401"/>
    </row>
    <row r="922" spans="2:2" ht="13.2">
      <c r="B922" s="401"/>
    </row>
    <row r="923" spans="2:2" ht="13.2">
      <c r="B923" s="401"/>
    </row>
    <row r="924" spans="2:2" ht="13.2">
      <c r="B924" s="401"/>
    </row>
    <row r="925" spans="2:2" ht="13.2">
      <c r="B925" s="401"/>
    </row>
    <row r="926" spans="2:2" ht="13.2">
      <c r="B926" s="401"/>
    </row>
    <row r="927" spans="2:2" ht="13.2">
      <c r="B927" s="401"/>
    </row>
    <row r="928" spans="2:2" ht="13.2">
      <c r="B928" s="401"/>
    </row>
    <row r="929" spans="2:2" ht="13.2">
      <c r="B929" s="401"/>
    </row>
    <row r="930" spans="2:2" ht="13.2">
      <c r="B930" s="401"/>
    </row>
    <row r="931" spans="2:2" ht="13.2">
      <c r="B931" s="401"/>
    </row>
    <row r="932" spans="2:2" ht="13.2">
      <c r="B932" s="401"/>
    </row>
    <row r="933" spans="2:2" ht="13.2">
      <c r="B933" s="401"/>
    </row>
    <row r="934" spans="2:2" ht="13.2">
      <c r="B934" s="401"/>
    </row>
    <row r="935" spans="2:2" ht="13.2">
      <c r="B935" s="401"/>
    </row>
    <row r="936" spans="2:2" ht="13.2">
      <c r="B936" s="401"/>
    </row>
    <row r="937" spans="2:2" ht="13.2">
      <c r="B937" s="401"/>
    </row>
    <row r="938" spans="2:2" ht="13.2">
      <c r="B938" s="401"/>
    </row>
    <row r="939" spans="2:2" ht="13.2">
      <c r="B939" s="401"/>
    </row>
    <row r="940" spans="2:2" ht="13.2">
      <c r="B940" s="401"/>
    </row>
    <row r="941" spans="2:2" ht="13.2">
      <c r="B941" s="401"/>
    </row>
    <row r="942" spans="2:2" ht="13.2">
      <c r="B942" s="401"/>
    </row>
    <row r="943" spans="2:2" ht="13.2">
      <c r="B943" s="401"/>
    </row>
    <row r="944" spans="2:2" ht="13.2">
      <c r="B944" s="401"/>
    </row>
    <row r="945" spans="2:2" ht="13.2">
      <c r="B945" s="401"/>
    </row>
    <row r="946" spans="2:2" ht="13.2">
      <c r="B946" s="401"/>
    </row>
    <row r="947" spans="2:2" ht="13.2">
      <c r="B947" s="401"/>
    </row>
    <row r="948" spans="2:2" ht="13.2">
      <c r="B948" s="401"/>
    </row>
    <row r="949" spans="2:2" ht="13.2">
      <c r="B949" s="401"/>
    </row>
    <row r="950" spans="2:2" ht="13.2">
      <c r="B950" s="401"/>
    </row>
    <row r="951" spans="2:2" ht="13.2">
      <c r="B951" s="401"/>
    </row>
    <row r="952" spans="2:2" ht="13.2">
      <c r="B952" s="401"/>
    </row>
    <row r="953" spans="2:2" ht="13.2">
      <c r="B953" s="401"/>
    </row>
    <row r="954" spans="2:2" ht="13.2">
      <c r="B954" s="401"/>
    </row>
    <row r="955" spans="2:2" ht="13.2">
      <c r="B955" s="401"/>
    </row>
    <row r="956" spans="2:2" ht="13.2">
      <c r="B956" s="401"/>
    </row>
    <row r="957" spans="2:2" ht="13.2">
      <c r="B957" s="401"/>
    </row>
    <row r="958" spans="2:2" ht="13.2">
      <c r="B958" s="401"/>
    </row>
    <row r="959" spans="2:2" ht="13.2">
      <c r="B959" s="401"/>
    </row>
    <row r="960" spans="2:2" ht="13.2">
      <c r="B960" s="401"/>
    </row>
    <row r="961" spans="2:2" ht="13.2">
      <c r="B961" s="401"/>
    </row>
    <row r="962" spans="2:2" ht="13.2">
      <c r="B962" s="401"/>
    </row>
    <row r="963" spans="2:2" ht="13.2">
      <c r="B963" s="401"/>
    </row>
    <row r="964" spans="2:2" ht="13.2">
      <c r="B964" s="401"/>
    </row>
    <row r="965" spans="2:2" ht="13.2">
      <c r="B965" s="401"/>
    </row>
    <row r="966" spans="2:2" ht="13.2">
      <c r="B966" s="401"/>
    </row>
    <row r="967" spans="2:2" ht="13.2">
      <c r="B967" s="401"/>
    </row>
    <row r="968" spans="2:2" ht="13.2">
      <c r="B968" s="401"/>
    </row>
    <row r="969" spans="2:2" ht="13.2">
      <c r="B969" s="401"/>
    </row>
    <row r="970" spans="2:2" ht="13.2">
      <c r="B970" s="401"/>
    </row>
    <row r="971" spans="2:2" ht="13.2">
      <c r="B971" s="401"/>
    </row>
    <row r="972" spans="2:2" ht="13.2">
      <c r="B972" s="401"/>
    </row>
    <row r="973" spans="2:2" ht="13.2">
      <c r="B973" s="401"/>
    </row>
    <row r="974" spans="2:2" ht="13.2">
      <c r="B974" s="401"/>
    </row>
    <row r="975" spans="2:2" ht="13.2">
      <c r="B975" s="401"/>
    </row>
    <row r="976" spans="2:2" ht="13.2">
      <c r="B976" s="401"/>
    </row>
    <row r="977" spans="2:2" ht="13.2">
      <c r="B977" s="401"/>
    </row>
    <row r="978" spans="2:2" ht="13.2">
      <c r="B978" s="401"/>
    </row>
    <row r="979" spans="2:2" ht="13.2">
      <c r="B979" s="401"/>
    </row>
    <row r="980" spans="2:2" ht="13.2">
      <c r="B980" s="401"/>
    </row>
    <row r="981" spans="2:2" ht="13.2">
      <c r="B981" s="401"/>
    </row>
    <row r="982" spans="2:2" ht="13.2">
      <c r="B982" s="401"/>
    </row>
    <row r="983" spans="2:2" ht="13.2">
      <c r="B983" s="401"/>
    </row>
    <row r="984" spans="2:2" ht="13.2">
      <c r="B984" s="401"/>
    </row>
    <row r="985" spans="2:2" ht="13.2">
      <c r="B985" s="401"/>
    </row>
    <row r="986" spans="2:2" ht="13.2">
      <c r="B986" s="401"/>
    </row>
    <row r="987" spans="2:2" ht="13.2">
      <c r="B987" s="401"/>
    </row>
    <row r="988" spans="2:2" ht="13.2">
      <c r="B988" s="401"/>
    </row>
    <row r="989" spans="2:2" ht="13.2">
      <c r="B989" s="401"/>
    </row>
    <row r="990" spans="2:2" ht="13.2">
      <c r="B990" s="401"/>
    </row>
    <row r="991" spans="2:2" ht="13.2">
      <c r="B991" s="401"/>
    </row>
    <row r="992" spans="2:2" ht="13.2">
      <c r="B992" s="401"/>
    </row>
    <row r="993" spans="2:2" ht="13.2">
      <c r="B993" s="401"/>
    </row>
    <row r="994" spans="2:2" ht="13.2">
      <c r="B994" s="401"/>
    </row>
    <row r="995" spans="2:2" ht="13.2">
      <c r="B995" s="401"/>
    </row>
    <row r="996" spans="2:2" ht="13.2">
      <c r="B996" s="401"/>
    </row>
    <row r="997" spans="2:2" ht="13.2">
      <c r="B997" s="401"/>
    </row>
    <row r="998" spans="2:2" ht="13.2">
      <c r="B998" s="401"/>
    </row>
    <row r="999" spans="2:2" ht="13.2">
      <c r="B999" s="401"/>
    </row>
    <row r="1000" spans="2:2" ht="13.2">
      <c r="B1000" s="401"/>
    </row>
    <row r="1001" spans="2:2" ht="13.2">
      <c r="B1001" s="401"/>
    </row>
    <row r="1002" spans="2:2" ht="13.2">
      <c r="B1002" s="401"/>
    </row>
    <row r="1003" spans="2:2" ht="13.2">
      <c r="B1003" s="401"/>
    </row>
    <row r="1004" spans="2:2" ht="13.2">
      <c r="B1004" s="401"/>
    </row>
    <row r="1005" spans="2:2" ht="13.2">
      <c r="B1005" s="401"/>
    </row>
    <row r="1006" spans="2:2" ht="13.2">
      <c r="B1006" s="401"/>
    </row>
    <row r="1007" spans="2:2" ht="13.2">
      <c r="B1007" s="401"/>
    </row>
    <row r="1008" spans="2:2" ht="13.2">
      <c r="B1008" s="401"/>
    </row>
    <row r="1009" spans="2:2" ht="13.2">
      <c r="B1009" s="401"/>
    </row>
    <row r="1010" spans="2:2" ht="13.2">
      <c r="B1010" s="401"/>
    </row>
    <row r="1011" spans="2:2" ht="13.2">
      <c r="B1011" s="401"/>
    </row>
    <row r="1012" spans="2:2" ht="13.2">
      <c r="B1012" s="401"/>
    </row>
    <row r="1013" spans="2:2" ht="13.2">
      <c r="B1013" s="401"/>
    </row>
    <row r="1014" spans="2:2" ht="13.2">
      <c r="B1014" s="401"/>
    </row>
    <row r="1015" spans="2:2" ht="13.2">
      <c r="B1015" s="401"/>
    </row>
    <row r="1016" spans="2:2" ht="13.2">
      <c r="B1016" s="401"/>
    </row>
    <row r="1017" spans="2:2" ht="13.2">
      <c r="B1017" s="401"/>
    </row>
    <row r="1018" spans="2:2" ht="13.2">
      <c r="B1018" s="401"/>
    </row>
    <row r="1019" spans="2:2" ht="13.2">
      <c r="B1019" s="401"/>
    </row>
    <row r="1020" spans="2:2" ht="13.2">
      <c r="B1020" s="401"/>
    </row>
  </sheetData>
  <mergeCells count="270">
    <mergeCell ref="B165:B166"/>
    <mergeCell ref="C165:C166"/>
    <mergeCell ref="B169:B170"/>
    <mergeCell ref="C169:C170"/>
    <mergeCell ref="C173:C174"/>
    <mergeCell ref="B189:B190"/>
    <mergeCell ref="C189:C190"/>
    <mergeCell ref="B193:B194"/>
    <mergeCell ref="C193:C194"/>
    <mergeCell ref="B173:B174"/>
    <mergeCell ref="B177:B178"/>
    <mergeCell ref="C177:C178"/>
    <mergeCell ref="B181:B182"/>
    <mergeCell ref="C181:C182"/>
    <mergeCell ref="B185:B186"/>
    <mergeCell ref="C185:C186"/>
    <mergeCell ref="B115:B116"/>
    <mergeCell ref="C115:C116"/>
    <mergeCell ref="D115:D116"/>
    <mergeCell ref="E115:E116"/>
    <mergeCell ref="F115:F116"/>
    <mergeCell ref="G115:G116"/>
    <mergeCell ref="H115:H116"/>
    <mergeCell ref="B161:B162"/>
    <mergeCell ref="C161:C162"/>
    <mergeCell ref="H95:H96"/>
    <mergeCell ref="B99:B100"/>
    <mergeCell ref="C99:C100"/>
    <mergeCell ref="D99:D100"/>
    <mergeCell ref="E99:E100"/>
    <mergeCell ref="F99:F100"/>
    <mergeCell ref="G99:G100"/>
    <mergeCell ref="H99:H100"/>
    <mergeCell ref="B103:B104"/>
    <mergeCell ref="C103:C104"/>
    <mergeCell ref="D103:D104"/>
    <mergeCell ref="E103:E104"/>
    <mergeCell ref="F103:F104"/>
    <mergeCell ref="G103:G104"/>
    <mergeCell ref="H103:H104"/>
    <mergeCell ref="B111:B112"/>
    <mergeCell ref="C111:C112"/>
    <mergeCell ref="D111:D112"/>
    <mergeCell ref="E111:E112"/>
    <mergeCell ref="F111:F112"/>
    <mergeCell ref="G111:G112"/>
    <mergeCell ref="H111:H112"/>
    <mergeCell ref="B83:B84"/>
    <mergeCell ref="C83:C84"/>
    <mergeCell ref="D83:D84"/>
    <mergeCell ref="E83:E84"/>
    <mergeCell ref="F83:F84"/>
    <mergeCell ref="G83:G84"/>
    <mergeCell ref="H83:H84"/>
    <mergeCell ref="B87:B88"/>
    <mergeCell ref="C87:C88"/>
    <mergeCell ref="D87:D88"/>
    <mergeCell ref="E87:E88"/>
    <mergeCell ref="F87:F88"/>
    <mergeCell ref="G87:G88"/>
    <mergeCell ref="H87:H88"/>
    <mergeCell ref="B91:B92"/>
    <mergeCell ref="C91:C92"/>
    <mergeCell ref="D91:D92"/>
    <mergeCell ref="B76:B77"/>
    <mergeCell ref="C76:C77"/>
    <mergeCell ref="D76:D77"/>
    <mergeCell ref="E76:E77"/>
    <mergeCell ref="F76:F77"/>
    <mergeCell ref="G76:G77"/>
    <mergeCell ref="H76:H77"/>
    <mergeCell ref="B107:B108"/>
    <mergeCell ref="C107:C108"/>
    <mergeCell ref="D107:D108"/>
    <mergeCell ref="E107:E108"/>
    <mergeCell ref="F107:F108"/>
    <mergeCell ref="G107:G108"/>
    <mergeCell ref="H107:H108"/>
    <mergeCell ref="E91:E92"/>
    <mergeCell ref="F91:F92"/>
    <mergeCell ref="G91:G92"/>
    <mergeCell ref="H91:H92"/>
    <mergeCell ref="B95:B96"/>
    <mergeCell ref="C95:C96"/>
    <mergeCell ref="D95:D96"/>
    <mergeCell ref="E95:E96"/>
    <mergeCell ref="F95:F96"/>
    <mergeCell ref="G95:G96"/>
    <mergeCell ref="D60:D61"/>
    <mergeCell ref="E60:E61"/>
    <mergeCell ref="F60:F61"/>
    <mergeCell ref="G60:G61"/>
    <mergeCell ref="H60:H61"/>
    <mergeCell ref="B64:B65"/>
    <mergeCell ref="C64:C65"/>
    <mergeCell ref="D64:D65"/>
    <mergeCell ref="E64:E65"/>
    <mergeCell ref="F64:F65"/>
    <mergeCell ref="G64:G65"/>
    <mergeCell ref="H64:H65"/>
    <mergeCell ref="B72:B73"/>
    <mergeCell ref="C72:C73"/>
    <mergeCell ref="D72:D73"/>
    <mergeCell ref="E72:E73"/>
    <mergeCell ref="F72:F73"/>
    <mergeCell ref="G72:G73"/>
    <mergeCell ref="H72:H73"/>
    <mergeCell ref="B44:B45"/>
    <mergeCell ref="C44:C45"/>
    <mergeCell ref="D44:D45"/>
    <mergeCell ref="E44:E45"/>
    <mergeCell ref="F44:F45"/>
    <mergeCell ref="G44:G45"/>
    <mergeCell ref="H44:H45"/>
    <mergeCell ref="B48:B49"/>
    <mergeCell ref="C48:C49"/>
    <mergeCell ref="D48:D49"/>
    <mergeCell ref="E48:E49"/>
    <mergeCell ref="F48:F49"/>
    <mergeCell ref="G48:G49"/>
    <mergeCell ref="H48:H49"/>
    <mergeCell ref="B52:B53"/>
    <mergeCell ref="C52:C53"/>
    <mergeCell ref="D52:D53"/>
    <mergeCell ref="E37:E38"/>
    <mergeCell ref="F37:F38"/>
    <mergeCell ref="G37:G38"/>
    <mergeCell ref="H37:H38"/>
    <mergeCell ref="B68:B69"/>
    <mergeCell ref="C68:C69"/>
    <mergeCell ref="D68:D69"/>
    <mergeCell ref="E68:E69"/>
    <mergeCell ref="F68:F69"/>
    <mergeCell ref="G68:G69"/>
    <mergeCell ref="H68:H69"/>
    <mergeCell ref="E52:E53"/>
    <mergeCell ref="F52:F53"/>
    <mergeCell ref="G52:G53"/>
    <mergeCell ref="H52:H53"/>
    <mergeCell ref="B56:B57"/>
    <mergeCell ref="C56:C57"/>
    <mergeCell ref="D56:D57"/>
    <mergeCell ref="E56:E57"/>
    <mergeCell ref="F56:F57"/>
    <mergeCell ref="G56:G57"/>
    <mergeCell ref="H56:H57"/>
    <mergeCell ref="B60:B61"/>
    <mergeCell ref="C60:C61"/>
    <mergeCell ref="B21:B22"/>
    <mergeCell ref="C21:C22"/>
    <mergeCell ref="D21:D22"/>
    <mergeCell ref="E21:E22"/>
    <mergeCell ref="F21:F22"/>
    <mergeCell ref="G21:G22"/>
    <mergeCell ref="H21:H22"/>
    <mergeCell ref="B25:B26"/>
    <mergeCell ref="C25:C26"/>
    <mergeCell ref="D25:D26"/>
    <mergeCell ref="E25:E26"/>
    <mergeCell ref="F25:F26"/>
    <mergeCell ref="G25:G26"/>
    <mergeCell ref="H25:H26"/>
    <mergeCell ref="B13:B14"/>
    <mergeCell ref="C13:C14"/>
    <mergeCell ref="D13:D14"/>
    <mergeCell ref="E13:E14"/>
    <mergeCell ref="F13:F14"/>
    <mergeCell ref="G13:G14"/>
    <mergeCell ref="H13:H14"/>
    <mergeCell ref="B17:B18"/>
    <mergeCell ref="C17:C18"/>
    <mergeCell ref="D17:D18"/>
    <mergeCell ref="E17:E18"/>
    <mergeCell ref="F17:F18"/>
    <mergeCell ref="G17:G18"/>
    <mergeCell ref="H17:H18"/>
    <mergeCell ref="B5:B6"/>
    <mergeCell ref="C5:C6"/>
    <mergeCell ref="D5:D6"/>
    <mergeCell ref="E5:E6"/>
    <mergeCell ref="F5:F6"/>
    <mergeCell ref="G5:G6"/>
    <mergeCell ref="H5:H6"/>
    <mergeCell ref="B9:B10"/>
    <mergeCell ref="C9:C10"/>
    <mergeCell ref="D9:D10"/>
    <mergeCell ref="E9:E10"/>
    <mergeCell ref="F9:F10"/>
    <mergeCell ref="G9:G10"/>
    <mergeCell ref="H9:H10"/>
    <mergeCell ref="B154:B155"/>
    <mergeCell ref="C154:C155"/>
    <mergeCell ref="D154:D155"/>
    <mergeCell ref="E154:E155"/>
    <mergeCell ref="F154:F155"/>
    <mergeCell ref="G154:G155"/>
    <mergeCell ref="H154:H155"/>
    <mergeCell ref="B29:B30"/>
    <mergeCell ref="C29:C30"/>
    <mergeCell ref="D29:D30"/>
    <mergeCell ref="E29:E30"/>
    <mergeCell ref="F29:F30"/>
    <mergeCell ref="G29:G30"/>
    <mergeCell ref="H29:H30"/>
    <mergeCell ref="B33:B34"/>
    <mergeCell ref="C33:C34"/>
    <mergeCell ref="D33:D34"/>
    <mergeCell ref="E33:E34"/>
    <mergeCell ref="F33:F34"/>
    <mergeCell ref="G33:G34"/>
    <mergeCell ref="H33:H34"/>
    <mergeCell ref="B37:B38"/>
    <mergeCell ref="C37:C38"/>
    <mergeCell ref="D37:D38"/>
    <mergeCell ref="B138:B139"/>
    <mergeCell ref="C138:C139"/>
    <mergeCell ref="D138:D139"/>
    <mergeCell ref="E138:E139"/>
    <mergeCell ref="F138:F139"/>
    <mergeCell ref="G138:G139"/>
    <mergeCell ref="H138:H139"/>
    <mergeCell ref="B142:B143"/>
    <mergeCell ref="C142:C143"/>
    <mergeCell ref="D142:D143"/>
    <mergeCell ref="E142:E143"/>
    <mergeCell ref="F142:F143"/>
    <mergeCell ref="G142:G143"/>
    <mergeCell ref="H142:H143"/>
    <mergeCell ref="B130:B131"/>
    <mergeCell ref="C130:C131"/>
    <mergeCell ref="D130:D131"/>
    <mergeCell ref="E130:E131"/>
    <mergeCell ref="F130:F131"/>
    <mergeCell ref="G130:G131"/>
    <mergeCell ref="H130:H131"/>
    <mergeCell ref="B134:B135"/>
    <mergeCell ref="C134:C135"/>
    <mergeCell ref="D134:D135"/>
    <mergeCell ref="E134:E135"/>
    <mergeCell ref="F134:F135"/>
    <mergeCell ref="G134:G135"/>
    <mergeCell ref="H134:H135"/>
    <mergeCell ref="B122:B123"/>
    <mergeCell ref="C122:C123"/>
    <mergeCell ref="D122:D123"/>
    <mergeCell ref="E122:E123"/>
    <mergeCell ref="F122:F123"/>
    <mergeCell ref="G122:G123"/>
    <mergeCell ref="H122:H123"/>
    <mergeCell ref="B126:B127"/>
    <mergeCell ref="C126:C127"/>
    <mergeCell ref="D126:D127"/>
    <mergeCell ref="E126:E127"/>
    <mergeCell ref="F126:F127"/>
    <mergeCell ref="G126:G127"/>
    <mergeCell ref="H126:H127"/>
    <mergeCell ref="B146:B147"/>
    <mergeCell ref="C146:C147"/>
    <mergeCell ref="D146:D147"/>
    <mergeCell ref="E146:E147"/>
    <mergeCell ref="F146:F147"/>
    <mergeCell ref="G146:G147"/>
    <mergeCell ref="H146:H147"/>
    <mergeCell ref="B150:B151"/>
    <mergeCell ref="C150:C151"/>
    <mergeCell ref="D150:D151"/>
    <mergeCell ref="E150:E151"/>
    <mergeCell ref="F150:F151"/>
    <mergeCell ref="G150:G151"/>
    <mergeCell ref="H150:H151"/>
  </mergeCells>
  <phoneticPr fontId="145"/>
  <conditionalFormatting sqref="A1:H195">
    <cfRule type="cellIs" dxfId="35" priority="1" operator="equal">
      <formula>"土"</formula>
    </cfRule>
    <cfRule type="cellIs" dxfId="34" priority="2" operator="equal">
      <formula>"日"</formula>
    </cfRule>
    <cfRule type="containsText" dxfId="33" priority="3" operator="containsText" text="スタンダード">
      <formula>NOT(ISERROR(SEARCH(("スタンダード"),(A1))))</formula>
    </cfRule>
    <cfRule type="containsText" dxfId="32" priority="4" operator="containsText" text="アロマ">
      <formula>NOT(ISERROR(SEARCH(("アロマ"),(A1))))</formula>
    </cfRule>
    <cfRule type="containsText" dxfId="31" priority="5" operator="containsText" text="ディープ">
      <formula>NOT(ISERROR(SEARCH(("ディープ"),(A1))))</formula>
    </cfRule>
    <cfRule type="containsText" dxfId="30" priority="6" operator="containsText" text="オトナ">
      <formula>NOT(ISERROR(SEARCH(("オトナ"),(A1))))</formula>
    </cfRule>
    <cfRule type="containsText" dxfId="29" priority="7" operator="containsText" text="寝たまんま">
      <formula>NOT(ISERROR(SEARCH(("寝たまんま"),(A1))))</formula>
    </cfRule>
    <cfRule type="containsText" dxfId="28" priority="8" operator="containsText" text="リンパ">
      <formula>NOT(ISERROR(SEARCH(("リンパ"),(A1))))</formula>
    </cfRule>
    <cfRule type="containsText" dxfId="27" priority="9" operator="containsText" text="腸活">
      <formula>NOT(ISERROR(SEARCH(("腸活"),(A1))))</formula>
    </cfRule>
    <cfRule type="containsText" dxfId="26" priority="10" operator="containsText" text="骨盤">
      <formula>NOT(ISERROR(SEARCH(("骨盤"),(A1))))</formula>
    </cfRule>
    <cfRule type="containsText" dxfId="25" priority="11" operator="containsText" text="肩コリ">
      <formula>NOT(ISERROR(SEARCH(("肩コリ"),(A1))))</formula>
    </cfRule>
    <cfRule type="containsText" dxfId="24" priority="12" operator="containsText" text="免疫">
      <formula>NOT(ISERROR(SEARCH(("免疫"),(A1))))</formula>
    </cfRule>
    <cfRule type="containsText" dxfId="23" priority="13" operator="containsText" text="美姿勢">
      <formula>NOT(ISERROR(SEARCH(("美姿勢"),(A1))))</formula>
    </cfRule>
    <cfRule type="containsText" dxfId="22" priority="14" operator="containsText" text="膣トレ">
      <formula>NOT(ISERROR(SEARCH(("膣トレ"),(A1))))</formula>
    </cfRule>
    <cfRule type="containsText" dxfId="21" priority="15" operator="containsText" text="みるみる">
      <formula>NOT(ISERROR(SEARCH(("みるみる"),(A1))))</formula>
    </cfRule>
    <cfRule type="containsText" dxfId="20" priority="16" operator="containsText" text="ホットピラティス">
      <formula>NOT(ISERROR(SEARCH(("ホットピラティス"),(A1))))</formula>
    </cfRule>
    <cfRule type="containsText" dxfId="19" priority="17" operator="containsText" text="もも尻">
      <formula>NOT(ISERROR(SEARCH(("もも尻"),(A1))))</formula>
    </cfRule>
    <cfRule type="containsText" dxfId="18" priority="18" operator="containsText" text="美ボディ">
      <formula>NOT(ISERROR(SEARCH(("美ボディ"),(A1))))</formula>
    </cfRule>
    <cfRule type="containsText" dxfId="17" priority="19" operator="containsText" text="背中">
      <formula>NOT(ISERROR(SEARCH(("背中"),(A1))))</formula>
    </cfRule>
    <cfRule type="containsText" dxfId="16" priority="20" operator="containsText" text="ダイエット">
      <formula>NOT(ISERROR(SEARCH(("ダイエット"),(A1))))</formula>
    </cfRule>
    <cfRule type="containsText" dxfId="15" priority="21" operator="containsText" text="スリム">
      <formula>NOT(ISERROR(SEARCH(("スリム"),(A1))))</formula>
    </cfRule>
    <cfRule type="containsText" dxfId="14" priority="22" operator="containsText" text="セルトル">
      <formula>NOT(ISERROR(SEARCH(("セルトル"),(A1))))</formula>
    </cfRule>
    <cfRule type="containsText" dxfId="13" priority="23" operator="containsText" text="瘦せる">
      <formula>NOT(ISERROR(SEARCH(("瘦せる"),(A1))))</formula>
    </cfRule>
    <cfRule type="containsText" dxfId="12" priority="24" operator="containsText" text="Feel">
      <formula>NOT(ISERROR(SEARCH(("Feel"),(A1))))</formula>
    </cfRule>
    <cfRule type="containsText" dxfId="11" priority="25" operator="containsText" text="Drum">
      <formula>NOT(ISERROR(SEARCH(("Drum"),(A1))))</formula>
    </cfRule>
    <cfRule type="containsText" dxfId="10" priority="26" operator="containsText" text="ブートキャンプ">
      <formula>NOT(ISERROR(SEARCH(("ブートキャンプ"),(A1))))</formula>
    </cfRule>
    <cfRule type="containsText" dxfId="9" priority="27" operator="containsText" text="HIIT">
      <formula>NOT(ISERROR(SEARCH(("HIIT"),(A1))))</formula>
    </cfRule>
    <cfRule type="containsText" dxfId="8" priority="28" operator="containsText" text="エアロビ">
      <formula>NOT(ISERROR(SEARCH(("エアロビ"),(A1))))</formula>
    </cfRule>
    <cfRule type="containsText" dxfId="7" priority="29" operator="containsText" text="はじめての">
      <formula>NOT(ISERROR(SEARCH(("はじめての"),(A1))))</formula>
    </cfRule>
    <cfRule type="containsText" dxfId="6" priority="30" operator="containsText" text="アドバンス">
      <formula>NOT(ISERROR(SEARCH(("アドバンス"),(A1))))</formula>
    </cfRule>
    <cfRule type="containsText" dxfId="5" priority="31" operator="containsText" text="Advance">
      <formula>NOT(ISERROR(SEARCH(("Advance"),(A1))))</formula>
    </cfRule>
    <cfRule type="containsText" dxfId="4" priority="32" operator="containsText" text="EX">
      <formula>NOT(ISERROR(SEARCH(("EX"),(A1))))</formula>
    </cfRule>
    <cfRule type="containsText" dxfId="3" priority="33" operator="containsText" text="FIRE">
      <formula>NOT(ISERROR(SEARCH(("FIRE"),(A1))))</formula>
    </cfRule>
    <cfRule type="containsText" dxfId="2" priority="34" operator="containsText" text="WATER">
      <formula>NOT(ISERROR(SEARCH(("WATER"),(A1))))</formula>
    </cfRule>
    <cfRule type="containsText" dxfId="1" priority="35" operator="containsText" text="特別">
      <formula>NOT(ISERROR(SEARCH(("特別"),(A1))))</formula>
    </cfRule>
  </conditionalFormatting>
  <conditionalFormatting sqref="B4:H156">
    <cfRule type="expression" dxfId="0" priority="36">
      <formula>ISERROR(B4)=TRUE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002"/>
  <sheetViews>
    <sheetView workbookViewId="0"/>
  </sheetViews>
  <sheetFormatPr defaultColWidth="12.6640625" defaultRowHeight="15.75" customHeight="1"/>
  <cols>
    <col min="1" max="1" width="2.77734375" customWidth="1"/>
    <col min="2" max="8" width="25.21875" customWidth="1"/>
  </cols>
  <sheetData>
    <row r="1" spans="1:8">
      <c r="B1" s="401"/>
    </row>
    <row r="2" spans="1:8" ht="15.75" customHeight="1">
      <c r="B2" s="303">
        <v>45505</v>
      </c>
      <c r="C2" s="304">
        <v>45506</v>
      </c>
      <c r="D2" s="304">
        <v>45507</v>
      </c>
      <c r="E2" s="304">
        <v>45508</v>
      </c>
      <c r="F2" s="304">
        <v>45509</v>
      </c>
      <c r="G2" s="304">
        <v>45510</v>
      </c>
      <c r="H2" s="304">
        <v>45511</v>
      </c>
    </row>
    <row r="3" spans="1:8" ht="15.75" customHeight="1">
      <c r="B3" s="359" t="s">
        <v>355</v>
      </c>
      <c r="C3" s="359" t="s">
        <v>356</v>
      </c>
      <c r="D3" s="359" t="s">
        <v>357</v>
      </c>
      <c r="E3" s="359" t="s">
        <v>358</v>
      </c>
      <c r="F3" s="359" t="s">
        <v>359</v>
      </c>
      <c r="G3" s="359" t="s">
        <v>360</v>
      </c>
      <c r="H3" s="359" t="s">
        <v>361</v>
      </c>
    </row>
    <row r="4" spans="1:8">
      <c r="B4" s="363" t="s">
        <v>515</v>
      </c>
      <c r="C4" s="372"/>
      <c r="D4" s="372"/>
      <c r="E4" s="363"/>
      <c r="F4" s="363"/>
      <c r="G4" s="372"/>
      <c r="H4" s="363"/>
    </row>
    <row r="5" spans="1:8">
      <c r="A5" s="364"/>
      <c r="B5" s="363" t="s">
        <v>516</v>
      </c>
      <c r="C5" s="372"/>
      <c r="D5" s="372"/>
      <c r="E5" s="363"/>
      <c r="F5" s="363"/>
      <c r="G5" s="372"/>
      <c r="H5" s="363"/>
    </row>
    <row r="6" spans="1:8">
      <c r="A6" s="364"/>
      <c r="B6" s="362"/>
      <c r="C6" s="372"/>
      <c r="D6" s="372"/>
      <c r="E6" s="363"/>
      <c r="F6" s="363"/>
      <c r="G6" s="372"/>
      <c r="H6" s="363"/>
    </row>
    <row r="7" spans="1:8">
      <c r="A7" s="364" t="s">
        <v>176</v>
      </c>
      <c r="B7" s="363" t="s">
        <v>398</v>
      </c>
      <c r="C7" s="372"/>
      <c r="D7" s="372"/>
      <c r="E7" s="363"/>
      <c r="F7" s="363"/>
      <c r="G7" s="372"/>
      <c r="H7" s="363"/>
    </row>
    <row r="8" spans="1:8">
      <c r="B8" s="532"/>
      <c r="C8" s="533"/>
      <c r="D8" s="533"/>
      <c r="E8" s="534"/>
      <c r="F8" s="534"/>
      <c r="G8" s="533"/>
      <c r="H8" s="534"/>
    </row>
    <row r="9" spans="1:8">
      <c r="B9" s="378"/>
      <c r="C9" s="478"/>
      <c r="D9" s="478"/>
      <c r="E9" s="378"/>
      <c r="F9" s="378"/>
      <c r="G9" s="478"/>
      <c r="H9" s="378"/>
    </row>
    <row r="10" spans="1:8">
      <c r="A10" s="364" t="s">
        <v>177</v>
      </c>
      <c r="B10" s="363"/>
      <c r="C10" s="372"/>
      <c r="D10" s="372"/>
      <c r="E10" s="363"/>
      <c r="F10" s="363"/>
      <c r="G10" s="372"/>
      <c r="H10" s="363"/>
    </row>
    <row r="11" spans="1:8">
      <c r="B11" s="534"/>
      <c r="C11" s="533"/>
      <c r="D11" s="533"/>
      <c r="E11" s="534"/>
      <c r="F11" s="534"/>
      <c r="G11" s="533"/>
      <c r="H11" s="534"/>
    </row>
    <row r="12" spans="1:8">
      <c r="B12" s="378"/>
      <c r="C12" s="478"/>
      <c r="D12" s="478"/>
      <c r="E12" s="378"/>
      <c r="F12" s="378"/>
      <c r="G12" s="478"/>
      <c r="H12" s="378"/>
    </row>
    <row r="13" spans="1:8">
      <c r="A13" s="364" t="s">
        <v>178</v>
      </c>
      <c r="B13" s="363"/>
      <c r="C13" s="372"/>
      <c r="D13" s="372"/>
      <c r="E13" s="363"/>
      <c r="F13" s="363"/>
      <c r="G13" s="372"/>
      <c r="H13" s="363"/>
    </row>
    <row r="14" spans="1:8">
      <c r="B14" s="534"/>
      <c r="C14" s="533"/>
      <c r="D14" s="533"/>
      <c r="E14" s="534"/>
      <c r="F14" s="534"/>
      <c r="G14" s="533"/>
      <c r="H14" s="534"/>
    </row>
    <row r="15" spans="1:8">
      <c r="B15" s="378"/>
      <c r="C15" s="478"/>
      <c r="D15" s="478"/>
      <c r="E15" s="378"/>
      <c r="F15" s="378"/>
      <c r="G15" s="478"/>
      <c r="H15" s="378"/>
    </row>
    <row r="16" spans="1:8">
      <c r="A16" s="364" t="s">
        <v>179</v>
      </c>
      <c r="B16" s="363"/>
      <c r="C16" s="363"/>
      <c r="D16" s="363"/>
      <c r="E16" s="363"/>
      <c r="F16" s="363"/>
      <c r="G16" s="363"/>
      <c r="H16" s="363"/>
    </row>
    <row r="17" spans="1:8">
      <c r="B17" s="534"/>
      <c r="C17" s="534"/>
      <c r="D17" s="534"/>
      <c r="E17" s="534"/>
      <c r="F17" s="534"/>
      <c r="G17" s="534"/>
      <c r="H17" s="534"/>
    </row>
    <row r="18" spans="1:8">
      <c r="B18" s="378"/>
      <c r="C18" s="378"/>
      <c r="D18" s="378"/>
      <c r="E18" s="378"/>
      <c r="F18" s="378"/>
      <c r="G18" s="378"/>
      <c r="H18" s="378"/>
    </row>
    <row r="19" spans="1:8">
      <c r="A19" s="364" t="s">
        <v>180</v>
      </c>
      <c r="B19" s="363"/>
      <c r="C19" s="363"/>
      <c r="D19" s="363"/>
      <c r="E19" s="363"/>
      <c r="F19" s="363"/>
      <c r="G19" s="363"/>
      <c r="H19" s="363"/>
    </row>
    <row r="20" spans="1:8">
      <c r="B20" s="534"/>
      <c r="C20" s="534"/>
      <c r="D20" s="534"/>
      <c r="E20" s="534"/>
      <c r="F20" s="534"/>
      <c r="G20" s="534"/>
      <c r="H20" s="534"/>
    </row>
    <row r="21" spans="1:8">
      <c r="B21" s="378"/>
      <c r="C21" s="378"/>
      <c r="D21" s="378"/>
      <c r="E21" s="378"/>
      <c r="F21" s="378"/>
      <c r="G21" s="378"/>
      <c r="H21" s="378"/>
    </row>
    <row r="22" spans="1:8">
      <c r="A22" s="364" t="s">
        <v>181</v>
      </c>
      <c r="B22" s="363"/>
      <c r="C22" s="363"/>
      <c r="D22" s="363"/>
      <c r="E22" s="363"/>
      <c r="F22" s="363"/>
      <c r="G22" s="363"/>
      <c r="H22" s="363"/>
    </row>
    <row r="23" spans="1:8">
      <c r="B23" s="534"/>
      <c r="C23" s="534"/>
      <c r="D23" s="534"/>
      <c r="E23" s="534"/>
      <c r="F23" s="534"/>
      <c r="G23" s="534"/>
      <c r="H23" s="534"/>
    </row>
    <row r="24" spans="1:8">
      <c r="B24" s="378"/>
      <c r="C24" s="378"/>
      <c r="D24" s="378"/>
      <c r="E24" s="378"/>
      <c r="F24" s="378"/>
      <c r="G24" s="378"/>
      <c r="H24" s="378"/>
    </row>
    <row r="25" spans="1:8">
      <c r="A25" s="364" t="s">
        <v>182</v>
      </c>
      <c r="B25" s="363"/>
      <c r="C25" s="363"/>
      <c r="D25" s="363"/>
      <c r="E25" s="363"/>
      <c r="F25" s="363"/>
      <c r="G25" s="363"/>
      <c r="H25" s="363"/>
    </row>
    <row r="26" spans="1:8">
      <c r="B26" s="534"/>
      <c r="C26" s="534"/>
      <c r="D26" s="534"/>
      <c r="E26" s="534"/>
      <c r="F26" s="534"/>
      <c r="G26" s="534"/>
      <c r="H26" s="534"/>
    </row>
    <row r="27" spans="1:8">
      <c r="B27" s="378"/>
      <c r="C27" s="378"/>
      <c r="D27" s="378"/>
      <c r="E27" s="378"/>
      <c r="F27" s="378"/>
      <c r="G27" s="378"/>
      <c r="H27" s="378"/>
    </row>
    <row r="28" spans="1:8">
      <c r="A28" s="364" t="s">
        <v>183</v>
      </c>
      <c r="B28" s="363"/>
      <c r="C28" s="363"/>
      <c r="D28" s="363"/>
      <c r="E28" s="363"/>
      <c r="F28" s="363"/>
      <c r="G28" s="363"/>
      <c r="H28" s="363"/>
    </row>
    <row r="29" spans="1:8">
      <c r="B29" s="534"/>
      <c r="C29" s="534"/>
      <c r="D29" s="534"/>
      <c r="E29" s="534"/>
      <c r="F29" s="534"/>
      <c r="G29" s="534"/>
      <c r="H29" s="534"/>
    </row>
    <row r="30" spans="1:8">
      <c r="B30" s="378"/>
      <c r="C30" s="378"/>
      <c r="D30" s="378"/>
      <c r="E30" s="378"/>
      <c r="F30" s="378"/>
      <c r="G30" s="378"/>
      <c r="H30" s="378"/>
    </row>
    <row r="31" spans="1:8" ht="15">
      <c r="A31" s="364" t="s">
        <v>184</v>
      </c>
      <c r="B31" s="535"/>
      <c r="C31" s="535"/>
      <c r="D31" s="535"/>
      <c r="E31" s="535"/>
      <c r="F31" s="535"/>
      <c r="G31" s="535"/>
      <c r="H31" s="535"/>
    </row>
    <row r="32" spans="1:8" ht="13.2">
      <c r="B32" s="534"/>
      <c r="C32" s="534"/>
      <c r="D32" s="534"/>
      <c r="E32" s="534"/>
      <c r="F32" s="534"/>
      <c r="G32" s="534"/>
      <c r="H32" s="534"/>
    </row>
    <row r="33" spans="2:8" ht="15">
      <c r="B33" s="303">
        <v>45512</v>
      </c>
      <c r="C33" s="304">
        <v>45513</v>
      </c>
      <c r="D33" s="304">
        <v>45514</v>
      </c>
      <c r="E33" s="304">
        <v>45515</v>
      </c>
      <c r="F33" s="304">
        <v>45516</v>
      </c>
      <c r="G33" s="304">
        <v>45517</v>
      </c>
      <c r="H33" s="304">
        <v>45518</v>
      </c>
    </row>
    <row r="34" spans="2:8" ht="16.2">
      <c r="B34" s="359" t="s">
        <v>355</v>
      </c>
      <c r="C34" s="359" t="s">
        <v>356</v>
      </c>
      <c r="D34" s="359" t="s">
        <v>357</v>
      </c>
      <c r="E34" s="359" t="s">
        <v>358</v>
      </c>
      <c r="F34" s="359" t="s">
        <v>359</v>
      </c>
      <c r="G34" s="359" t="s">
        <v>360</v>
      </c>
      <c r="H34" s="359" t="s">
        <v>361</v>
      </c>
    </row>
    <row r="35" spans="2:8" ht="13.2">
      <c r="B35" s="363"/>
      <c r="C35" s="363"/>
      <c r="D35" s="363"/>
      <c r="E35" s="363"/>
      <c r="F35" s="363"/>
      <c r="G35" s="363"/>
      <c r="H35" s="363"/>
    </row>
    <row r="36" spans="2:8" ht="13.2">
      <c r="B36" s="363"/>
      <c r="C36" s="363"/>
      <c r="D36" s="363"/>
      <c r="E36" s="363"/>
      <c r="F36" s="363"/>
      <c r="G36" s="363"/>
      <c r="H36" s="363"/>
    </row>
    <row r="37" spans="2:8" ht="13.2">
      <c r="B37" s="534"/>
      <c r="C37" s="534"/>
      <c r="D37" s="534"/>
      <c r="E37" s="534"/>
      <c r="F37" s="534"/>
      <c r="G37" s="534"/>
      <c r="H37" s="534"/>
    </row>
    <row r="38" spans="2:8" ht="13.2">
      <c r="B38" s="378"/>
      <c r="C38" s="378"/>
      <c r="D38" s="378"/>
      <c r="E38" s="378"/>
      <c r="F38" s="378"/>
      <c r="G38" s="378"/>
      <c r="H38" s="378"/>
    </row>
    <row r="39" spans="2:8" ht="13.2">
      <c r="B39" s="363"/>
      <c r="C39" s="363"/>
      <c r="D39" s="363"/>
      <c r="E39" s="363"/>
      <c r="F39" s="363"/>
      <c r="G39" s="363"/>
      <c r="H39" s="363"/>
    </row>
    <row r="40" spans="2:8" ht="13.2">
      <c r="B40" s="534"/>
      <c r="C40" s="534"/>
      <c r="D40" s="534"/>
      <c r="E40" s="534"/>
      <c r="F40" s="534"/>
      <c r="G40" s="534"/>
      <c r="H40" s="534"/>
    </row>
    <row r="41" spans="2:8" ht="13.2">
      <c r="B41" s="378"/>
      <c r="C41" s="378"/>
      <c r="D41" s="378"/>
      <c r="E41" s="378"/>
      <c r="F41" s="378"/>
      <c r="G41" s="378"/>
      <c r="H41" s="378"/>
    </row>
    <row r="42" spans="2:8" ht="13.2">
      <c r="B42" s="363"/>
      <c r="C42" s="363"/>
      <c r="D42" s="363"/>
      <c r="E42" s="363"/>
      <c r="F42" s="363"/>
      <c r="G42" s="363"/>
      <c r="H42" s="363"/>
    </row>
    <row r="43" spans="2:8" ht="13.2">
      <c r="B43" s="534"/>
      <c r="C43" s="534"/>
      <c r="D43" s="534"/>
      <c r="E43" s="534"/>
      <c r="F43" s="534"/>
      <c r="G43" s="534"/>
      <c r="H43" s="534"/>
    </row>
    <row r="44" spans="2:8" ht="13.2">
      <c r="B44" s="378"/>
      <c r="C44" s="378"/>
      <c r="D44" s="378"/>
      <c r="E44" s="378"/>
      <c r="F44" s="378"/>
      <c r="G44" s="378"/>
      <c r="H44" s="378"/>
    </row>
    <row r="45" spans="2:8" ht="13.2">
      <c r="B45" s="363"/>
      <c r="C45" s="363"/>
      <c r="D45" s="363"/>
      <c r="E45" s="363"/>
      <c r="F45" s="363"/>
      <c r="G45" s="363"/>
      <c r="H45" s="363"/>
    </row>
    <row r="46" spans="2:8" ht="13.2">
      <c r="B46" s="534"/>
      <c r="C46" s="534"/>
      <c r="D46" s="534"/>
      <c r="E46" s="534"/>
      <c r="F46" s="534"/>
      <c r="G46" s="534"/>
      <c r="H46" s="534"/>
    </row>
    <row r="47" spans="2:8" ht="13.2">
      <c r="B47" s="378"/>
      <c r="C47" s="378"/>
      <c r="D47" s="378"/>
      <c r="E47" s="378"/>
      <c r="F47" s="378"/>
      <c r="G47" s="378"/>
      <c r="H47" s="378"/>
    </row>
    <row r="48" spans="2:8" ht="13.2">
      <c r="B48" s="363"/>
      <c r="C48" s="363"/>
      <c r="D48" s="363"/>
      <c r="E48" s="363"/>
      <c r="F48" s="363"/>
      <c r="G48" s="363"/>
      <c r="H48" s="363"/>
    </row>
    <row r="49" spans="2:8" ht="13.2">
      <c r="B49" s="534"/>
      <c r="C49" s="534"/>
      <c r="D49" s="534"/>
      <c r="E49" s="534"/>
      <c r="F49" s="534"/>
      <c r="G49" s="534"/>
      <c r="H49" s="534"/>
    </row>
    <row r="50" spans="2:8" ht="13.2">
      <c r="B50" s="378"/>
      <c r="C50" s="378"/>
      <c r="D50" s="378"/>
      <c r="E50" s="378"/>
      <c r="F50" s="378"/>
      <c r="G50" s="378"/>
      <c r="H50" s="378"/>
    </row>
    <row r="51" spans="2:8" ht="13.2">
      <c r="B51" s="363"/>
      <c r="C51" s="363"/>
      <c r="D51" s="363"/>
      <c r="E51" s="363"/>
      <c r="F51" s="363"/>
      <c r="G51" s="363"/>
      <c r="H51" s="363"/>
    </row>
    <row r="52" spans="2:8" ht="13.2">
      <c r="B52" s="534"/>
      <c r="C52" s="534"/>
      <c r="D52" s="534"/>
      <c r="E52" s="534"/>
      <c r="F52" s="534"/>
      <c r="G52" s="534"/>
      <c r="H52" s="534"/>
    </row>
    <row r="53" spans="2:8" ht="13.2">
      <c r="B53" s="378"/>
      <c r="C53" s="378"/>
      <c r="D53" s="378"/>
      <c r="E53" s="378"/>
      <c r="F53" s="378"/>
      <c r="G53" s="378"/>
      <c r="H53" s="378"/>
    </row>
    <row r="54" spans="2:8" ht="13.2">
      <c r="B54" s="363"/>
      <c r="C54" s="363"/>
      <c r="D54" s="363"/>
      <c r="E54" s="363"/>
      <c r="F54" s="363"/>
      <c r="G54" s="363"/>
      <c r="H54" s="363"/>
    </row>
    <row r="55" spans="2:8" ht="13.2">
      <c r="B55" s="534"/>
      <c r="C55" s="534"/>
      <c r="D55" s="534"/>
      <c r="E55" s="534"/>
      <c r="F55" s="534"/>
      <c r="G55" s="534"/>
      <c r="H55" s="534"/>
    </row>
    <row r="56" spans="2:8" ht="13.2">
      <c r="B56" s="378"/>
      <c r="C56" s="378"/>
      <c r="D56" s="378"/>
      <c r="E56" s="378"/>
      <c r="F56" s="378"/>
      <c r="G56" s="378"/>
      <c r="H56" s="378"/>
    </row>
    <row r="57" spans="2:8" ht="13.2">
      <c r="B57" s="363"/>
      <c r="C57" s="363"/>
      <c r="D57" s="363"/>
      <c r="E57" s="363"/>
      <c r="F57" s="363"/>
      <c r="G57" s="363"/>
      <c r="H57" s="363"/>
    </row>
    <row r="58" spans="2:8" ht="13.2">
      <c r="B58" s="534"/>
      <c r="C58" s="534"/>
      <c r="D58" s="534"/>
      <c r="E58" s="534"/>
      <c r="F58" s="534"/>
      <c r="G58" s="534"/>
      <c r="H58" s="534"/>
    </row>
    <row r="59" spans="2:8" ht="13.2">
      <c r="B59" s="378"/>
      <c r="C59" s="378"/>
      <c r="D59" s="378"/>
      <c r="E59" s="378"/>
      <c r="F59" s="378"/>
      <c r="G59" s="378"/>
      <c r="H59" s="378"/>
    </row>
    <row r="60" spans="2:8" ht="15">
      <c r="B60" s="535"/>
      <c r="C60" s="535"/>
      <c r="D60" s="535"/>
      <c r="E60" s="535"/>
      <c r="F60" s="535"/>
      <c r="G60" s="535"/>
      <c r="H60" s="535"/>
    </row>
    <row r="61" spans="2:8" ht="13.2">
      <c r="B61" s="534"/>
      <c r="C61" s="534"/>
      <c r="D61" s="534"/>
      <c r="E61" s="534"/>
      <c r="F61" s="534"/>
      <c r="G61" s="534"/>
      <c r="H61" s="534"/>
    </row>
    <row r="62" spans="2:8" ht="13.2">
      <c r="B62" s="401"/>
    </row>
    <row r="63" spans="2:8" ht="13.2">
      <c r="B63" s="401"/>
    </row>
    <row r="64" spans="2:8" ht="13.2">
      <c r="B64" s="401"/>
    </row>
    <row r="65" spans="2:2" ht="13.2">
      <c r="B65" s="401"/>
    </row>
    <row r="66" spans="2:2" ht="13.2">
      <c r="B66" s="401"/>
    </row>
    <row r="67" spans="2:2" ht="13.2">
      <c r="B67" s="401"/>
    </row>
    <row r="68" spans="2:2" ht="13.2">
      <c r="B68" s="401"/>
    </row>
    <row r="69" spans="2:2" ht="13.2">
      <c r="B69" s="401"/>
    </row>
    <row r="70" spans="2:2" ht="13.2">
      <c r="B70" s="401"/>
    </row>
    <row r="71" spans="2:2" ht="13.2">
      <c r="B71" s="401"/>
    </row>
    <row r="72" spans="2:2" ht="13.2">
      <c r="B72" s="401"/>
    </row>
    <row r="73" spans="2:2" ht="13.2">
      <c r="B73" s="401"/>
    </row>
    <row r="74" spans="2:2" ht="13.2">
      <c r="B74" s="401"/>
    </row>
    <row r="75" spans="2:2" ht="13.2">
      <c r="B75" s="401"/>
    </row>
    <row r="76" spans="2:2" ht="13.2">
      <c r="B76" s="401"/>
    </row>
    <row r="77" spans="2:2" ht="13.2">
      <c r="B77" s="401"/>
    </row>
    <row r="78" spans="2:2" ht="13.2">
      <c r="B78" s="401"/>
    </row>
    <row r="79" spans="2:2" ht="13.2">
      <c r="B79" s="401"/>
    </row>
    <row r="80" spans="2:2" ht="13.2">
      <c r="B80" s="401"/>
    </row>
    <row r="81" spans="2:2" ht="13.2">
      <c r="B81" s="401"/>
    </row>
    <row r="82" spans="2:2" ht="13.2">
      <c r="B82" s="401"/>
    </row>
    <row r="83" spans="2:2" ht="13.2">
      <c r="B83" s="401"/>
    </row>
    <row r="84" spans="2:2" ht="13.2">
      <c r="B84" s="401"/>
    </row>
    <row r="85" spans="2:2" ht="13.2">
      <c r="B85" s="401"/>
    </row>
    <row r="86" spans="2:2" ht="13.2">
      <c r="B86" s="401"/>
    </row>
    <row r="87" spans="2:2" ht="13.2">
      <c r="B87" s="401"/>
    </row>
    <row r="88" spans="2:2" ht="13.2">
      <c r="B88" s="401"/>
    </row>
    <row r="89" spans="2:2" ht="13.2">
      <c r="B89" s="401"/>
    </row>
    <row r="90" spans="2:2" ht="13.2">
      <c r="B90" s="401"/>
    </row>
    <row r="91" spans="2:2" ht="13.2">
      <c r="B91" s="401"/>
    </row>
    <row r="92" spans="2:2" ht="13.2">
      <c r="B92" s="401"/>
    </row>
    <row r="93" spans="2:2" ht="13.2">
      <c r="B93" s="401"/>
    </row>
    <row r="94" spans="2:2" ht="13.2">
      <c r="B94" s="401"/>
    </row>
    <row r="95" spans="2:2" ht="13.2">
      <c r="B95" s="401"/>
    </row>
    <row r="96" spans="2:2" ht="13.2">
      <c r="B96" s="401"/>
    </row>
    <row r="97" spans="2:2" ht="13.2">
      <c r="B97" s="401"/>
    </row>
    <row r="98" spans="2:2" ht="13.2">
      <c r="B98" s="401"/>
    </row>
    <row r="99" spans="2:2" ht="13.2">
      <c r="B99" s="401"/>
    </row>
    <row r="100" spans="2:2" ht="13.2">
      <c r="B100" s="401"/>
    </row>
    <row r="101" spans="2:2" ht="13.2">
      <c r="B101" s="401"/>
    </row>
    <row r="102" spans="2:2" ht="13.2">
      <c r="B102" s="401"/>
    </row>
    <row r="103" spans="2:2" ht="13.2">
      <c r="B103" s="401"/>
    </row>
    <row r="104" spans="2:2" ht="13.2">
      <c r="B104" s="401"/>
    </row>
    <row r="105" spans="2:2" ht="13.2">
      <c r="B105" s="401"/>
    </row>
    <row r="106" spans="2:2" ht="13.2">
      <c r="B106" s="401"/>
    </row>
    <row r="107" spans="2:2" ht="13.2">
      <c r="B107" s="401"/>
    </row>
    <row r="108" spans="2:2" ht="13.2">
      <c r="B108" s="401"/>
    </row>
    <row r="109" spans="2:2" ht="13.2">
      <c r="B109" s="401"/>
    </row>
    <row r="110" spans="2:2" ht="13.2">
      <c r="B110" s="401"/>
    </row>
    <row r="111" spans="2:2" ht="13.2">
      <c r="B111" s="401"/>
    </row>
    <row r="112" spans="2:2" ht="13.2">
      <c r="B112" s="401"/>
    </row>
    <row r="113" spans="2:2" ht="13.2">
      <c r="B113" s="401"/>
    </row>
    <row r="114" spans="2:2" ht="13.2">
      <c r="B114" s="401"/>
    </row>
    <row r="115" spans="2:2" ht="13.2">
      <c r="B115" s="401"/>
    </row>
    <row r="116" spans="2:2" ht="13.2">
      <c r="B116" s="401"/>
    </row>
    <row r="117" spans="2:2" ht="13.2">
      <c r="B117" s="401"/>
    </row>
    <row r="118" spans="2:2" ht="13.2">
      <c r="B118" s="401"/>
    </row>
    <row r="119" spans="2:2" ht="13.2">
      <c r="B119" s="401"/>
    </row>
    <row r="120" spans="2:2" ht="13.2">
      <c r="B120" s="401"/>
    </row>
    <row r="121" spans="2:2" ht="13.2">
      <c r="B121" s="401"/>
    </row>
    <row r="122" spans="2:2" ht="13.2">
      <c r="B122" s="401"/>
    </row>
    <row r="123" spans="2:2" ht="13.2">
      <c r="B123" s="401"/>
    </row>
    <row r="124" spans="2:2" ht="13.2">
      <c r="B124" s="401"/>
    </row>
    <row r="125" spans="2:2" ht="13.2">
      <c r="B125" s="401"/>
    </row>
    <row r="126" spans="2:2" ht="13.2">
      <c r="B126" s="401"/>
    </row>
    <row r="127" spans="2:2" ht="13.2">
      <c r="B127" s="401"/>
    </row>
    <row r="128" spans="2:2" ht="13.2">
      <c r="B128" s="401"/>
    </row>
    <row r="129" spans="2:2" ht="13.2">
      <c r="B129" s="401"/>
    </row>
    <row r="130" spans="2:2" ht="13.2">
      <c r="B130" s="401"/>
    </row>
    <row r="131" spans="2:2" ht="13.2">
      <c r="B131" s="401"/>
    </row>
    <row r="132" spans="2:2" ht="13.2">
      <c r="B132" s="401"/>
    </row>
    <row r="133" spans="2:2" ht="13.2">
      <c r="B133" s="401"/>
    </row>
    <row r="134" spans="2:2" ht="13.2">
      <c r="B134" s="401"/>
    </row>
    <row r="135" spans="2:2" ht="13.2">
      <c r="B135" s="401"/>
    </row>
    <row r="136" spans="2:2" ht="13.2">
      <c r="B136" s="401"/>
    </row>
    <row r="137" spans="2:2" ht="13.2">
      <c r="B137" s="401"/>
    </row>
    <row r="138" spans="2:2" ht="13.2">
      <c r="B138" s="401"/>
    </row>
    <row r="139" spans="2:2" ht="13.2">
      <c r="B139" s="401"/>
    </row>
    <row r="140" spans="2:2" ht="13.2">
      <c r="B140" s="401"/>
    </row>
    <row r="141" spans="2:2" ht="13.2">
      <c r="B141" s="401"/>
    </row>
    <row r="142" spans="2:2" ht="13.2">
      <c r="B142" s="401"/>
    </row>
    <row r="143" spans="2:2" ht="13.2">
      <c r="B143" s="401"/>
    </row>
    <row r="144" spans="2:2" ht="13.2">
      <c r="B144" s="401"/>
    </row>
    <row r="145" spans="2:2" ht="13.2">
      <c r="B145" s="401"/>
    </row>
    <row r="146" spans="2:2" ht="13.2">
      <c r="B146" s="401"/>
    </row>
    <row r="147" spans="2:2" ht="13.2">
      <c r="B147" s="401"/>
    </row>
    <row r="148" spans="2:2" ht="13.2">
      <c r="B148" s="401"/>
    </row>
    <row r="149" spans="2:2" ht="13.2">
      <c r="B149" s="401"/>
    </row>
    <row r="150" spans="2:2" ht="13.2">
      <c r="B150" s="401"/>
    </row>
    <row r="151" spans="2:2" ht="13.2">
      <c r="B151" s="401"/>
    </row>
    <row r="152" spans="2:2" ht="13.2">
      <c r="B152" s="401"/>
    </row>
    <row r="153" spans="2:2" ht="13.2">
      <c r="B153" s="401"/>
    </row>
    <row r="154" spans="2:2" ht="13.2">
      <c r="B154" s="401"/>
    </row>
    <row r="155" spans="2:2" ht="13.2">
      <c r="B155" s="401"/>
    </row>
    <row r="156" spans="2:2" ht="13.2">
      <c r="B156" s="401"/>
    </row>
    <row r="157" spans="2:2" ht="13.2">
      <c r="B157" s="401"/>
    </row>
    <row r="158" spans="2:2" ht="13.2">
      <c r="B158" s="401"/>
    </row>
    <row r="159" spans="2:2" ht="13.2">
      <c r="B159" s="401"/>
    </row>
    <row r="160" spans="2:2" ht="13.2">
      <c r="B160" s="401"/>
    </row>
    <row r="161" spans="2:2" ht="13.2">
      <c r="B161" s="401"/>
    </row>
    <row r="162" spans="2:2" ht="13.2">
      <c r="B162" s="401"/>
    </row>
    <row r="163" spans="2:2" ht="13.2">
      <c r="B163" s="401"/>
    </row>
    <row r="164" spans="2:2" ht="13.2">
      <c r="B164" s="401"/>
    </row>
    <row r="165" spans="2:2" ht="13.2">
      <c r="B165" s="401"/>
    </row>
    <row r="166" spans="2:2" ht="13.2">
      <c r="B166" s="401"/>
    </row>
    <row r="167" spans="2:2" ht="13.2">
      <c r="B167" s="401"/>
    </row>
    <row r="168" spans="2:2" ht="13.2">
      <c r="B168" s="401"/>
    </row>
    <row r="169" spans="2:2" ht="13.2">
      <c r="B169" s="401"/>
    </row>
    <row r="170" spans="2:2" ht="13.2">
      <c r="B170" s="401"/>
    </row>
    <row r="171" spans="2:2" ht="13.2">
      <c r="B171" s="401"/>
    </row>
    <row r="172" spans="2:2" ht="13.2">
      <c r="B172" s="401"/>
    </row>
    <row r="173" spans="2:2" ht="13.2">
      <c r="B173" s="401"/>
    </row>
    <row r="174" spans="2:2" ht="13.2">
      <c r="B174" s="401"/>
    </row>
    <row r="175" spans="2:2" ht="13.2">
      <c r="B175" s="401"/>
    </row>
    <row r="176" spans="2:2" ht="13.2">
      <c r="B176" s="401"/>
    </row>
    <row r="177" spans="2:2" ht="13.2">
      <c r="B177" s="401"/>
    </row>
    <row r="178" spans="2:2" ht="13.2">
      <c r="B178" s="401"/>
    </row>
    <row r="179" spans="2:2" ht="13.2">
      <c r="B179" s="401"/>
    </row>
    <row r="180" spans="2:2" ht="13.2">
      <c r="B180" s="401"/>
    </row>
    <row r="181" spans="2:2" ht="13.2">
      <c r="B181" s="401"/>
    </row>
    <row r="182" spans="2:2" ht="13.2">
      <c r="B182" s="401"/>
    </row>
    <row r="183" spans="2:2" ht="13.2">
      <c r="B183" s="401"/>
    </row>
    <row r="184" spans="2:2" ht="13.2">
      <c r="B184" s="401"/>
    </row>
    <row r="185" spans="2:2" ht="13.2">
      <c r="B185" s="401"/>
    </row>
    <row r="186" spans="2:2" ht="13.2">
      <c r="B186" s="401"/>
    </row>
    <row r="187" spans="2:2" ht="13.2">
      <c r="B187" s="401"/>
    </row>
    <row r="188" spans="2:2" ht="13.2">
      <c r="B188" s="401"/>
    </row>
    <row r="189" spans="2:2" ht="13.2">
      <c r="B189" s="401"/>
    </row>
    <row r="190" spans="2:2" ht="13.2">
      <c r="B190" s="401"/>
    </row>
    <row r="191" spans="2:2" ht="13.2">
      <c r="B191" s="401"/>
    </row>
    <row r="192" spans="2:2" ht="13.2">
      <c r="B192" s="401"/>
    </row>
    <row r="193" spans="2:2" ht="13.2">
      <c r="B193" s="401"/>
    </row>
    <row r="194" spans="2:2" ht="13.2">
      <c r="B194" s="401"/>
    </row>
    <row r="195" spans="2:2" ht="13.2">
      <c r="B195" s="401"/>
    </row>
    <row r="196" spans="2:2" ht="13.2">
      <c r="B196" s="401"/>
    </row>
    <row r="197" spans="2:2" ht="13.2">
      <c r="B197" s="401"/>
    </row>
    <row r="198" spans="2:2" ht="13.2">
      <c r="B198" s="401"/>
    </row>
    <row r="199" spans="2:2" ht="13.2">
      <c r="B199" s="401"/>
    </row>
    <row r="200" spans="2:2" ht="13.2">
      <c r="B200" s="401"/>
    </row>
    <row r="201" spans="2:2" ht="13.2">
      <c r="B201" s="401"/>
    </row>
    <row r="202" spans="2:2" ht="13.2">
      <c r="B202" s="401"/>
    </row>
    <row r="203" spans="2:2" ht="13.2">
      <c r="B203" s="401"/>
    </row>
    <row r="204" spans="2:2" ht="13.2">
      <c r="B204" s="401"/>
    </row>
    <row r="205" spans="2:2" ht="13.2">
      <c r="B205" s="401"/>
    </row>
    <row r="206" spans="2:2" ht="13.2">
      <c r="B206" s="401"/>
    </row>
    <row r="207" spans="2:2" ht="13.2">
      <c r="B207" s="401"/>
    </row>
    <row r="208" spans="2:2" ht="13.2">
      <c r="B208" s="401"/>
    </row>
    <row r="209" spans="2:2" ht="13.2">
      <c r="B209" s="401"/>
    </row>
    <row r="210" spans="2:2" ht="13.2">
      <c r="B210" s="401"/>
    </row>
    <row r="211" spans="2:2" ht="13.2">
      <c r="B211" s="401"/>
    </row>
    <row r="212" spans="2:2" ht="13.2">
      <c r="B212" s="401"/>
    </row>
    <row r="213" spans="2:2" ht="13.2">
      <c r="B213" s="401"/>
    </row>
    <row r="214" spans="2:2" ht="13.2">
      <c r="B214" s="401"/>
    </row>
    <row r="215" spans="2:2" ht="13.2">
      <c r="B215" s="401"/>
    </row>
    <row r="216" spans="2:2" ht="13.2">
      <c r="B216" s="401"/>
    </row>
    <row r="217" spans="2:2" ht="13.2">
      <c r="B217" s="401"/>
    </row>
    <row r="218" spans="2:2" ht="13.2">
      <c r="B218" s="401"/>
    </row>
    <row r="219" spans="2:2" ht="13.2">
      <c r="B219" s="401"/>
    </row>
    <row r="220" spans="2:2" ht="13.2">
      <c r="B220" s="401"/>
    </row>
    <row r="221" spans="2:2" ht="13.2">
      <c r="B221" s="401"/>
    </row>
    <row r="222" spans="2:2" ht="13.2">
      <c r="B222" s="401"/>
    </row>
    <row r="223" spans="2:2" ht="13.2">
      <c r="B223" s="401"/>
    </row>
    <row r="224" spans="2:2" ht="13.2">
      <c r="B224" s="401"/>
    </row>
    <row r="225" spans="2:2" ht="13.2">
      <c r="B225" s="401"/>
    </row>
    <row r="226" spans="2:2" ht="13.2">
      <c r="B226" s="401"/>
    </row>
    <row r="227" spans="2:2" ht="13.2">
      <c r="B227" s="401"/>
    </row>
    <row r="228" spans="2:2" ht="13.2">
      <c r="B228" s="401"/>
    </row>
    <row r="229" spans="2:2" ht="13.2">
      <c r="B229" s="401"/>
    </row>
    <row r="230" spans="2:2" ht="13.2">
      <c r="B230" s="401"/>
    </row>
    <row r="231" spans="2:2" ht="13.2">
      <c r="B231" s="401"/>
    </row>
    <row r="232" spans="2:2" ht="13.2">
      <c r="B232" s="401"/>
    </row>
    <row r="233" spans="2:2" ht="13.2">
      <c r="B233" s="401"/>
    </row>
    <row r="234" spans="2:2" ht="13.2">
      <c r="B234" s="401"/>
    </row>
    <row r="235" spans="2:2" ht="13.2">
      <c r="B235" s="401"/>
    </row>
    <row r="236" spans="2:2" ht="13.2">
      <c r="B236" s="401"/>
    </row>
    <row r="237" spans="2:2" ht="13.2">
      <c r="B237" s="401"/>
    </row>
    <row r="238" spans="2:2" ht="13.2">
      <c r="B238" s="401"/>
    </row>
    <row r="239" spans="2:2" ht="13.2">
      <c r="B239" s="401"/>
    </row>
    <row r="240" spans="2:2" ht="13.2">
      <c r="B240" s="401"/>
    </row>
    <row r="241" spans="2:2" ht="13.2">
      <c r="B241" s="401"/>
    </row>
    <row r="242" spans="2:2" ht="13.2">
      <c r="B242" s="401"/>
    </row>
    <row r="243" spans="2:2" ht="13.2">
      <c r="B243" s="401"/>
    </row>
    <row r="244" spans="2:2" ht="13.2">
      <c r="B244" s="401"/>
    </row>
    <row r="245" spans="2:2" ht="13.2">
      <c r="B245" s="401"/>
    </row>
    <row r="246" spans="2:2" ht="13.2">
      <c r="B246" s="401"/>
    </row>
    <row r="247" spans="2:2" ht="13.2">
      <c r="B247" s="401"/>
    </row>
    <row r="248" spans="2:2" ht="13.2">
      <c r="B248" s="401"/>
    </row>
    <row r="249" spans="2:2" ht="13.2">
      <c r="B249" s="401"/>
    </row>
    <row r="250" spans="2:2" ht="13.2">
      <c r="B250" s="401"/>
    </row>
    <row r="251" spans="2:2" ht="13.2">
      <c r="B251" s="401"/>
    </row>
    <row r="252" spans="2:2" ht="13.2">
      <c r="B252" s="401"/>
    </row>
    <row r="253" spans="2:2" ht="13.2">
      <c r="B253" s="401"/>
    </row>
    <row r="254" spans="2:2" ht="13.2">
      <c r="B254" s="401"/>
    </row>
    <row r="255" spans="2:2" ht="13.2">
      <c r="B255" s="401"/>
    </row>
    <row r="256" spans="2:2" ht="13.2">
      <c r="B256" s="401"/>
    </row>
    <row r="257" spans="2:2" ht="13.2">
      <c r="B257" s="401"/>
    </row>
    <row r="258" spans="2:2" ht="13.2">
      <c r="B258" s="401"/>
    </row>
    <row r="259" spans="2:2" ht="13.2">
      <c r="B259" s="401"/>
    </row>
    <row r="260" spans="2:2" ht="13.2">
      <c r="B260" s="401"/>
    </row>
    <row r="261" spans="2:2" ht="13.2">
      <c r="B261" s="401"/>
    </row>
    <row r="262" spans="2:2" ht="13.2">
      <c r="B262" s="401"/>
    </row>
    <row r="263" spans="2:2" ht="13.2">
      <c r="B263" s="401"/>
    </row>
    <row r="264" spans="2:2" ht="13.2">
      <c r="B264" s="401"/>
    </row>
    <row r="265" spans="2:2" ht="13.2">
      <c r="B265" s="401"/>
    </row>
    <row r="266" spans="2:2" ht="13.2">
      <c r="B266" s="401"/>
    </row>
    <row r="267" spans="2:2" ht="13.2">
      <c r="B267" s="401"/>
    </row>
    <row r="268" spans="2:2" ht="13.2">
      <c r="B268" s="401"/>
    </row>
    <row r="269" spans="2:2" ht="13.2">
      <c r="B269" s="401"/>
    </row>
    <row r="270" spans="2:2" ht="13.2">
      <c r="B270" s="401"/>
    </row>
    <row r="271" spans="2:2" ht="13.2">
      <c r="B271" s="401"/>
    </row>
    <row r="272" spans="2:2" ht="13.2">
      <c r="B272" s="401"/>
    </row>
    <row r="273" spans="2:2" ht="13.2">
      <c r="B273" s="401"/>
    </row>
    <row r="274" spans="2:2" ht="13.2">
      <c r="B274" s="401"/>
    </row>
    <row r="275" spans="2:2" ht="13.2">
      <c r="B275" s="401"/>
    </row>
    <row r="276" spans="2:2" ht="13.2">
      <c r="B276" s="401"/>
    </row>
    <row r="277" spans="2:2" ht="13.2">
      <c r="B277" s="401"/>
    </row>
    <row r="278" spans="2:2" ht="13.2">
      <c r="B278" s="401"/>
    </row>
    <row r="279" spans="2:2" ht="13.2">
      <c r="B279" s="401"/>
    </row>
    <row r="280" spans="2:2" ht="13.2">
      <c r="B280" s="401"/>
    </row>
    <row r="281" spans="2:2" ht="13.2">
      <c r="B281" s="401"/>
    </row>
    <row r="282" spans="2:2" ht="13.2">
      <c r="B282" s="401"/>
    </row>
    <row r="283" spans="2:2" ht="13.2">
      <c r="B283" s="401"/>
    </row>
    <row r="284" spans="2:2" ht="13.2">
      <c r="B284" s="401"/>
    </row>
    <row r="285" spans="2:2" ht="13.2">
      <c r="B285" s="401"/>
    </row>
    <row r="286" spans="2:2" ht="13.2">
      <c r="B286" s="401"/>
    </row>
    <row r="287" spans="2:2" ht="13.2">
      <c r="B287" s="401"/>
    </row>
    <row r="288" spans="2:2" ht="13.2">
      <c r="B288" s="401"/>
    </row>
    <row r="289" spans="2:2" ht="13.2">
      <c r="B289" s="401"/>
    </row>
    <row r="290" spans="2:2" ht="13.2">
      <c r="B290" s="401"/>
    </row>
    <row r="291" spans="2:2" ht="13.2">
      <c r="B291" s="401"/>
    </row>
    <row r="292" spans="2:2" ht="13.2">
      <c r="B292" s="401"/>
    </row>
    <row r="293" spans="2:2" ht="13.2">
      <c r="B293" s="401"/>
    </row>
    <row r="294" spans="2:2" ht="13.2">
      <c r="B294" s="401"/>
    </row>
    <row r="295" spans="2:2" ht="13.2">
      <c r="B295" s="401"/>
    </row>
    <row r="296" spans="2:2" ht="13.2">
      <c r="B296" s="401"/>
    </row>
    <row r="297" spans="2:2" ht="13.2">
      <c r="B297" s="401"/>
    </row>
    <row r="298" spans="2:2" ht="13.2">
      <c r="B298" s="401"/>
    </row>
    <row r="299" spans="2:2" ht="13.2">
      <c r="B299" s="401"/>
    </row>
    <row r="300" spans="2:2" ht="13.2">
      <c r="B300" s="401"/>
    </row>
    <row r="301" spans="2:2" ht="13.2">
      <c r="B301" s="401"/>
    </row>
    <row r="302" spans="2:2" ht="13.2">
      <c r="B302" s="401"/>
    </row>
    <row r="303" spans="2:2" ht="13.2">
      <c r="B303" s="401"/>
    </row>
    <row r="304" spans="2:2" ht="13.2">
      <c r="B304" s="401"/>
    </row>
    <row r="305" spans="2:2" ht="13.2">
      <c r="B305" s="401"/>
    </row>
    <row r="306" spans="2:2" ht="13.2">
      <c r="B306" s="401"/>
    </row>
    <row r="307" spans="2:2" ht="13.2">
      <c r="B307" s="401"/>
    </row>
    <row r="308" spans="2:2" ht="13.2">
      <c r="B308" s="401"/>
    </row>
    <row r="309" spans="2:2" ht="13.2">
      <c r="B309" s="401"/>
    </row>
    <row r="310" spans="2:2" ht="13.2">
      <c r="B310" s="401"/>
    </row>
    <row r="311" spans="2:2" ht="13.2">
      <c r="B311" s="401"/>
    </row>
    <row r="312" spans="2:2" ht="13.2">
      <c r="B312" s="401"/>
    </row>
    <row r="313" spans="2:2" ht="13.2">
      <c r="B313" s="401"/>
    </row>
    <row r="314" spans="2:2" ht="13.2">
      <c r="B314" s="401"/>
    </row>
    <row r="315" spans="2:2" ht="13.2">
      <c r="B315" s="401"/>
    </row>
    <row r="316" spans="2:2" ht="13.2">
      <c r="B316" s="401"/>
    </row>
    <row r="317" spans="2:2" ht="13.2">
      <c r="B317" s="401"/>
    </row>
    <row r="318" spans="2:2" ht="13.2">
      <c r="B318" s="401"/>
    </row>
    <row r="319" spans="2:2" ht="13.2">
      <c r="B319" s="401"/>
    </row>
    <row r="320" spans="2:2" ht="13.2">
      <c r="B320" s="401"/>
    </row>
    <row r="321" spans="2:2" ht="13.2">
      <c r="B321" s="401"/>
    </row>
    <row r="322" spans="2:2" ht="13.2">
      <c r="B322" s="401"/>
    </row>
    <row r="323" spans="2:2" ht="13.2">
      <c r="B323" s="401"/>
    </row>
    <row r="324" spans="2:2" ht="13.2">
      <c r="B324" s="401"/>
    </row>
    <row r="325" spans="2:2" ht="13.2">
      <c r="B325" s="401"/>
    </row>
    <row r="326" spans="2:2" ht="13.2">
      <c r="B326" s="401"/>
    </row>
    <row r="327" spans="2:2" ht="13.2">
      <c r="B327" s="401"/>
    </row>
    <row r="328" spans="2:2" ht="13.2">
      <c r="B328" s="401"/>
    </row>
    <row r="329" spans="2:2" ht="13.2">
      <c r="B329" s="401"/>
    </row>
    <row r="330" spans="2:2" ht="13.2">
      <c r="B330" s="401"/>
    </row>
    <row r="331" spans="2:2" ht="13.2">
      <c r="B331" s="401"/>
    </row>
    <row r="332" spans="2:2" ht="13.2">
      <c r="B332" s="401"/>
    </row>
    <row r="333" spans="2:2" ht="13.2">
      <c r="B333" s="401"/>
    </row>
    <row r="334" spans="2:2" ht="13.2">
      <c r="B334" s="401"/>
    </row>
    <row r="335" spans="2:2" ht="13.2">
      <c r="B335" s="401"/>
    </row>
    <row r="336" spans="2:2" ht="13.2">
      <c r="B336" s="401"/>
    </row>
    <row r="337" spans="2:2" ht="13.2">
      <c r="B337" s="401"/>
    </row>
    <row r="338" spans="2:2" ht="13.2">
      <c r="B338" s="401"/>
    </row>
    <row r="339" spans="2:2" ht="13.2">
      <c r="B339" s="401"/>
    </row>
    <row r="340" spans="2:2" ht="13.2">
      <c r="B340" s="401"/>
    </row>
    <row r="341" spans="2:2" ht="13.2">
      <c r="B341" s="401"/>
    </row>
    <row r="342" spans="2:2" ht="13.2">
      <c r="B342" s="401"/>
    </row>
    <row r="343" spans="2:2" ht="13.2">
      <c r="B343" s="401"/>
    </row>
    <row r="344" spans="2:2" ht="13.2">
      <c r="B344" s="401"/>
    </row>
    <row r="345" spans="2:2" ht="13.2">
      <c r="B345" s="401"/>
    </row>
    <row r="346" spans="2:2" ht="13.2">
      <c r="B346" s="401"/>
    </row>
    <row r="347" spans="2:2" ht="13.2">
      <c r="B347" s="401"/>
    </row>
    <row r="348" spans="2:2" ht="13.2">
      <c r="B348" s="401"/>
    </row>
    <row r="349" spans="2:2" ht="13.2">
      <c r="B349" s="401"/>
    </row>
    <row r="350" spans="2:2" ht="13.2">
      <c r="B350" s="401"/>
    </row>
    <row r="351" spans="2:2" ht="13.2">
      <c r="B351" s="401"/>
    </row>
    <row r="352" spans="2:2" ht="13.2">
      <c r="B352" s="401"/>
    </row>
    <row r="353" spans="2:2" ht="13.2">
      <c r="B353" s="401"/>
    </row>
    <row r="354" spans="2:2" ht="13.2">
      <c r="B354" s="401"/>
    </row>
    <row r="355" spans="2:2" ht="13.2">
      <c r="B355" s="401"/>
    </row>
    <row r="356" spans="2:2" ht="13.2">
      <c r="B356" s="401"/>
    </row>
    <row r="357" spans="2:2" ht="13.2">
      <c r="B357" s="401"/>
    </row>
    <row r="358" spans="2:2" ht="13.2">
      <c r="B358" s="401"/>
    </row>
    <row r="359" spans="2:2" ht="13.2">
      <c r="B359" s="401"/>
    </row>
    <row r="360" spans="2:2" ht="13.2">
      <c r="B360" s="401"/>
    </row>
    <row r="361" spans="2:2" ht="13.2">
      <c r="B361" s="401"/>
    </row>
    <row r="362" spans="2:2" ht="13.2">
      <c r="B362" s="401"/>
    </row>
    <row r="363" spans="2:2" ht="13.2">
      <c r="B363" s="401"/>
    </row>
    <row r="364" spans="2:2" ht="13.2">
      <c r="B364" s="401"/>
    </row>
    <row r="365" spans="2:2" ht="13.2">
      <c r="B365" s="401"/>
    </row>
    <row r="366" spans="2:2" ht="13.2">
      <c r="B366" s="401"/>
    </row>
    <row r="367" spans="2:2" ht="13.2">
      <c r="B367" s="401"/>
    </row>
    <row r="368" spans="2:2" ht="13.2">
      <c r="B368" s="401"/>
    </row>
    <row r="369" spans="2:2" ht="13.2">
      <c r="B369" s="401"/>
    </row>
    <row r="370" spans="2:2" ht="13.2">
      <c r="B370" s="401"/>
    </row>
    <row r="371" spans="2:2" ht="13.2">
      <c r="B371" s="401"/>
    </row>
    <row r="372" spans="2:2" ht="13.2">
      <c r="B372" s="401"/>
    </row>
    <row r="373" spans="2:2" ht="13.2">
      <c r="B373" s="401"/>
    </row>
    <row r="374" spans="2:2" ht="13.2">
      <c r="B374" s="401"/>
    </row>
    <row r="375" spans="2:2" ht="13.2">
      <c r="B375" s="401"/>
    </row>
    <row r="376" spans="2:2" ht="13.2">
      <c r="B376" s="401"/>
    </row>
    <row r="377" spans="2:2" ht="13.2">
      <c r="B377" s="401"/>
    </row>
    <row r="378" spans="2:2" ht="13.2">
      <c r="B378" s="401"/>
    </row>
    <row r="379" spans="2:2" ht="13.2">
      <c r="B379" s="401"/>
    </row>
    <row r="380" spans="2:2" ht="13.2">
      <c r="B380" s="401"/>
    </row>
    <row r="381" spans="2:2" ht="13.2">
      <c r="B381" s="401"/>
    </row>
    <row r="382" spans="2:2" ht="13.2">
      <c r="B382" s="401"/>
    </row>
    <row r="383" spans="2:2" ht="13.2">
      <c r="B383" s="401"/>
    </row>
    <row r="384" spans="2:2" ht="13.2">
      <c r="B384" s="401"/>
    </row>
    <row r="385" spans="2:2" ht="13.2">
      <c r="B385" s="401"/>
    </row>
    <row r="386" spans="2:2" ht="13.2">
      <c r="B386" s="401"/>
    </row>
    <row r="387" spans="2:2" ht="13.2">
      <c r="B387" s="401"/>
    </row>
    <row r="388" spans="2:2" ht="13.2">
      <c r="B388" s="401"/>
    </row>
    <row r="389" spans="2:2" ht="13.2">
      <c r="B389" s="401"/>
    </row>
    <row r="390" spans="2:2" ht="13.2">
      <c r="B390" s="401"/>
    </row>
    <row r="391" spans="2:2" ht="13.2">
      <c r="B391" s="401"/>
    </row>
    <row r="392" spans="2:2" ht="13.2">
      <c r="B392" s="401"/>
    </row>
    <row r="393" spans="2:2" ht="13.2">
      <c r="B393" s="401"/>
    </row>
    <row r="394" spans="2:2" ht="13.2">
      <c r="B394" s="401"/>
    </row>
    <row r="395" spans="2:2" ht="13.2">
      <c r="B395" s="401"/>
    </row>
    <row r="396" spans="2:2" ht="13.2">
      <c r="B396" s="401"/>
    </row>
    <row r="397" spans="2:2" ht="13.2">
      <c r="B397" s="401"/>
    </row>
    <row r="398" spans="2:2" ht="13.2">
      <c r="B398" s="401"/>
    </row>
    <row r="399" spans="2:2" ht="13.2">
      <c r="B399" s="401"/>
    </row>
    <row r="400" spans="2:2" ht="13.2">
      <c r="B400" s="401"/>
    </row>
    <row r="401" spans="2:2" ht="13.2">
      <c r="B401" s="401"/>
    </row>
    <row r="402" spans="2:2" ht="13.2">
      <c r="B402" s="401"/>
    </row>
    <row r="403" spans="2:2" ht="13.2">
      <c r="B403" s="401"/>
    </row>
    <row r="404" spans="2:2" ht="13.2">
      <c r="B404" s="401"/>
    </row>
    <row r="405" spans="2:2" ht="13.2">
      <c r="B405" s="401"/>
    </row>
    <row r="406" spans="2:2" ht="13.2">
      <c r="B406" s="401"/>
    </row>
    <row r="407" spans="2:2" ht="13.2">
      <c r="B407" s="401"/>
    </row>
    <row r="408" spans="2:2" ht="13.2">
      <c r="B408" s="401"/>
    </row>
    <row r="409" spans="2:2" ht="13.2">
      <c r="B409" s="401"/>
    </row>
    <row r="410" spans="2:2" ht="13.2">
      <c r="B410" s="401"/>
    </row>
    <row r="411" spans="2:2" ht="13.2">
      <c r="B411" s="401"/>
    </row>
    <row r="412" spans="2:2" ht="13.2">
      <c r="B412" s="401"/>
    </row>
    <row r="413" spans="2:2" ht="13.2">
      <c r="B413" s="401"/>
    </row>
    <row r="414" spans="2:2" ht="13.2">
      <c r="B414" s="401"/>
    </row>
    <row r="415" spans="2:2" ht="13.2">
      <c r="B415" s="401"/>
    </row>
    <row r="416" spans="2:2" ht="13.2">
      <c r="B416" s="401"/>
    </row>
    <row r="417" spans="2:2" ht="13.2">
      <c r="B417" s="401"/>
    </row>
    <row r="418" spans="2:2" ht="13.2">
      <c r="B418" s="401"/>
    </row>
    <row r="419" spans="2:2" ht="13.2">
      <c r="B419" s="401"/>
    </row>
    <row r="420" spans="2:2" ht="13.2">
      <c r="B420" s="401"/>
    </row>
    <row r="421" spans="2:2" ht="13.2">
      <c r="B421" s="401"/>
    </row>
    <row r="422" spans="2:2" ht="13.2">
      <c r="B422" s="401"/>
    </row>
    <row r="423" spans="2:2" ht="13.2">
      <c r="B423" s="401"/>
    </row>
    <row r="424" spans="2:2" ht="13.2">
      <c r="B424" s="401"/>
    </row>
    <row r="425" spans="2:2" ht="13.2">
      <c r="B425" s="401"/>
    </row>
    <row r="426" spans="2:2" ht="13.2">
      <c r="B426" s="401"/>
    </row>
    <row r="427" spans="2:2" ht="13.2">
      <c r="B427" s="401"/>
    </row>
    <row r="428" spans="2:2" ht="13.2">
      <c r="B428" s="401"/>
    </row>
    <row r="429" spans="2:2" ht="13.2">
      <c r="B429" s="401"/>
    </row>
    <row r="430" spans="2:2" ht="13.2">
      <c r="B430" s="401"/>
    </row>
    <row r="431" spans="2:2" ht="13.2">
      <c r="B431" s="401"/>
    </row>
    <row r="432" spans="2:2" ht="13.2">
      <c r="B432" s="401"/>
    </row>
    <row r="433" spans="2:2" ht="13.2">
      <c r="B433" s="401"/>
    </row>
    <row r="434" spans="2:2" ht="13.2">
      <c r="B434" s="401"/>
    </row>
    <row r="435" spans="2:2" ht="13.2">
      <c r="B435" s="401"/>
    </row>
    <row r="436" spans="2:2" ht="13.2">
      <c r="B436" s="401"/>
    </row>
    <row r="437" spans="2:2" ht="13.2">
      <c r="B437" s="401"/>
    </row>
    <row r="438" spans="2:2" ht="13.2">
      <c r="B438" s="401"/>
    </row>
    <row r="439" spans="2:2" ht="13.2">
      <c r="B439" s="401"/>
    </row>
    <row r="440" spans="2:2" ht="13.2">
      <c r="B440" s="401"/>
    </row>
    <row r="441" spans="2:2" ht="13.2">
      <c r="B441" s="401"/>
    </row>
    <row r="442" spans="2:2" ht="13.2">
      <c r="B442" s="401"/>
    </row>
    <row r="443" spans="2:2" ht="13.2">
      <c r="B443" s="401"/>
    </row>
    <row r="444" spans="2:2" ht="13.2">
      <c r="B444" s="401"/>
    </row>
    <row r="445" spans="2:2" ht="13.2">
      <c r="B445" s="401"/>
    </row>
    <row r="446" spans="2:2" ht="13.2">
      <c r="B446" s="401"/>
    </row>
    <row r="447" spans="2:2" ht="13.2">
      <c r="B447" s="401"/>
    </row>
    <row r="448" spans="2:2" ht="13.2">
      <c r="B448" s="401"/>
    </row>
    <row r="449" spans="2:2" ht="13.2">
      <c r="B449" s="401"/>
    </row>
    <row r="450" spans="2:2" ht="13.2">
      <c r="B450" s="401"/>
    </row>
    <row r="451" spans="2:2" ht="13.2">
      <c r="B451" s="401"/>
    </row>
    <row r="452" spans="2:2" ht="13.2">
      <c r="B452" s="401"/>
    </row>
    <row r="453" spans="2:2" ht="13.2">
      <c r="B453" s="401"/>
    </row>
    <row r="454" spans="2:2" ht="13.2">
      <c r="B454" s="401"/>
    </row>
    <row r="455" spans="2:2" ht="13.2">
      <c r="B455" s="401"/>
    </row>
    <row r="456" spans="2:2" ht="13.2">
      <c r="B456" s="401"/>
    </row>
    <row r="457" spans="2:2" ht="13.2">
      <c r="B457" s="401"/>
    </row>
    <row r="458" spans="2:2" ht="13.2">
      <c r="B458" s="401"/>
    </row>
    <row r="459" spans="2:2" ht="13.2">
      <c r="B459" s="401"/>
    </row>
    <row r="460" spans="2:2" ht="13.2">
      <c r="B460" s="401"/>
    </row>
    <row r="461" spans="2:2" ht="13.2">
      <c r="B461" s="401"/>
    </row>
    <row r="462" spans="2:2" ht="13.2">
      <c r="B462" s="401"/>
    </row>
    <row r="463" spans="2:2" ht="13.2">
      <c r="B463" s="401"/>
    </row>
    <row r="464" spans="2:2" ht="13.2">
      <c r="B464" s="401"/>
    </row>
    <row r="465" spans="2:2" ht="13.2">
      <c r="B465" s="401"/>
    </row>
    <row r="466" spans="2:2" ht="13.2">
      <c r="B466" s="401"/>
    </row>
    <row r="467" spans="2:2" ht="13.2">
      <c r="B467" s="401"/>
    </row>
    <row r="468" spans="2:2" ht="13.2">
      <c r="B468" s="401"/>
    </row>
    <row r="469" spans="2:2" ht="13.2">
      <c r="B469" s="401"/>
    </row>
    <row r="470" spans="2:2" ht="13.2">
      <c r="B470" s="401"/>
    </row>
    <row r="471" spans="2:2" ht="13.2">
      <c r="B471" s="401"/>
    </row>
    <row r="472" spans="2:2" ht="13.2">
      <c r="B472" s="401"/>
    </row>
    <row r="473" spans="2:2" ht="13.2">
      <c r="B473" s="401"/>
    </row>
    <row r="474" spans="2:2" ht="13.2">
      <c r="B474" s="401"/>
    </row>
    <row r="475" spans="2:2" ht="13.2">
      <c r="B475" s="401"/>
    </row>
    <row r="476" spans="2:2" ht="13.2">
      <c r="B476" s="401"/>
    </row>
    <row r="477" spans="2:2" ht="13.2">
      <c r="B477" s="401"/>
    </row>
    <row r="478" spans="2:2" ht="13.2">
      <c r="B478" s="401"/>
    </row>
    <row r="479" spans="2:2" ht="13.2">
      <c r="B479" s="401"/>
    </row>
    <row r="480" spans="2:2" ht="13.2">
      <c r="B480" s="401"/>
    </row>
    <row r="481" spans="2:2" ht="13.2">
      <c r="B481" s="401"/>
    </row>
    <row r="482" spans="2:2" ht="13.2">
      <c r="B482" s="401"/>
    </row>
    <row r="483" spans="2:2" ht="13.2">
      <c r="B483" s="401"/>
    </row>
    <row r="484" spans="2:2" ht="13.2">
      <c r="B484" s="401"/>
    </row>
    <row r="485" spans="2:2" ht="13.2">
      <c r="B485" s="401"/>
    </row>
    <row r="486" spans="2:2" ht="13.2">
      <c r="B486" s="401"/>
    </row>
    <row r="487" spans="2:2" ht="13.2">
      <c r="B487" s="401"/>
    </row>
    <row r="488" spans="2:2" ht="13.2">
      <c r="B488" s="401"/>
    </row>
    <row r="489" spans="2:2" ht="13.2">
      <c r="B489" s="401"/>
    </row>
    <row r="490" spans="2:2" ht="13.2">
      <c r="B490" s="401"/>
    </row>
    <row r="491" spans="2:2" ht="13.2">
      <c r="B491" s="401"/>
    </row>
    <row r="492" spans="2:2" ht="13.2">
      <c r="B492" s="401"/>
    </row>
    <row r="493" spans="2:2" ht="13.2">
      <c r="B493" s="401"/>
    </row>
    <row r="494" spans="2:2" ht="13.2">
      <c r="B494" s="401"/>
    </row>
    <row r="495" spans="2:2" ht="13.2">
      <c r="B495" s="401"/>
    </row>
    <row r="496" spans="2:2" ht="13.2">
      <c r="B496" s="401"/>
    </row>
    <row r="497" spans="2:2" ht="13.2">
      <c r="B497" s="401"/>
    </row>
    <row r="498" spans="2:2" ht="13.2">
      <c r="B498" s="401"/>
    </row>
    <row r="499" spans="2:2" ht="13.2">
      <c r="B499" s="401"/>
    </row>
    <row r="500" spans="2:2" ht="13.2">
      <c r="B500" s="401"/>
    </row>
    <row r="501" spans="2:2" ht="13.2">
      <c r="B501" s="401"/>
    </row>
    <row r="502" spans="2:2" ht="13.2">
      <c r="B502" s="401"/>
    </row>
    <row r="503" spans="2:2" ht="13.2">
      <c r="B503" s="401"/>
    </row>
    <row r="504" spans="2:2" ht="13.2">
      <c r="B504" s="401"/>
    </row>
    <row r="505" spans="2:2" ht="13.2">
      <c r="B505" s="401"/>
    </row>
    <row r="506" spans="2:2" ht="13.2">
      <c r="B506" s="401"/>
    </row>
    <row r="507" spans="2:2" ht="13.2">
      <c r="B507" s="401"/>
    </row>
    <row r="508" spans="2:2" ht="13.2">
      <c r="B508" s="401"/>
    </row>
    <row r="509" spans="2:2" ht="13.2">
      <c r="B509" s="401"/>
    </row>
    <row r="510" spans="2:2" ht="13.2">
      <c r="B510" s="401"/>
    </row>
    <row r="511" spans="2:2" ht="13.2">
      <c r="B511" s="401"/>
    </row>
    <row r="512" spans="2:2" ht="13.2">
      <c r="B512" s="401"/>
    </row>
    <row r="513" spans="2:2" ht="13.2">
      <c r="B513" s="401"/>
    </row>
    <row r="514" spans="2:2" ht="13.2">
      <c r="B514" s="401"/>
    </row>
    <row r="515" spans="2:2" ht="13.2">
      <c r="B515" s="401"/>
    </row>
    <row r="516" spans="2:2" ht="13.2">
      <c r="B516" s="401"/>
    </row>
    <row r="517" spans="2:2" ht="13.2">
      <c r="B517" s="401"/>
    </row>
    <row r="518" spans="2:2" ht="13.2">
      <c r="B518" s="401"/>
    </row>
    <row r="519" spans="2:2" ht="13.2">
      <c r="B519" s="401"/>
    </row>
    <row r="520" spans="2:2" ht="13.2">
      <c r="B520" s="401"/>
    </row>
    <row r="521" spans="2:2" ht="13.2">
      <c r="B521" s="401"/>
    </row>
    <row r="522" spans="2:2" ht="13.2">
      <c r="B522" s="401"/>
    </row>
    <row r="523" spans="2:2" ht="13.2">
      <c r="B523" s="401"/>
    </row>
    <row r="524" spans="2:2" ht="13.2">
      <c r="B524" s="401"/>
    </row>
    <row r="525" spans="2:2" ht="13.2">
      <c r="B525" s="401"/>
    </row>
    <row r="526" spans="2:2" ht="13.2">
      <c r="B526" s="401"/>
    </row>
    <row r="527" spans="2:2" ht="13.2">
      <c r="B527" s="401"/>
    </row>
    <row r="528" spans="2:2" ht="13.2">
      <c r="B528" s="401"/>
    </row>
    <row r="529" spans="2:2" ht="13.2">
      <c r="B529" s="401"/>
    </row>
    <row r="530" spans="2:2" ht="13.2">
      <c r="B530" s="401"/>
    </row>
    <row r="531" spans="2:2" ht="13.2">
      <c r="B531" s="401"/>
    </row>
    <row r="532" spans="2:2" ht="13.2">
      <c r="B532" s="401"/>
    </row>
    <row r="533" spans="2:2" ht="13.2">
      <c r="B533" s="401"/>
    </row>
    <row r="534" spans="2:2" ht="13.2">
      <c r="B534" s="401"/>
    </row>
    <row r="535" spans="2:2" ht="13.2">
      <c r="B535" s="401"/>
    </row>
    <row r="536" spans="2:2" ht="13.2">
      <c r="B536" s="401"/>
    </row>
    <row r="537" spans="2:2" ht="13.2">
      <c r="B537" s="401"/>
    </row>
    <row r="538" spans="2:2" ht="13.2">
      <c r="B538" s="401"/>
    </row>
    <row r="539" spans="2:2" ht="13.2">
      <c r="B539" s="401"/>
    </row>
    <row r="540" spans="2:2" ht="13.2">
      <c r="B540" s="401"/>
    </row>
    <row r="541" spans="2:2" ht="13.2">
      <c r="B541" s="401"/>
    </row>
    <row r="542" spans="2:2" ht="13.2">
      <c r="B542" s="401"/>
    </row>
    <row r="543" spans="2:2" ht="13.2">
      <c r="B543" s="401"/>
    </row>
    <row r="544" spans="2:2" ht="13.2">
      <c r="B544" s="401"/>
    </row>
    <row r="545" spans="2:2" ht="13.2">
      <c r="B545" s="401"/>
    </row>
    <row r="546" spans="2:2" ht="13.2">
      <c r="B546" s="401"/>
    </row>
    <row r="547" spans="2:2" ht="13.2">
      <c r="B547" s="401"/>
    </row>
    <row r="548" spans="2:2" ht="13.2">
      <c r="B548" s="401"/>
    </row>
    <row r="549" spans="2:2" ht="13.2">
      <c r="B549" s="401"/>
    </row>
    <row r="550" spans="2:2" ht="13.2">
      <c r="B550" s="401"/>
    </row>
    <row r="551" spans="2:2" ht="13.2">
      <c r="B551" s="401"/>
    </row>
    <row r="552" spans="2:2" ht="13.2">
      <c r="B552" s="401"/>
    </row>
    <row r="553" spans="2:2" ht="13.2">
      <c r="B553" s="401"/>
    </row>
    <row r="554" spans="2:2" ht="13.2">
      <c r="B554" s="401"/>
    </row>
    <row r="555" spans="2:2" ht="13.2">
      <c r="B555" s="401"/>
    </row>
    <row r="556" spans="2:2" ht="13.2">
      <c r="B556" s="401"/>
    </row>
    <row r="557" spans="2:2" ht="13.2">
      <c r="B557" s="401"/>
    </row>
    <row r="558" spans="2:2" ht="13.2">
      <c r="B558" s="401"/>
    </row>
    <row r="559" spans="2:2" ht="13.2">
      <c r="B559" s="401"/>
    </row>
    <row r="560" spans="2:2" ht="13.2">
      <c r="B560" s="401"/>
    </row>
    <row r="561" spans="2:2" ht="13.2">
      <c r="B561" s="401"/>
    </row>
    <row r="562" spans="2:2" ht="13.2">
      <c r="B562" s="401"/>
    </row>
    <row r="563" spans="2:2" ht="13.2">
      <c r="B563" s="401"/>
    </row>
    <row r="564" spans="2:2" ht="13.2">
      <c r="B564" s="401"/>
    </row>
    <row r="565" spans="2:2" ht="13.2">
      <c r="B565" s="401"/>
    </row>
    <row r="566" spans="2:2" ht="13.2">
      <c r="B566" s="401"/>
    </row>
    <row r="567" spans="2:2" ht="13.2">
      <c r="B567" s="401"/>
    </row>
    <row r="568" spans="2:2" ht="13.2">
      <c r="B568" s="401"/>
    </row>
    <row r="569" spans="2:2" ht="13.2">
      <c r="B569" s="401"/>
    </row>
    <row r="570" spans="2:2" ht="13.2">
      <c r="B570" s="401"/>
    </row>
    <row r="571" spans="2:2" ht="13.2">
      <c r="B571" s="401"/>
    </row>
    <row r="572" spans="2:2" ht="13.2">
      <c r="B572" s="401"/>
    </row>
    <row r="573" spans="2:2" ht="13.2">
      <c r="B573" s="401"/>
    </row>
    <row r="574" spans="2:2" ht="13.2">
      <c r="B574" s="401"/>
    </row>
    <row r="575" spans="2:2" ht="13.2">
      <c r="B575" s="401"/>
    </row>
    <row r="576" spans="2:2" ht="13.2">
      <c r="B576" s="401"/>
    </row>
    <row r="577" spans="2:2" ht="13.2">
      <c r="B577" s="401"/>
    </row>
    <row r="578" spans="2:2" ht="13.2">
      <c r="B578" s="401"/>
    </row>
    <row r="579" spans="2:2" ht="13.2">
      <c r="B579" s="401"/>
    </row>
    <row r="580" spans="2:2" ht="13.2">
      <c r="B580" s="401"/>
    </row>
    <row r="581" spans="2:2" ht="13.2">
      <c r="B581" s="401"/>
    </row>
    <row r="582" spans="2:2" ht="13.2">
      <c r="B582" s="401"/>
    </row>
    <row r="583" spans="2:2" ht="13.2">
      <c r="B583" s="401"/>
    </row>
    <row r="584" spans="2:2" ht="13.2">
      <c r="B584" s="401"/>
    </row>
    <row r="585" spans="2:2" ht="13.2">
      <c r="B585" s="401"/>
    </row>
    <row r="586" spans="2:2" ht="13.2">
      <c r="B586" s="401"/>
    </row>
    <row r="587" spans="2:2" ht="13.2">
      <c r="B587" s="401"/>
    </row>
    <row r="588" spans="2:2" ht="13.2">
      <c r="B588" s="401"/>
    </row>
    <row r="589" spans="2:2" ht="13.2">
      <c r="B589" s="401"/>
    </row>
    <row r="590" spans="2:2" ht="13.2">
      <c r="B590" s="401"/>
    </row>
    <row r="591" spans="2:2" ht="13.2">
      <c r="B591" s="401"/>
    </row>
    <row r="592" spans="2:2" ht="13.2">
      <c r="B592" s="401"/>
    </row>
    <row r="593" spans="2:2" ht="13.2">
      <c r="B593" s="401"/>
    </row>
    <row r="594" spans="2:2" ht="13.2">
      <c r="B594" s="401"/>
    </row>
    <row r="595" spans="2:2" ht="13.2">
      <c r="B595" s="401"/>
    </row>
    <row r="596" spans="2:2" ht="13.2">
      <c r="B596" s="401"/>
    </row>
    <row r="597" spans="2:2" ht="13.2">
      <c r="B597" s="401"/>
    </row>
    <row r="598" spans="2:2" ht="13.2">
      <c r="B598" s="401"/>
    </row>
    <row r="599" spans="2:2" ht="13.2">
      <c r="B599" s="401"/>
    </row>
    <row r="600" spans="2:2" ht="13.2">
      <c r="B600" s="401"/>
    </row>
    <row r="601" spans="2:2" ht="13.2">
      <c r="B601" s="401"/>
    </row>
    <row r="602" spans="2:2" ht="13.2">
      <c r="B602" s="401"/>
    </row>
    <row r="603" spans="2:2" ht="13.2">
      <c r="B603" s="401"/>
    </row>
    <row r="604" spans="2:2" ht="13.2">
      <c r="B604" s="401"/>
    </row>
    <row r="605" spans="2:2" ht="13.2">
      <c r="B605" s="401"/>
    </row>
    <row r="606" spans="2:2" ht="13.2">
      <c r="B606" s="401"/>
    </row>
    <row r="607" spans="2:2" ht="13.2">
      <c r="B607" s="401"/>
    </row>
    <row r="608" spans="2:2" ht="13.2">
      <c r="B608" s="401"/>
    </row>
    <row r="609" spans="2:2" ht="13.2">
      <c r="B609" s="401"/>
    </row>
    <row r="610" spans="2:2" ht="13.2">
      <c r="B610" s="401"/>
    </row>
    <row r="611" spans="2:2" ht="13.2">
      <c r="B611" s="401"/>
    </row>
    <row r="612" spans="2:2" ht="13.2">
      <c r="B612" s="401"/>
    </row>
    <row r="613" spans="2:2" ht="13.2">
      <c r="B613" s="401"/>
    </row>
    <row r="614" spans="2:2" ht="13.2">
      <c r="B614" s="401"/>
    </row>
    <row r="615" spans="2:2" ht="13.2">
      <c r="B615" s="401"/>
    </row>
    <row r="616" spans="2:2" ht="13.2">
      <c r="B616" s="401"/>
    </row>
    <row r="617" spans="2:2" ht="13.2">
      <c r="B617" s="401"/>
    </row>
    <row r="618" spans="2:2" ht="13.2">
      <c r="B618" s="401"/>
    </row>
    <row r="619" spans="2:2" ht="13.2">
      <c r="B619" s="401"/>
    </row>
    <row r="620" spans="2:2" ht="13.2">
      <c r="B620" s="401"/>
    </row>
    <row r="621" spans="2:2" ht="13.2">
      <c r="B621" s="401"/>
    </row>
    <row r="622" spans="2:2" ht="13.2">
      <c r="B622" s="401"/>
    </row>
    <row r="623" spans="2:2" ht="13.2">
      <c r="B623" s="401"/>
    </row>
    <row r="624" spans="2:2" ht="13.2">
      <c r="B624" s="401"/>
    </row>
    <row r="625" spans="2:2" ht="13.2">
      <c r="B625" s="401"/>
    </row>
    <row r="626" spans="2:2" ht="13.2">
      <c r="B626" s="401"/>
    </row>
    <row r="627" spans="2:2" ht="13.2">
      <c r="B627" s="401"/>
    </row>
    <row r="628" spans="2:2" ht="13.2">
      <c r="B628" s="401"/>
    </row>
    <row r="629" spans="2:2" ht="13.2">
      <c r="B629" s="401"/>
    </row>
    <row r="630" spans="2:2" ht="13.2">
      <c r="B630" s="401"/>
    </row>
    <row r="631" spans="2:2" ht="13.2">
      <c r="B631" s="401"/>
    </row>
    <row r="632" spans="2:2" ht="13.2">
      <c r="B632" s="401"/>
    </row>
    <row r="633" spans="2:2" ht="13.2">
      <c r="B633" s="401"/>
    </row>
    <row r="634" spans="2:2" ht="13.2">
      <c r="B634" s="401"/>
    </row>
    <row r="635" spans="2:2" ht="13.2">
      <c r="B635" s="401"/>
    </row>
    <row r="636" spans="2:2" ht="13.2">
      <c r="B636" s="401"/>
    </row>
    <row r="637" spans="2:2" ht="13.2">
      <c r="B637" s="401"/>
    </row>
    <row r="638" spans="2:2" ht="13.2">
      <c r="B638" s="401"/>
    </row>
    <row r="639" spans="2:2" ht="13.2">
      <c r="B639" s="401"/>
    </row>
    <row r="640" spans="2:2" ht="13.2">
      <c r="B640" s="401"/>
    </row>
    <row r="641" spans="2:2" ht="13.2">
      <c r="B641" s="401"/>
    </row>
    <row r="642" spans="2:2" ht="13.2">
      <c r="B642" s="401"/>
    </row>
    <row r="643" spans="2:2" ht="13.2">
      <c r="B643" s="401"/>
    </row>
    <row r="644" spans="2:2" ht="13.2">
      <c r="B644" s="401"/>
    </row>
    <row r="645" spans="2:2" ht="13.2">
      <c r="B645" s="401"/>
    </row>
    <row r="646" spans="2:2" ht="13.2">
      <c r="B646" s="401"/>
    </row>
    <row r="647" spans="2:2" ht="13.2">
      <c r="B647" s="401"/>
    </row>
    <row r="648" spans="2:2" ht="13.2">
      <c r="B648" s="401"/>
    </row>
    <row r="649" spans="2:2" ht="13.2">
      <c r="B649" s="401"/>
    </row>
    <row r="650" spans="2:2" ht="13.2">
      <c r="B650" s="401"/>
    </row>
    <row r="651" spans="2:2" ht="13.2">
      <c r="B651" s="401"/>
    </row>
    <row r="652" spans="2:2" ht="13.2">
      <c r="B652" s="401"/>
    </row>
    <row r="653" spans="2:2" ht="13.2">
      <c r="B653" s="401"/>
    </row>
    <row r="654" spans="2:2" ht="13.2">
      <c r="B654" s="401"/>
    </row>
    <row r="655" spans="2:2" ht="13.2">
      <c r="B655" s="401"/>
    </row>
    <row r="656" spans="2:2" ht="13.2">
      <c r="B656" s="401"/>
    </row>
    <row r="657" spans="2:2" ht="13.2">
      <c r="B657" s="401"/>
    </row>
    <row r="658" spans="2:2" ht="13.2">
      <c r="B658" s="401"/>
    </row>
    <row r="659" spans="2:2" ht="13.2">
      <c r="B659" s="401"/>
    </row>
    <row r="660" spans="2:2" ht="13.2">
      <c r="B660" s="401"/>
    </row>
    <row r="661" spans="2:2" ht="13.2">
      <c r="B661" s="401"/>
    </row>
    <row r="662" spans="2:2" ht="13.2">
      <c r="B662" s="401"/>
    </row>
    <row r="663" spans="2:2" ht="13.2">
      <c r="B663" s="401"/>
    </row>
    <row r="664" spans="2:2" ht="13.2">
      <c r="B664" s="401"/>
    </row>
    <row r="665" spans="2:2" ht="13.2">
      <c r="B665" s="401"/>
    </row>
    <row r="666" spans="2:2" ht="13.2">
      <c r="B666" s="401"/>
    </row>
    <row r="667" spans="2:2" ht="13.2">
      <c r="B667" s="401"/>
    </row>
    <row r="668" spans="2:2" ht="13.2">
      <c r="B668" s="401"/>
    </row>
    <row r="669" spans="2:2" ht="13.2">
      <c r="B669" s="401"/>
    </row>
    <row r="670" spans="2:2" ht="13.2">
      <c r="B670" s="401"/>
    </row>
    <row r="671" spans="2:2" ht="13.2">
      <c r="B671" s="401"/>
    </row>
    <row r="672" spans="2:2" ht="13.2">
      <c r="B672" s="401"/>
    </row>
    <row r="673" spans="2:2" ht="13.2">
      <c r="B673" s="401"/>
    </row>
    <row r="674" spans="2:2" ht="13.2">
      <c r="B674" s="401"/>
    </row>
    <row r="675" spans="2:2" ht="13.2">
      <c r="B675" s="401"/>
    </row>
    <row r="676" spans="2:2" ht="13.2">
      <c r="B676" s="401"/>
    </row>
    <row r="677" spans="2:2" ht="13.2">
      <c r="B677" s="401"/>
    </row>
    <row r="678" spans="2:2" ht="13.2">
      <c r="B678" s="401"/>
    </row>
    <row r="679" spans="2:2" ht="13.2">
      <c r="B679" s="401"/>
    </row>
    <row r="680" spans="2:2" ht="13.2">
      <c r="B680" s="401"/>
    </row>
    <row r="681" spans="2:2" ht="13.2">
      <c r="B681" s="401"/>
    </row>
    <row r="682" spans="2:2" ht="13.2">
      <c r="B682" s="401"/>
    </row>
    <row r="683" spans="2:2" ht="13.2">
      <c r="B683" s="401"/>
    </row>
    <row r="684" spans="2:2" ht="13.2">
      <c r="B684" s="401"/>
    </row>
    <row r="685" spans="2:2" ht="13.2">
      <c r="B685" s="401"/>
    </row>
    <row r="686" spans="2:2" ht="13.2">
      <c r="B686" s="401"/>
    </row>
    <row r="687" spans="2:2" ht="13.2">
      <c r="B687" s="401"/>
    </row>
    <row r="688" spans="2:2" ht="13.2">
      <c r="B688" s="401"/>
    </row>
    <row r="689" spans="2:2" ht="13.2">
      <c r="B689" s="401"/>
    </row>
    <row r="690" spans="2:2" ht="13.2">
      <c r="B690" s="401"/>
    </row>
    <row r="691" spans="2:2" ht="13.2">
      <c r="B691" s="401"/>
    </row>
    <row r="692" spans="2:2" ht="13.2">
      <c r="B692" s="401"/>
    </row>
    <row r="693" spans="2:2" ht="13.2">
      <c r="B693" s="401"/>
    </row>
    <row r="694" spans="2:2" ht="13.2">
      <c r="B694" s="401"/>
    </row>
    <row r="695" spans="2:2" ht="13.2">
      <c r="B695" s="401"/>
    </row>
    <row r="696" spans="2:2" ht="13.2">
      <c r="B696" s="401"/>
    </row>
    <row r="697" spans="2:2" ht="13.2">
      <c r="B697" s="401"/>
    </row>
    <row r="698" spans="2:2" ht="13.2">
      <c r="B698" s="401"/>
    </row>
    <row r="699" spans="2:2" ht="13.2">
      <c r="B699" s="401"/>
    </row>
    <row r="700" spans="2:2" ht="13.2">
      <c r="B700" s="401"/>
    </row>
    <row r="701" spans="2:2" ht="13.2">
      <c r="B701" s="401"/>
    </row>
    <row r="702" spans="2:2" ht="13.2">
      <c r="B702" s="401"/>
    </row>
    <row r="703" spans="2:2" ht="13.2">
      <c r="B703" s="401"/>
    </row>
    <row r="704" spans="2:2" ht="13.2">
      <c r="B704" s="401"/>
    </row>
    <row r="705" spans="2:2" ht="13.2">
      <c r="B705" s="401"/>
    </row>
    <row r="706" spans="2:2" ht="13.2">
      <c r="B706" s="401"/>
    </row>
    <row r="707" spans="2:2" ht="13.2">
      <c r="B707" s="401"/>
    </row>
    <row r="708" spans="2:2" ht="13.2">
      <c r="B708" s="401"/>
    </row>
    <row r="709" spans="2:2" ht="13.2">
      <c r="B709" s="401"/>
    </row>
    <row r="710" spans="2:2" ht="13.2">
      <c r="B710" s="401"/>
    </row>
    <row r="711" spans="2:2" ht="13.2">
      <c r="B711" s="401"/>
    </row>
    <row r="712" spans="2:2" ht="13.2">
      <c r="B712" s="401"/>
    </row>
    <row r="713" spans="2:2" ht="13.2">
      <c r="B713" s="401"/>
    </row>
    <row r="714" spans="2:2" ht="13.2">
      <c r="B714" s="401"/>
    </row>
    <row r="715" spans="2:2" ht="13.2">
      <c r="B715" s="401"/>
    </row>
    <row r="716" spans="2:2" ht="13.2">
      <c r="B716" s="401"/>
    </row>
    <row r="717" spans="2:2" ht="13.2">
      <c r="B717" s="401"/>
    </row>
    <row r="718" spans="2:2" ht="13.2">
      <c r="B718" s="401"/>
    </row>
    <row r="719" spans="2:2" ht="13.2">
      <c r="B719" s="401"/>
    </row>
    <row r="720" spans="2:2" ht="13.2">
      <c r="B720" s="401"/>
    </row>
    <row r="721" spans="2:2" ht="13.2">
      <c r="B721" s="401"/>
    </row>
    <row r="722" spans="2:2" ht="13.2">
      <c r="B722" s="401"/>
    </row>
    <row r="723" spans="2:2" ht="13.2">
      <c r="B723" s="401"/>
    </row>
    <row r="724" spans="2:2" ht="13.2">
      <c r="B724" s="401"/>
    </row>
    <row r="725" spans="2:2" ht="13.2">
      <c r="B725" s="401"/>
    </row>
    <row r="726" spans="2:2" ht="13.2">
      <c r="B726" s="401"/>
    </row>
    <row r="727" spans="2:2" ht="13.2">
      <c r="B727" s="401"/>
    </row>
    <row r="728" spans="2:2" ht="13.2">
      <c r="B728" s="401"/>
    </row>
    <row r="729" spans="2:2" ht="13.2">
      <c r="B729" s="401"/>
    </row>
    <row r="730" spans="2:2" ht="13.2">
      <c r="B730" s="401"/>
    </row>
    <row r="731" spans="2:2" ht="13.2">
      <c r="B731" s="401"/>
    </row>
    <row r="732" spans="2:2" ht="13.2">
      <c r="B732" s="401"/>
    </row>
    <row r="733" spans="2:2" ht="13.2">
      <c r="B733" s="401"/>
    </row>
    <row r="734" spans="2:2" ht="13.2">
      <c r="B734" s="401"/>
    </row>
    <row r="735" spans="2:2" ht="13.2">
      <c r="B735" s="401"/>
    </row>
    <row r="736" spans="2:2" ht="13.2">
      <c r="B736" s="401"/>
    </row>
    <row r="737" spans="2:2" ht="13.2">
      <c r="B737" s="401"/>
    </row>
    <row r="738" spans="2:2" ht="13.2">
      <c r="B738" s="401"/>
    </row>
    <row r="739" spans="2:2" ht="13.2">
      <c r="B739" s="401"/>
    </row>
    <row r="740" spans="2:2" ht="13.2">
      <c r="B740" s="401"/>
    </row>
    <row r="741" spans="2:2" ht="13.2">
      <c r="B741" s="401"/>
    </row>
    <row r="742" spans="2:2" ht="13.2">
      <c r="B742" s="401"/>
    </row>
    <row r="743" spans="2:2" ht="13.2">
      <c r="B743" s="401"/>
    </row>
    <row r="744" spans="2:2" ht="13.2">
      <c r="B744" s="401"/>
    </row>
    <row r="745" spans="2:2" ht="13.2">
      <c r="B745" s="401"/>
    </row>
    <row r="746" spans="2:2" ht="13.2">
      <c r="B746" s="401"/>
    </row>
    <row r="747" spans="2:2" ht="13.2">
      <c r="B747" s="401"/>
    </row>
    <row r="748" spans="2:2" ht="13.2">
      <c r="B748" s="401"/>
    </row>
    <row r="749" spans="2:2" ht="13.2">
      <c r="B749" s="401"/>
    </row>
    <row r="750" spans="2:2" ht="13.2">
      <c r="B750" s="401"/>
    </row>
    <row r="751" spans="2:2" ht="13.2">
      <c r="B751" s="401"/>
    </row>
    <row r="752" spans="2:2" ht="13.2">
      <c r="B752" s="401"/>
    </row>
    <row r="753" spans="2:2" ht="13.2">
      <c r="B753" s="401"/>
    </row>
    <row r="754" spans="2:2" ht="13.2">
      <c r="B754" s="401"/>
    </row>
    <row r="755" spans="2:2" ht="13.2">
      <c r="B755" s="401"/>
    </row>
    <row r="756" spans="2:2" ht="13.2">
      <c r="B756" s="401"/>
    </row>
    <row r="757" spans="2:2" ht="13.2">
      <c r="B757" s="401"/>
    </row>
    <row r="758" spans="2:2" ht="13.2">
      <c r="B758" s="401"/>
    </row>
    <row r="759" spans="2:2" ht="13.2">
      <c r="B759" s="401"/>
    </row>
    <row r="760" spans="2:2" ht="13.2">
      <c r="B760" s="401"/>
    </row>
    <row r="761" spans="2:2" ht="13.2">
      <c r="B761" s="401"/>
    </row>
    <row r="762" spans="2:2" ht="13.2">
      <c r="B762" s="401"/>
    </row>
    <row r="763" spans="2:2" ht="13.2">
      <c r="B763" s="401"/>
    </row>
    <row r="764" spans="2:2" ht="13.2">
      <c r="B764" s="401"/>
    </row>
    <row r="765" spans="2:2" ht="13.2">
      <c r="B765" s="401"/>
    </row>
    <row r="766" spans="2:2" ht="13.2">
      <c r="B766" s="401"/>
    </row>
    <row r="767" spans="2:2" ht="13.2">
      <c r="B767" s="401"/>
    </row>
    <row r="768" spans="2:2" ht="13.2">
      <c r="B768" s="401"/>
    </row>
    <row r="769" spans="2:2" ht="13.2">
      <c r="B769" s="401"/>
    </row>
    <row r="770" spans="2:2" ht="13.2">
      <c r="B770" s="401"/>
    </row>
    <row r="771" spans="2:2" ht="13.2">
      <c r="B771" s="401"/>
    </row>
    <row r="772" spans="2:2" ht="13.2">
      <c r="B772" s="401"/>
    </row>
    <row r="773" spans="2:2" ht="13.2">
      <c r="B773" s="401"/>
    </row>
    <row r="774" spans="2:2" ht="13.2">
      <c r="B774" s="401"/>
    </row>
    <row r="775" spans="2:2" ht="13.2">
      <c r="B775" s="401"/>
    </row>
    <row r="776" spans="2:2" ht="13.2">
      <c r="B776" s="401"/>
    </row>
    <row r="777" spans="2:2" ht="13.2">
      <c r="B777" s="401"/>
    </row>
    <row r="778" spans="2:2" ht="13.2">
      <c r="B778" s="401"/>
    </row>
    <row r="779" spans="2:2" ht="13.2">
      <c r="B779" s="401"/>
    </row>
    <row r="780" spans="2:2" ht="13.2">
      <c r="B780" s="401"/>
    </row>
    <row r="781" spans="2:2" ht="13.2">
      <c r="B781" s="401"/>
    </row>
    <row r="782" spans="2:2" ht="13.2">
      <c r="B782" s="401"/>
    </row>
    <row r="783" spans="2:2" ht="13.2">
      <c r="B783" s="401"/>
    </row>
    <row r="784" spans="2:2" ht="13.2">
      <c r="B784" s="401"/>
    </row>
    <row r="785" spans="2:2" ht="13.2">
      <c r="B785" s="401"/>
    </row>
    <row r="786" spans="2:2" ht="13.2">
      <c r="B786" s="401"/>
    </row>
    <row r="787" spans="2:2" ht="13.2">
      <c r="B787" s="401"/>
    </row>
    <row r="788" spans="2:2" ht="13.2">
      <c r="B788" s="401"/>
    </row>
    <row r="789" spans="2:2" ht="13.2">
      <c r="B789" s="401"/>
    </row>
    <row r="790" spans="2:2" ht="13.2">
      <c r="B790" s="401"/>
    </row>
    <row r="791" spans="2:2" ht="13.2">
      <c r="B791" s="401"/>
    </row>
    <row r="792" spans="2:2" ht="13.2">
      <c r="B792" s="401"/>
    </row>
    <row r="793" spans="2:2" ht="13.2">
      <c r="B793" s="401"/>
    </row>
    <row r="794" spans="2:2" ht="13.2">
      <c r="B794" s="401"/>
    </row>
    <row r="795" spans="2:2" ht="13.2">
      <c r="B795" s="401"/>
    </row>
    <row r="796" spans="2:2" ht="13.2">
      <c r="B796" s="401"/>
    </row>
    <row r="797" spans="2:2" ht="13.2">
      <c r="B797" s="401"/>
    </row>
    <row r="798" spans="2:2" ht="13.2">
      <c r="B798" s="401"/>
    </row>
    <row r="799" spans="2:2" ht="13.2">
      <c r="B799" s="401"/>
    </row>
    <row r="800" spans="2:2" ht="13.2">
      <c r="B800" s="401"/>
    </row>
    <row r="801" spans="2:2" ht="13.2">
      <c r="B801" s="401"/>
    </row>
    <row r="802" spans="2:2" ht="13.2">
      <c r="B802" s="401"/>
    </row>
    <row r="803" spans="2:2" ht="13.2">
      <c r="B803" s="401"/>
    </row>
    <row r="804" spans="2:2" ht="13.2">
      <c r="B804" s="401"/>
    </row>
    <row r="805" spans="2:2" ht="13.2">
      <c r="B805" s="401"/>
    </row>
    <row r="806" spans="2:2" ht="13.2">
      <c r="B806" s="401"/>
    </row>
    <row r="807" spans="2:2" ht="13.2">
      <c r="B807" s="401"/>
    </row>
    <row r="808" spans="2:2" ht="13.2">
      <c r="B808" s="401"/>
    </row>
    <row r="809" spans="2:2" ht="13.2">
      <c r="B809" s="401"/>
    </row>
    <row r="810" spans="2:2" ht="13.2">
      <c r="B810" s="401"/>
    </row>
    <row r="811" spans="2:2" ht="13.2">
      <c r="B811" s="401"/>
    </row>
    <row r="812" spans="2:2" ht="13.2">
      <c r="B812" s="401"/>
    </row>
    <row r="813" spans="2:2" ht="13.2">
      <c r="B813" s="401"/>
    </row>
    <row r="814" spans="2:2" ht="13.2">
      <c r="B814" s="401"/>
    </row>
    <row r="815" spans="2:2" ht="13.2">
      <c r="B815" s="401"/>
    </row>
    <row r="816" spans="2:2" ht="13.2">
      <c r="B816" s="401"/>
    </row>
    <row r="817" spans="2:2" ht="13.2">
      <c r="B817" s="401"/>
    </row>
    <row r="818" spans="2:2" ht="13.2">
      <c r="B818" s="401"/>
    </row>
    <row r="819" spans="2:2" ht="13.2">
      <c r="B819" s="401"/>
    </row>
    <row r="820" spans="2:2" ht="13.2">
      <c r="B820" s="401"/>
    </row>
    <row r="821" spans="2:2" ht="13.2">
      <c r="B821" s="401"/>
    </row>
    <row r="822" spans="2:2" ht="13.2">
      <c r="B822" s="401"/>
    </row>
    <row r="823" spans="2:2" ht="13.2">
      <c r="B823" s="401"/>
    </row>
    <row r="824" spans="2:2" ht="13.2">
      <c r="B824" s="401"/>
    </row>
    <row r="825" spans="2:2" ht="13.2">
      <c r="B825" s="401"/>
    </row>
    <row r="826" spans="2:2" ht="13.2">
      <c r="B826" s="401"/>
    </row>
    <row r="827" spans="2:2" ht="13.2">
      <c r="B827" s="401"/>
    </row>
    <row r="828" spans="2:2" ht="13.2">
      <c r="B828" s="401"/>
    </row>
    <row r="829" spans="2:2" ht="13.2">
      <c r="B829" s="401"/>
    </row>
    <row r="830" spans="2:2" ht="13.2">
      <c r="B830" s="401"/>
    </row>
    <row r="831" spans="2:2" ht="13.2">
      <c r="B831" s="401"/>
    </row>
    <row r="832" spans="2:2" ht="13.2">
      <c r="B832" s="401"/>
    </row>
    <row r="833" spans="2:2" ht="13.2">
      <c r="B833" s="401"/>
    </row>
    <row r="834" spans="2:2" ht="13.2">
      <c r="B834" s="401"/>
    </row>
    <row r="835" spans="2:2" ht="13.2">
      <c r="B835" s="401"/>
    </row>
    <row r="836" spans="2:2" ht="13.2">
      <c r="B836" s="401"/>
    </row>
    <row r="837" spans="2:2" ht="13.2">
      <c r="B837" s="401"/>
    </row>
    <row r="838" spans="2:2" ht="13.2">
      <c r="B838" s="401"/>
    </row>
    <row r="839" spans="2:2" ht="13.2">
      <c r="B839" s="401"/>
    </row>
    <row r="840" spans="2:2" ht="13.2">
      <c r="B840" s="401"/>
    </row>
    <row r="841" spans="2:2" ht="13.2">
      <c r="B841" s="401"/>
    </row>
    <row r="842" spans="2:2" ht="13.2">
      <c r="B842" s="401"/>
    </row>
    <row r="843" spans="2:2" ht="13.2">
      <c r="B843" s="401"/>
    </row>
    <row r="844" spans="2:2" ht="13.2">
      <c r="B844" s="401"/>
    </row>
    <row r="845" spans="2:2" ht="13.2">
      <c r="B845" s="401"/>
    </row>
    <row r="846" spans="2:2" ht="13.2">
      <c r="B846" s="401"/>
    </row>
    <row r="847" spans="2:2" ht="13.2">
      <c r="B847" s="401"/>
    </row>
    <row r="848" spans="2:2" ht="13.2">
      <c r="B848" s="401"/>
    </row>
    <row r="849" spans="2:2" ht="13.2">
      <c r="B849" s="401"/>
    </row>
    <row r="850" spans="2:2" ht="13.2">
      <c r="B850" s="401"/>
    </row>
    <row r="851" spans="2:2" ht="13.2">
      <c r="B851" s="401"/>
    </row>
    <row r="852" spans="2:2" ht="13.2">
      <c r="B852" s="401"/>
    </row>
    <row r="853" spans="2:2" ht="13.2">
      <c r="B853" s="401"/>
    </row>
    <row r="854" spans="2:2" ht="13.2">
      <c r="B854" s="401"/>
    </row>
    <row r="855" spans="2:2" ht="13.2">
      <c r="B855" s="401"/>
    </row>
    <row r="856" spans="2:2" ht="13.2">
      <c r="B856" s="401"/>
    </row>
    <row r="857" spans="2:2" ht="13.2">
      <c r="B857" s="401"/>
    </row>
    <row r="858" spans="2:2" ht="13.2">
      <c r="B858" s="401"/>
    </row>
    <row r="859" spans="2:2" ht="13.2">
      <c r="B859" s="401"/>
    </row>
    <row r="860" spans="2:2" ht="13.2">
      <c r="B860" s="401"/>
    </row>
    <row r="861" spans="2:2" ht="13.2">
      <c r="B861" s="401"/>
    </row>
    <row r="862" spans="2:2" ht="13.2">
      <c r="B862" s="401"/>
    </row>
    <row r="863" spans="2:2" ht="13.2">
      <c r="B863" s="401"/>
    </row>
    <row r="864" spans="2:2" ht="13.2">
      <c r="B864" s="401"/>
    </row>
    <row r="865" spans="2:2" ht="13.2">
      <c r="B865" s="401"/>
    </row>
    <row r="866" spans="2:2" ht="13.2">
      <c r="B866" s="401"/>
    </row>
    <row r="867" spans="2:2" ht="13.2">
      <c r="B867" s="401"/>
    </row>
    <row r="868" spans="2:2" ht="13.2">
      <c r="B868" s="401"/>
    </row>
    <row r="869" spans="2:2" ht="13.2">
      <c r="B869" s="401"/>
    </row>
    <row r="870" spans="2:2" ht="13.2">
      <c r="B870" s="401"/>
    </row>
    <row r="871" spans="2:2" ht="13.2">
      <c r="B871" s="401"/>
    </row>
    <row r="872" spans="2:2" ht="13.2">
      <c r="B872" s="401"/>
    </row>
    <row r="873" spans="2:2" ht="13.2">
      <c r="B873" s="401"/>
    </row>
    <row r="874" spans="2:2" ht="13.2">
      <c r="B874" s="401"/>
    </row>
    <row r="875" spans="2:2" ht="13.2">
      <c r="B875" s="401"/>
    </row>
    <row r="876" spans="2:2" ht="13.2">
      <c r="B876" s="401"/>
    </row>
    <row r="877" spans="2:2" ht="13.2">
      <c r="B877" s="401"/>
    </row>
    <row r="878" spans="2:2" ht="13.2">
      <c r="B878" s="401"/>
    </row>
    <row r="879" spans="2:2" ht="13.2">
      <c r="B879" s="401"/>
    </row>
    <row r="880" spans="2:2" ht="13.2">
      <c r="B880" s="401"/>
    </row>
    <row r="881" spans="2:2" ht="13.2">
      <c r="B881" s="401"/>
    </row>
    <row r="882" spans="2:2" ht="13.2">
      <c r="B882" s="401"/>
    </row>
    <row r="883" spans="2:2" ht="13.2">
      <c r="B883" s="401"/>
    </row>
    <row r="884" spans="2:2" ht="13.2">
      <c r="B884" s="401"/>
    </row>
    <row r="885" spans="2:2" ht="13.2">
      <c r="B885" s="401"/>
    </row>
    <row r="886" spans="2:2" ht="13.2">
      <c r="B886" s="401"/>
    </row>
    <row r="887" spans="2:2" ht="13.2">
      <c r="B887" s="401"/>
    </row>
    <row r="888" spans="2:2" ht="13.2">
      <c r="B888" s="401"/>
    </row>
    <row r="889" spans="2:2" ht="13.2">
      <c r="B889" s="401"/>
    </row>
    <row r="890" spans="2:2" ht="13.2">
      <c r="B890" s="401"/>
    </row>
    <row r="891" spans="2:2" ht="13.2">
      <c r="B891" s="401"/>
    </row>
    <row r="892" spans="2:2" ht="13.2">
      <c r="B892" s="401"/>
    </row>
    <row r="893" spans="2:2" ht="13.2">
      <c r="B893" s="401"/>
    </row>
    <row r="894" spans="2:2" ht="13.2">
      <c r="B894" s="401"/>
    </row>
    <row r="895" spans="2:2" ht="13.2">
      <c r="B895" s="401"/>
    </row>
    <row r="896" spans="2:2" ht="13.2">
      <c r="B896" s="401"/>
    </row>
    <row r="897" spans="2:2" ht="13.2">
      <c r="B897" s="401"/>
    </row>
    <row r="898" spans="2:2" ht="13.2">
      <c r="B898" s="401"/>
    </row>
    <row r="899" spans="2:2" ht="13.2">
      <c r="B899" s="401"/>
    </row>
    <row r="900" spans="2:2" ht="13.2">
      <c r="B900" s="401"/>
    </row>
    <row r="901" spans="2:2" ht="13.2">
      <c r="B901" s="401"/>
    </row>
    <row r="902" spans="2:2" ht="13.2">
      <c r="B902" s="401"/>
    </row>
    <row r="903" spans="2:2" ht="13.2">
      <c r="B903" s="401"/>
    </row>
    <row r="904" spans="2:2" ht="13.2">
      <c r="B904" s="401"/>
    </row>
    <row r="905" spans="2:2" ht="13.2">
      <c r="B905" s="401"/>
    </row>
    <row r="906" spans="2:2" ht="13.2">
      <c r="B906" s="401"/>
    </row>
    <row r="907" spans="2:2" ht="13.2">
      <c r="B907" s="401"/>
    </row>
    <row r="908" spans="2:2" ht="13.2">
      <c r="B908" s="401"/>
    </row>
    <row r="909" spans="2:2" ht="13.2">
      <c r="B909" s="401"/>
    </row>
    <row r="910" spans="2:2" ht="13.2">
      <c r="B910" s="401"/>
    </row>
    <row r="911" spans="2:2" ht="13.2">
      <c r="B911" s="401"/>
    </row>
    <row r="912" spans="2:2" ht="13.2">
      <c r="B912" s="401"/>
    </row>
    <row r="913" spans="2:2" ht="13.2">
      <c r="B913" s="401"/>
    </row>
    <row r="914" spans="2:2" ht="13.2">
      <c r="B914" s="401"/>
    </row>
    <row r="915" spans="2:2" ht="13.2">
      <c r="B915" s="401"/>
    </row>
    <row r="916" spans="2:2" ht="13.2">
      <c r="B916" s="401"/>
    </row>
    <row r="917" spans="2:2" ht="13.2">
      <c r="B917" s="401"/>
    </row>
    <row r="918" spans="2:2" ht="13.2">
      <c r="B918" s="401"/>
    </row>
    <row r="919" spans="2:2" ht="13.2">
      <c r="B919" s="401"/>
    </row>
    <row r="920" spans="2:2" ht="13.2">
      <c r="B920" s="401"/>
    </row>
    <row r="921" spans="2:2" ht="13.2">
      <c r="B921" s="401"/>
    </row>
    <row r="922" spans="2:2" ht="13.2">
      <c r="B922" s="401"/>
    </row>
    <row r="923" spans="2:2" ht="13.2">
      <c r="B923" s="401"/>
    </row>
    <row r="924" spans="2:2" ht="13.2">
      <c r="B924" s="401"/>
    </row>
    <row r="925" spans="2:2" ht="13.2">
      <c r="B925" s="401"/>
    </row>
    <row r="926" spans="2:2" ht="13.2">
      <c r="B926" s="401"/>
    </row>
    <row r="927" spans="2:2" ht="13.2">
      <c r="B927" s="401"/>
    </row>
    <row r="928" spans="2:2" ht="13.2">
      <c r="B928" s="401"/>
    </row>
    <row r="929" spans="2:2" ht="13.2">
      <c r="B929" s="401"/>
    </row>
    <row r="930" spans="2:2" ht="13.2">
      <c r="B930" s="401"/>
    </row>
    <row r="931" spans="2:2" ht="13.2">
      <c r="B931" s="401"/>
    </row>
    <row r="932" spans="2:2" ht="13.2">
      <c r="B932" s="401"/>
    </row>
    <row r="933" spans="2:2" ht="13.2">
      <c r="B933" s="401"/>
    </row>
    <row r="934" spans="2:2" ht="13.2">
      <c r="B934" s="401"/>
    </row>
    <row r="935" spans="2:2" ht="13.2">
      <c r="B935" s="401"/>
    </row>
    <row r="936" spans="2:2" ht="13.2">
      <c r="B936" s="401"/>
    </row>
    <row r="937" spans="2:2" ht="13.2">
      <c r="B937" s="401"/>
    </row>
    <row r="938" spans="2:2" ht="13.2">
      <c r="B938" s="401"/>
    </row>
    <row r="939" spans="2:2" ht="13.2">
      <c r="B939" s="401"/>
    </row>
    <row r="940" spans="2:2" ht="13.2">
      <c r="B940" s="401"/>
    </row>
    <row r="941" spans="2:2" ht="13.2">
      <c r="B941" s="401"/>
    </row>
    <row r="942" spans="2:2" ht="13.2">
      <c r="B942" s="401"/>
    </row>
    <row r="943" spans="2:2" ht="13.2">
      <c r="B943" s="401"/>
    </row>
    <row r="944" spans="2:2" ht="13.2">
      <c r="B944" s="401"/>
    </row>
    <row r="945" spans="2:2" ht="13.2">
      <c r="B945" s="401"/>
    </row>
    <row r="946" spans="2:2" ht="13.2">
      <c r="B946" s="401"/>
    </row>
    <row r="947" spans="2:2" ht="13.2">
      <c r="B947" s="401"/>
    </row>
    <row r="948" spans="2:2" ht="13.2">
      <c r="B948" s="401"/>
    </row>
    <row r="949" spans="2:2" ht="13.2">
      <c r="B949" s="401"/>
    </row>
    <row r="950" spans="2:2" ht="13.2">
      <c r="B950" s="401"/>
    </row>
    <row r="951" spans="2:2" ht="13.2">
      <c r="B951" s="401"/>
    </row>
    <row r="952" spans="2:2" ht="13.2">
      <c r="B952" s="401"/>
    </row>
    <row r="953" spans="2:2" ht="13.2">
      <c r="B953" s="401"/>
    </row>
    <row r="954" spans="2:2" ht="13.2">
      <c r="B954" s="401"/>
    </row>
    <row r="955" spans="2:2" ht="13.2">
      <c r="B955" s="401"/>
    </row>
    <row r="956" spans="2:2" ht="13.2">
      <c r="B956" s="401"/>
    </row>
    <row r="957" spans="2:2" ht="13.2">
      <c r="B957" s="401"/>
    </row>
    <row r="958" spans="2:2" ht="13.2">
      <c r="B958" s="401"/>
    </row>
    <row r="959" spans="2:2" ht="13.2">
      <c r="B959" s="401"/>
    </row>
    <row r="960" spans="2:2" ht="13.2">
      <c r="B960" s="401"/>
    </row>
    <row r="961" spans="2:2" ht="13.2">
      <c r="B961" s="401"/>
    </row>
    <row r="962" spans="2:2" ht="13.2">
      <c r="B962" s="401"/>
    </row>
    <row r="963" spans="2:2" ht="13.2">
      <c r="B963" s="401"/>
    </row>
    <row r="964" spans="2:2" ht="13.2">
      <c r="B964" s="401"/>
    </row>
    <row r="965" spans="2:2" ht="13.2">
      <c r="B965" s="401"/>
    </row>
    <row r="966" spans="2:2" ht="13.2">
      <c r="B966" s="401"/>
    </row>
    <row r="967" spans="2:2" ht="13.2">
      <c r="B967" s="401"/>
    </row>
    <row r="968" spans="2:2" ht="13.2">
      <c r="B968" s="401"/>
    </row>
    <row r="969" spans="2:2" ht="13.2">
      <c r="B969" s="401"/>
    </row>
    <row r="970" spans="2:2" ht="13.2">
      <c r="B970" s="401"/>
    </row>
    <row r="971" spans="2:2" ht="13.2">
      <c r="B971" s="401"/>
    </row>
    <row r="972" spans="2:2" ht="13.2">
      <c r="B972" s="401"/>
    </row>
    <row r="973" spans="2:2" ht="13.2">
      <c r="B973" s="401"/>
    </row>
    <row r="974" spans="2:2" ht="13.2">
      <c r="B974" s="401"/>
    </row>
    <row r="975" spans="2:2" ht="13.2">
      <c r="B975" s="401"/>
    </row>
    <row r="976" spans="2:2" ht="13.2">
      <c r="B976" s="401"/>
    </row>
    <row r="977" spans="2:2" ht="13.2">
      <c r="B977" s="401"/>
    </row>
    <row r="978" spans="2:2" ht="13.2">
      <c r="B978" s="401"/>
    </row>
    <row r="979" spans="2:2" ht="13.2">
      <c r="B979" s="401"/>
    </row>
    <row r="980" spans="2:2" ht="13.2">
      <c r="B980" s="401"/>
    </row>
    <row r="981" spans="2:2" ht="13.2">
      <c r="B981" s="401"/>
    </row>
    <row r="982" spans="2:2" ht="13.2">
      <c r="B982" s="401"/>
    </row>
    <row r="983" spans="2:2" ht="13.2">
      <c r="B983" s="401"/>
    </row>
    <row r="984" spans="2:2" ht="13.2">
      <c r="B984" s="401"/>
    </row>
    <row r="985" spans="2:2" ht="13.2">
      <c r="B985" s="401"/>
    </row>
    <row r="986" spans="2:2" ht="13.2">
      <c r="B986" s="401"/>
    </row>
    <row r="987" spans="2:2" ht="13.2">
      <c r="B987" s="401"/>
    </row>
    <row r="988" spans="2:2" ht="13.2">
      <c r="B988" s="401"/>
    </row>
    <row r="989" spans="2:2" ht="13.2">
      <c r="B989" s="401"/>
    </row>
    <row r="990" spans="2:2" ht="13.2">
      <c r="B990" s="401"/>
    </row>
    <row r="991" spans="2:2" ht="13.2">
      <c r="B991" s="401"/>
    </row>
    <row r="992" spans="2:2" ht="13.2">
      <c r="B992" s="401"/>
    </row>
    <row r="993" spans="2:2" ht="13.2">
      <c r="B993" s="401"/>
    </row>
    <row r="994" spans="2:2" ht="13.2">
      <c r="B994" s="401"/>
    </row>
    <row r="995" spans="2:2" ht="13.2">
      <c r="B995" s="401"/>
    </row>
    <row r="996" spans="2:2" ht="13.2">
      <c r="B996" s="401"/>
    </row>
    <row r="997" spans="2:2" ht="13.2">
      <c r="B997" s="401"/>
    </row>
    <row r="998" spans="2:2" ht="13.2">
      <c r="B998" s="401"/>
    </row>
    <row r="999" spans="2:2" ht="13.2">
      <c r="B999" s="401"/>
    </row>
    <row r="1000" spans="2:2" ht="13.2">
      <c r="B1000" s="401"/>
    </row>
    <row r="1001" spans="2:2" ht="13.2">
      <c r="B1001" s="401"/>
    </row>
    <row r="1002" spans="2:2" ht="13.2">
      <c r="B1002" s="401"/>
    </row>
  </sheetData>
  <phoneticPr fontId="14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A53"/>
  <sheetViews>
    <sheetView workbookViewId="0"/>
  </sheetViews>
  <sheetFormatPr defaultColWidth="12.6640625" defaultRowHeight="15.75" customHeight="1"/>
  <sheetData>
    <row r="1" spans="1:53" ht="15.75" customHeight="1">
      <c r="A1" s="786" t="s">
        <v>517</v>
      </c>
      <c r="B1" s="665"/>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row>
    <row r="2" spans="1:53" ht="15.75" customHeight="1">
      <c r="A2" s="787">
        <v>45459</v>
      </c>
      <c r="B2" s="678"/>
      <c r="C2" s="537"/>
      <c r="D2" s="537"/>
      <c r="E2" s="537"/>
      <c r="F2" s="537"/>
      <c r="G2" s="537"/>
      <c r="H2" s="537"/>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row>
    <row r="3" spans="1:53" ht="15.75" customHeight="1">
      <c r="A3" s="538"/>
      <c r="B3" s="539"/>
      <c r="C3" s="539"/>
      <c r="D3" s="539"/>
      <c r="E3" s="540" t="s">
        <v>518</v>
      </c>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row>
    <row r="4" spans="1:53" ht="15.75" customHeight="1">
      <c r="A4" s="803" t="s">
        <v>519</v>
      </c>
      <c r="B4" s="656"/>
      <c r="C4" s="788">
        <v>154</v>
      </c>
      <c r="D4" s="656"/>
      <c r="E4" s="541" t="s">
        <v>195</v>
      </c>
      <c r="F4" s="789">
        <v>159</v>
      </c>
      <c r="G4" s="698"/>
      <c r="H4" s="542" t="s">
        <v>231</v>
      </c>
      <c r="I4" s="542"/>
      <c r="J4" s="542"/>
      <c r="K4" s="542"/>
      <c r="L4" s="542"/>
      <c r="M4" s="542"/>
      <c r="N4" s="542"/>
      <c r="O4" s="790" t="s">
        <v>520</v>
      </c>
      <c r="P4" s="698"/>
      <c r="Q4" s="698"/>
      <c r="R4" s="698"/>
      <c r="S4" s="698"/>
      <c r="T4" s="698"/>
      <c r="U4" s="698"/>
      <c r="V4" s="698"/>
      <c r="W4" s="698"/>
      <c r="X4" s="698"/>
      <c r="Y4" s="542"/>
      <c r="Z4" s="542"/>
      <c r="AA4" s="542"/>
      <c r="AB4" s="542"/>
      <c r="AC4" s="542"/>
      <c r="AD4" s="542"/>
      <c r="AE4" s="542"/>
      <c r="AF4" s="542"/>
      <c r="AG4" s="542"/>
      <c r="AH4" s="542"/>
      <c r="AI4" s="543"/>
      <c r="AJ4" s="544"/>
      <c r="AK4" s="545"/>
      <c r="AL4" s="545"/>
      <c r="AM4" s="791" t="s">
        <v>521</v>
      </c>
      <c r="AN4" s="792"/>
      <c r="AO4" s="792"/>
      <c r="AP4" s="793"/>
      <c r="AQ4" s="796" t="s">
        <v>522</v>
      </c>
      <c r="AR4" s="698"/>
      <c r="AS4" s="698"/>
      <c r="AT4" s="698"/>
      <c r="AU4" s="698"/>
      <c r="AV4" s="698"/>
      <c r="AW4" s="698"/>
      <c r="AX4" s="698"/>
      <c r="AY4" s="698"/>
      <c r="AZ4" s="698"/>
      <c r="BA4" s="656"/>
    </row>
    <row r="5" spans="1:53">
      <c r="A5" s="804" t="s">
        <v>523</v>
      </c>
      <c r="B5" s="804" t="s">
        <v>365</v>
      </c>
      <c r="C5" s="805" t="s">
        <v>524</v>
      </c>
      <c r="D5" s="806" t="s">
        <v>525</v>
      </c>
      <c r="E5" s="546">
        <v>45459</v>
      </c>
      <c r="F5" s="547">
        <v>45460</v>
      </c>
      <c r="G5" s="548">
        <v>45461</v>
      </c>
      <c r="H5" s="547">
        <v>45462</v>
      </c>
      <c r="I5" s="547">
        <v>45463</v>
      </c>
      <c r="J5" s="547">
        <v>45464</v>
      </c>
      <c r="K5" s="547">
        <v>45465</v>
      </c>
      <c r="L5" s="547">
        <v>45466</v>
      </c>
      <c r="M5" s="547">
        <v>45467</v>
      </c>
      <c r="N5" s="547">
        <v>45468</v>
      </c>
      <c r="O5" s="547">
        <v>45469</v>
      </c>
      <c r="P5" s="547">
        <v>45470</v>
      </c>
      <c r="Q5" s="547">
        <v>45471</v>
      </c>
      <c r="R5" s="547">
        <v>45472</v>
      </c>
      <c r="S5" s="547">
        <v>45473</v>
      </c>
      <c r="T5" s="547">
        <v>45474</v>
      </c>
      <c r="U5" s="547">
        <v>45475</v>
      </c>
      <c r="V5" s="547">
        <v>45476</v>
      </c>
      <c r="W5" s="547">
        <v>45477</v>
      </c>
      <c r="X5" s="547">
        <v>45478</v>
      </c>
      <c r="Y5" s="547">
        <v>45479</v>
      </c>
      <c r="Z5" s="547">
        <v>45480</v>
      </c>
      <c r="AA5" s="547">
        <v>45481</v>
      </c>
      <c r="AB5" s="547">
        <v>45482</v>
      </c>
      <c r="AC5" s="547">
        <v>45483</v>
      </c>
      <c r="AD5" s="547">
        <v>45484</v>
      </c>
      <c r="AE5" s="547">
        <v>45485</v>
      </c>
      <c r="AF5" s="547">
        <v>45486</v>
      </c>
      <c r="AG5" s="547">
        <v>45487</v>
      </c>
      <c r="AH5" s="547">
        <v>45488</v>
      </c>
      <c r="AI5" s="549" t="s">
        <v>526</v>
      </c>
      <c r="AJ5" s="799" t="s">
        <v>527</v>
      </c>
      <c r="AK5" s="800" t="s">
        <v>365</v>
      </c>
      <c r="AL5" s="801" t="s">
        <v>524</v>
      </c>
      <c r="AM5" s="794"/>
      <c r="AN5" s="660"/>
      <c r="AO5" s="660"/>
      <c r="AP5" s="795"/>
      <c r="AQ5" s="802" t="s">
        <v>46</v>
      </c>
      <c r="AR5" s="797" t="s">
        <v>53</v>
      </c>
      <c r="AS5" s="797" t="s">
        <v>528</v>
      </c>
      <c r="AT5" s="797" t="s">
        <v>529</v>
      </c>
      <c r="AU5" s="797" t="s">
        <v>379</v>
      </c>
      <c r="AV5" s="797" t="s">
        <v>530</v>
      </c>
      <c r="AW5" s="797" t="s">
        <v>531</v>
      </c>
      <c r="AX5" s="797" t="s">
        <v>532</v>
      </c>
      <c r="AY5" s="797" t="s">
        <v>533</v>
      </c>
      <c r="AZ5" s="797" t="s">
        <v>534</v>
      </c>
      <c r="BA5" s="798" t="s">
        <v>535</v>
      </c>
    </row>
    <row r="6" spans="1:53">
      <c r="A6" s="685"/>
      <c r="B6" s="685"/>
      <c r="C6" s="687"/>
      <c r="D6" s="807"/>
      <c r="E6" s="550" t="s">
        <v>358</v>
      </c>
      <c r="F6" s="551" t="s">
        <v>359</v>
      </c>
      <c r="G6" s="552" t="s">
        <v>360</v>
      </c>
      <c r="H6" s="550" t="s">
        <v>361</v>
      </c>
      <c r="I6" s="550" t="s">
        <v>355</v>
      </c>
      <c r="J6" s="550" t="s">
        <v>356</v>
      </c>
      <c r="K6" s="550" t="s">
        <v>357</v>
      </c>
      <c r="L6" s="550" t="s">
        <v>358</v>
      </c>
      <c r="M6" s="551" t="s">
        <v>359</v>
      </c>
      <c r="N6" s="550" t="s">
        <v>360</v>
      </c>
      <c r="O6" s="550" t="s">
        <v>361</v>
      </c>
      <c r="P6" s="550" t="s">
        <v>355</v>
      </c>
      <c r="Q6" s="550" t="s">
        <v>356</v>
      </c>
      <c r="R6" s="550" t="s">
        <v>357</v>
      </c>
      <c r="S6" s="550" t="s">
        <v>358</v>
      </c>
      <c r="T6" s="551" t="s">
        <v>359</v>
      </c>
      <c r="U6" s="550" t="s">
        <v>360</v>
      </c>
      <c r="V6" s="550" t="s">
        <v>361</v>
      </c>
      <c r="W6" s="550" t="s">
        <v>355</v>
      </c>
      <c r="X6" s="550" t="s">
        <v>356</v>
      </c>
      <c r="Y6" s="550" t="s">
        <v>357</v>
      </c>
      <c r="Z6" s="550" t="s">
        <v>358</v>
      </c>
      <c r="AA6" s="551" t="s">
        <v>359</v>
      </c>
      <c r="AB6" s="550" t="s">
        <v>360</v>
      </c>
      <c r="AC6" s="550" t="s">
        <v>361</v>
      </c>
      <c r="AD6" s="550" t="s">
        <v>355</v>
      </c>
      <c r="AE6" s="550" t="s">
        <v>356</v>
      </c>
      <c r="AF6" s="550" t="s">
        <v>357</v>
      </c>
      <c r="AG6" s="550" t="s">
        <v>358</v>
      </c>
      <c r="AH6" s="551" t="s">
        <v>359</v>
      </c>
      <c r="AI6" s="553" t="s">
        <v>526</v>
      </c>
      <c r="AJ6" s="685"/>
      <c r="AK6" s="688"/>
      <c r="AL6" s="687"/>
      <c r="AM6" s="554" t="s">
        <v>536</v>
      </c>
      <c r="AN6" s="555" t="s">
        <v>537</v>
      </c>
      <c r="AO6" s="556" t="s">
        <v>538</v>
      </c>
      <c r="AP6" s="557" t="s">
        <v>539</v>
      </c>
      <c r="AQ6" s="688"/>
      <c r="AR6" s="685"/>
      <c r="AS6" s="685"/>
      <c r="AT6" s="685"/>
      <c r="AU6" s="685"/>
      <c r="AV6" s="685"/>
      <c r="AW6" s="685"/>
      <c r="AX6" s="685"/>
      <c r="AY6" s="685"/>
      <c r="AZ6" s="685"/>
      <c r="BA6" s="685"/>
    </row>
    <row r="7" spans="1:53">
      <c r="A7" s="558">
        <v>778</v>
      </c>
      <c r="B7" s="559" t="s">
        <v>367</v>
      </c>
      <c r="C7" s="560" t="s">
        <v>540</v>
      </c>
      <c r="D7" s="561" t="s">
        <v>366</v>
      </c>
      <c r="E7" s="562" t="s">
        <v>58</v>
      </c>
      <c r="F7" s="563" t="s">
        <v>372</v>
      </c>
      <c r="G7" s="564" t="s">
        <v>369</v>
      </c>
      <c r="H7" s="563" t="s">
        <v>372</v>
      </c>
      <c r="I7" s="565" t="s">
        <v>46</v>
      </c>
      <c r="J7" s="35" t="s">
        <v>46</v>
      </c>
      <c r="K7" s="566" t="s">
        <v>382</v>
      </c>
      <c r="L7" s="567" t="s">
        <v>46</v>
      </c>
      <c r="M7" s="568" t="s">
        <v>368</v>
      </c>
      <c r="N7" s="569" t="s">
        <v>375</v>
      </c>
      <c r="O7" s="566" t="s">
        <v>380</v>
      </c>
      <c r="P7" s="567" t="s">
        <v>46</v>
      </c>
      <c r="Q7" s="566" t="s">
        <v>380</v>
      </c>
      <c r="R7" s="567" t="s">
        <v>46</v>
      </c>
      <c r="S7" s="569" t="s">
        <v>377</v>
      </c>
      <c r="T7" s="569" t="s">
        <v>368</v>
      </c>
      <c r="U7" s="566" t="s">
        <v>368</v>
      </c>
      <c r="V7" s="570" t="s">
        <v>368</v>
      </c>
      <c r="W7" s="568" t="s">
        <v>52</v>
      </c>
      <c r="X7" s="571" t="s">
        <v>379</v>
      </c>
      <c r="Y7" s="571" t="s">
        <v>379</v>
      </c>
      <c r="Z7" s="46" t="s">
        <v>53</v>
      </c>
      <c r="AA7" s="46" t="s">
        <v>53</v>
      </c>
      <c r="AB7" s="35" t="s">
        <v>46</v>
      </c>
      <c r="AC7" s="569" t="s">
        <v>372</v>
      </c>
      <c r="AD7" s="559" t="s">
        <v>369</v>
      </c>
      <c r="AE7" s="569" t="s">
        <v>375</v>
      </c>
      <c r="AF7" s="569" t="s">
        <v>368</v>
      </c>
      <c r="AG7" s="572" t="s">
        <v>46</v>
      </c>
      <c r="AH7" s="34" t="s">
        <v>46</v>
      </c>
      <c r="AI7" s="573"/>
      <c r="AJ7" s="574">
        <v>154.5</v>
      </c>
      <c r="AK7" s="575" t="s">
        <v>367</v>
      </c>
      <c r="AL7" s="576" t="s">
        <v>540</v>
      </c>
      <c r="AM7" s="577">
        <v>8</v>
      </c>
      <c r="AN7" s="578" t="e">
        <v>#REF!</v>
      </c>
      <c r="AO7" s="579" t="s">
        <v>541</v>
      </c>
      <c r="AP7" s="580" t="s">
        <v>541</v>
      </c>
      <c r="AQ7" s="575">
        <v>8</v>
      </c>
      <c r="AR7" s="575">
        <v>2</v>
      </c>
      <c r="AS7" s="575">
        <v>0</v>
      </c>
      <c r="AT7" s="575">
        <v>0</v>
      </c>
      <c r="AU7" s="575">
        <v>2</v>
      </c>
      <c r="AV7" s="575">
        <v>0</v>
      </c>
      <c r="AW7" s="575">
        <v>0</v>
      </c>
      <c r="AX7" s="575">
        <v>0</v>
      </c>
      <c r="AY7" s="575">
        <v>0</v>
      </c>
      <c r="AZ7" s="576">
        <v>0</v>
      </c>
      <c r="BA7" s="581" t="e">
        <v>#REF!</v>
      </c>
    </row>
    <row r="8" spans="1:53">
      <c r="A8" s="582">
        <v>1134</v>
      </c>
      <c r="B8" s="559" t="s">
        <v>384</v>
      </c>
      <c r="C8" s="560" t="s">
        <v>542</v>
      </c>
      <c r="D8" s="561" t="s">
        <v>366</v>
      </c>
      <c r="E8" s="583" t="s">
        <v>46</v>
      </c>
      <c r="F8" s="584" t="s">
        <v>369</v>
      </c>
      <c r="G8" s="585" t="s">
        <v>375</v>
      </c>
      <c r="H8" s="584" t="s">
        <v>372</v>
      </c>
      <c r="I8" s="586" t="s">
        <v>372</v>
      </c>
      <c r="J8" s="582" t="s">
        <v>372</v>
      </c>
      <c r="K8" s="51" t="s">
        <v>46</v>
      </c>
      <c r="L8" s="587" t="s">
        <v>58</v>
      </c>
      <c r="M8" s="53" t="s">
        <v>46</v>
      </c>
      <c r="N8" s="559" t="s">
        <v>369</v>
      </c>
      <c r="O8" s="559" t="s">
        <v>375</v>
      </c>
      <c r="P8" s="587" t="s">
        <v>369</v>
      </c>
      <c r="Q8" s="55" t="s">
        <v>46</v>
      </c>
      <c r="R8" s="582" t="s">
        <v>382</v>
      </c>
      <c r="S8" s="51" t="s">
        <v>46</v>
      </c>
      <c r="T8" s="559" t="s">
        <v>368</v>
      </c>
      <c r="U8" s="559" t="s">
        <v>369</v>
      </c>
      <c r="V8" s="587" t="s">
        <v>369</v>
      </c>
      <c r="W8" s="586" t="s">
        <v>369</v>
      </c>
      <c r="X8" s="582" t="s">
        <v>372</v>
      </c>
      <c r="Y8" s="588" t="s">
        <v>46</v>
      </c>
      <c r="Z8" s="559" t="s">
        <v>58</v>
      </c>
      <c r="AA8" s="51" t="s">
        <v>46</v>
      </c>
      <c r="AB8" s="55" t="s">
        <v>46</v>
      </c>
      <c r="AC8" s="586" t="s">
        <v>368</v>
      </c>
      <c r="AD8" s="586" t="s">
        <v>369</v>
      </c>
      <c r="AE8" s="582" t="s">
        <v>369</v>
      </c>
      <c r="AF8" s="559" t="s">
        <v>392</v>
      </c>
      <c r="AG8" s="559" t="s">
        <v>58</v>
      </c>
      <c r="AH8" s="559" t="s">
        <v>376</v>
      </c>
      <c r="AI8" s="589"/>
      <c r="AJ8" s="574">
        <v>154.5</v>
      </c>
      <c r="AK8" s="575" t="s">
        <v>384</v>
      </c>
      <c r="AL8" s="576" t="s">
        <v>542</v>
      </c>
      <c r="AM8" s="577">
        <v>8</v>
      </c>
      <c r="AN8" s="578" t="e">
        <v>#REF!</v>
      </c>
      <c r="AO8" s="579" t="s">
        <v>541</v>
      </c>
      <c r="AP8" s="580" t="s">
        <v>541</v>
      </c>
      <c r="AQ8" s="575">
        <v>8</v>
      </c>
      <c r="AR8" s="575">
        <v>0</v>
      </c>
      <c r="AS8" s="575">
        <v>0</v>
      </c>
      <c r="AT8" s="575">
        <v>0</v>
      </c>
      <c r="AU8" s="575">
        <v>0</v>
      </c>
      <c r="AV8" s="590">
        <v>0</v>
      </c>
      <c r="AW8" s="575">
        <v>0</v>
      </c>
      <c r="AX8" s="575">
        <v>0</v>
      </c>
      <c r="AY8" s="575">
        <v>0</v>
      </c>
      <c r="AZ8" s="576">
        <v>0</v>
      </c>
      <c r="BA8" s="581" t="e">
        <v>#REF!</v>
      </c>
    </row>
    <row r="9" spans="1:53">
      <c r="A9" s="582">
        <v>1223</v>
      </c>
      <c r="B9" s="559" t="s">
        <v>386</v>
      </c>
      <c r="C9" s="560" t="s">
        <v>542</v>
      </c>
      <c r="D9" s="561" t="s">
        <v>366</v>
      </c>
      <c r="E9" s="591" t="s">
        <v>58</v>
      </c>
      <c r="F9" s="584" t="s">
        <v>387</v>
      </c>
      <c r="G9" s="585" t="s">
        <v>369</v>
      </c>
      <c r="H9" s="592" t="s">
        <v>368</v>
      </c>
      <c r="I9" s="593" t="s">
        <v>46</v>
      </c>
      <c r="J9" s="586" t="s">
        <v>368</v>
      </c>
      <c r="K9" s="586" t="s">
        <v>381</v>
      </c>
      <c r="L9" s="586" t="s">
        <v>58</v>
      </c>
      <c r="M9" s="61" t="s">
        <v>46</v>
      </c>
      <c r="N9" s="61" t="s">
        <v>46</v>
      </c>
      <c r="O9" s="586" t="s">
        <v>368</v>
      </c>
      <c r="P9" s="586" t="s">
        <v>369</v>
      </c>
      <c r="Q9" s="586" t="s">
        <v>373</v>
      </c>
      <c r="R9" s="61" t="s">
        <v>46</v>
      </c>
      <c r="S9" s="582" t="s">
        <v>368</v>
      </c>
      <c r="T9" s="587" t="s">
        <v>369</v>
      </c>
      <c r="U9" s="586" t="s">
        <v>369</v>
      </c>
      <c r="V9" s="586" t="s">
        <v>543</v>
      </c>
      <c r="W9" s="55" t="s">
        <v>46</v>
      </c>
      <c r="X9" s="586" t="s">
        <v>368</v>
      </c>
      <c r="Y9" s="586" t="s">
        <v>382</v>
      </c>
      <c r="Z9" s="55" t="s">
        <v>46</v>
      </c>
      <c r="AA9" s="61" t="s">
        <v>46</v>
      </c>
      <c r="AB9" s="586" t="s">
        <v>378</v>
      </c>
      <c r="AC9" s="586" t="s">
        <v>372</v>
      </c>
      <c r="AD9" s="586" t="s">
        <v>369</v>
      </c>
      <c r="AE9" s="586" t="s">
        <v>544</v>
      </c>
      <c r="AF9" s="593" t="s">
        <v>46</v>
      </c>
      <c r="AG9" s="594" t="s">
        <v>53</v>
      </c>
      <c r="AH9" s="586" t="s">
        <v>382</v>
      </c>
      <c r="AI9" s="595"/>
      <c r="AJ9" s="574">
        <v>154.5</v>
      </c>
      <c r="AK9" s="575" t="s">
        <v>386</v>
      </c>
      <c r="AL9" s="576" t="s">
        <v>542</v>
      </c>
      <c r="AM9" s="577">
        <v>8</v>
      </c>
      <c r="AN9" s="578" t="e">
        <v>#REF!</v>
      </c>
      <c r="AO9" s="579" t="s">
        <v>541</v>
      </c>
      <c r="AP9" s="580" t="s">
        <v>541</v>
      </c>
      <c r="AQ9" s="575">
        <v>8</v>
      </c>
      <c r="AR9" s="575">
        <v>1</v>
      </c>
      <c r="AS9" s="575">
        <v>0</v>
      </c>
      <c r="AT9" s="575">
        <v>0</v>
      </c>
      <c r="AU9" s="575">
        <v>0</v>
      </c>
      <c r="AV9" s="590">
        <v>0</v>
      </c>
      <c r="AW9" s="575">
        <v>0</v>
      </c>
      <c r="AX9" s="575">
        <v>0</v>
      </c>
      <c r="AY9" s="575">
        <v>0</v>
      </c>
      <c r="AZ9" s="576">
        <v>0</v>
      </c>
      <c r="BA9" s="581" t="e">
        <v>#REF!</v>
      </c>
    </row>
    <row r="10" spans="1:53">
      <c r="A10" s="582">
        <v>1189</v>
      </c>
      <c r="B10" s="559" t="s">
        <v>389</v>
      </c>
      <c r="C10" s="560" t="s">
        <v>542</v>
      </c>
      <c r="D10" s="561" t="s">
        <v>366</v>
      </c>
      <c r="E10" s="596" t="s">
        <v>368</v>
      </c>
      <c r="F10" s="597" t="s">
        <v>46</v>
      </c>
      <c r="G10" s="585" t="s">
        <v>387</v>
      </c>
      <c r="H10" s="584" t="s">
        <v>377</v>
      </c>
      <c r="I10" s="586" t="s">
        <v>372</v>
      </c>
      <c r="J10" s="586" t="s">
        <v>373</v>
      </c>
      <c r="K10" s="586" t="s">
        <v>376</v>
      </c>
      <c r="L10" s="61" t="s">
        <v>46</v>
      </c>
      <c r="M10" s="53" t="s">
        <v>46</v>
      </c>
      <c r="N10" s="559" t="s">
        <v>369</v>
      </c>
      <c r="O10" s="587" t="s">
        <v>380</v>
      </c>
      <c r="P10" s="55" t="s">
        <v>46</v>
      </c>
      <c r="Q10" s="586" t="s">
        <v>368</v>
      </c>
      <c r="R10" s="586" t="s">
        <v>382</v>
      </c>
      <c r="S10" s="586" t="s">
        <v>58</v>
      </c>
      <c r="T10" s="586" t="s">
        <v>369</v>
      </c>
      <c r="U10" s="61" t="s">
        <v>46</v>
      </c>
      <c r="V10" s="586" t="s">
        <v>369</v>
      </c>
      <c r="W10" s="586" t="s">
        <v>369</v>
      </c>
      <c r="X10" s="586" t="s">
        <v>369</v>
      </c>
      <c r="Y10" s="586" t="s">
        <v>392</v>
      </c>
      <c r="Z10" s="586" t="s">
        <v>58</v>
      </c>
      <c r="AA10" s="61" t="s">
        <v>46</v>
      </c>
      <c r="AB10" s="586" t="s">
        <v>369</v>
      </c>
      <c r="AC10" s="586" t="s">
        <v>376</v>
      </c>
      <c r="AD10" s="55" t="s">
        <v>46</v>
      </c>
      <c r="AE10" s="586" t="s">
        <v>368</v>
      </c>
      <c r="AF10" s="586" t="s">
        <v>382</v>
      </c>
      <c r="AG10" s="586" t="s">
        <v>58</v>
      </c>
      <c r="AH10" s="61" t="s">
        <v>46</v>
      </c>
      <c r="AI10" s="598"/>
      <c r="AJ10" s="574">
        <v>154.5</v>
      </c>
      <c r="AK10" s="575" t="s">
        <v>389</v>
      </c>
      <c r="AL10" s="576" t="s">
        <v>542</v>
      </c>
      <c r="AM10" s="577">
        <v>8</v>
      </c>
      <c r="AN10" s="578" t="e">
        <v>#REF!</v>
      </c>
      <c r="AO10" s="579" t="s">
        <v>541</v>
      </c>
      <c r="AP10" s="580" t="s">
        <v>541</v>
      </c>
      <c r="AQ10" s="575">
        <v>8</v>
      </c>
      <c r="AR10" s="575">
        <v>0</v>
      </c>
      <c r="AS10" s="575">
        <v>0</v>
      </c>
      <c r="AT10" s="575">
        <v>0</v>
      </c>
      <c r="AU10" s="575">
        <v>0</v>
      </c>
      <c r="AV10" s="590">
        <v>0</v>
      </c>
      <c r="AW10" s="575">
        <v>0</v>
      </c>
      <c r="AX10" s="575">
        <v>0</v>
      </c>
      <c r="AY10" s="575">
        <v>0</v>
      </c>
      <c r="AZ10" s="576">
        <v>0</v>
      </c>
      <c r="BA10" s="581" t="e">
        <v>#REF!</v>
      </c>
    </row>
    <row r="11" spans="1:53">
      <c r="A11" s="579">
        <v>1277</v>
      </c>
      <c r="B11" s="575" t="s">
        <v>393</v>
      </c>
      <c r="C11" s="599" t="s">
        <v>545</v>
      </c>
      <c r="D11" s="600"/>
      <c r="E11" s="601" t="s">
        <v>46</v>
      </c>
      <c r="F11" s="597" t="s">
        <v>46</v>
      </c>
      <c r="G11" s="585" t="s">
        <v>368</v>
      </c>
      <c r="H11" s="584" t="s">
        <v>368</v>
      </c>
      <c r="I11" s="602" t="s">
        <v>46</v>
      </c>
      <c r="J11" s="602" t="s">
        <v>46</v>
      </c>
      <c r="K11" s="602" t="s">
        <v>46</v>
      </c>
      <c r="L11" s="602" t="s">
        <v>46</v>
      </c>
      <c r="M11" s="602" t="s">
        <v>46</v>
      </c>
      <c r="N11" s="603" t="s">
        <v>368</v>
      </c>
      <c r="O11" s="603" t="s">
        <v>368</v>
      </c>
      <c r="P11" s="602" t="s">
        <v>46</v>
      </c>
      <c r="Q11" s="602" t="s">
        <v>46</v>
      </c>
      <c r="R11" s="602" t="s">
        <v>46</v>
      </c>
      <c r="S11" s="602" t="s">
        <v>46</v>
      </c>
      <c r="T11" s="602" t="s">
        <v>46</v>
      </c>
      <c r="U11" s="603" t="s">
        <v>368</v>
      </c>
      <c r="V11" s="603" t="s">
        <v>368</v>
      </c>
      <c r="W11" s="602" t="s">
        <v>46</v>
      </c>
      <c r="X11" s="602" t="s">
        <v>46</v>
      </c>
      <c r="Y11" s="602" t="s">
        <v>46</v>
      </c>
      <c r="Z11" s="602" t="s">
        <v>46</v>
      </c>
      <c r="AA11" s="602" t="s">
        <v>46</v>
      </c>
      <c r="AB11" s="603" t="s">
        <v>368</v>
      </c>
      <c r="AC11" s="603" t="s">
        <v>368</v>
      </c>
      <c r="AD11" s="602" t="s">
        <v>46</v>
      </c>
      <c r="AE11" s="602" t="s">
        <v>46</v>
      </c>
      <c r="AF11" s="602" t="s">
        <v>46</v>
      </c>
      <c r="AG11" s="602" t="s">
        <v>46</v>
      </c>
      <c r="AH11" s="602" t="s">
        <v>46</v>
      </c>
      <c r="AI11" s="604"/>
      <c r="AJ11" s="574">
        <v>56</v>
      </c>
      <c r="AK11" s="575" t="s">
        <v>393</v>
      </c>
      <c r="AL11" s="576" t="s">
        <v>545</v>
      </c>
      <c r="AM11" s="605">
        <v>22</v>
      </c>
      <c r="AN11" s="576" t="e">
        <v>#REF!</v>
      </c>
      <c r="AO11" s="606" t="s">
        <v>546</v>
      </c>
      <c r="AP11" s="580" t="s">
        <v>541</v>
      </c>
      <c r="AQ11" s="575">
        <v>22</v>
      </c>
      <c r="AR11" s="575">
        <v>0</v>
      </c>
      <c r="AS11" s="575">
        <v>0</v>
      </c>
      <c r="AT11" s="575">
        <v>0</v>
      </c>
      <c r="AU11" s="575">
        <v>0</v>
      </c>
      <c r="AV11" s="575"/>
      <c r="AW11" s="575">
        <v>0</v>
      </c>
      <c r="AX11" s="575">
        <v>0</v>
      </c>
      <c r="AY11" s="575">
        <v>0</v>
      </c>
      <c r="AZ11" s="576">
        <v>0</v>
      </c>
      <c r="BA11" s="579" t="e">
        <v>#REF!</v>
      </c>
    </row>
    <row r="12" spans="1:53">
      <c r="A12" s="579">
        <v>1289</v>
      </c>
      <c r="B12" s="575" t="s">
        <v>394</v>
      </c>
      <c r="C12" s="599" t="s">
        <v>545</v>
      </c>
      <c r="D12" s="600"/>
      <c r="E12" s="601" t="s">
        <v>46</v>
      </c>
      <c r="F12" s="584" t="s">
        <v>397</v>
      </c>
      <c r="G12" s="585" t="s">
        <v>46</v>
      </c>
      <c r="H12" s="597" t="s">
        <v>46</v>
      </c>
      <c r="I12" s="607" t="s">
        <v>46</v>
      </c>
      <c r="J12" s="603" t="s">
        <v>396</v>
      </c>
      <c r="K12" s="602" t="s">
        <v>46</v>
      </c>
      <c r="L12" s="602" t="s">
        <v>46</v>
      </c>
      <c r="M12" s="602" t="s">
        <v>46</v>
      </c>
      <c r="N12" s="603" t="s">
        <v>395</v>
      </c>
      <c r="O12" s="602" t="s">
        <v>46</v>
      </c>
      <c r="P12" s="602" t="s">
        <v>46</v>
      </c>
      <c r="Q12" s="603" t="s">
        <v>396</v>
      </c>
      <c r="R12" s="602" t="s">
        <v>46</v>
      </c>
      <c r="S12" s="602" t="s">
        <v>46</v>
      </c>
      <c r="T12" s="602" t="s">
        <v>46</v>
      </c>
      <c r="U12" s="602" t="s">
        <v>46</v>
      </c>
      <c r="V12" s="603" t="s">
        <v>395</v>
      </c>
      <c r="W12" s="602" t="s">
        <v>46</v>
      </c>
      <c r="X12" s="603" t="s">
        <v>397</v>
      </c>
      <c r="Y12" s="602" t="s">
        <v>46</v>
      </c>
      <c r="Z12" s="602" t="s">
        <v>46</v>
      </c>
      <c r="AA12" s="602" t="s">
        <v>46</v>
      </c>
      <c r="AB12" s="603" t="s">
        <v>395</v>
      </c>
      <c r="AC12" s="603" t="s">
        <v>395</v>
      </c>
      <c r="AD12" s="602" t="s">
        <v>46</v>
      </c>
      <c r="AE12" s="603" t="s">
        <v>396</v>
      </c>
      <c r="AF12" s="602" t="s">
        <v>46</v>
      </c>
      <c r="AG12" s="602" t="s">
        <v>46</v>
      </c>
      <c r="AH12" s="603" t="s">
        <v>395</v>
      </c>
      <c r="AI12" s="604"/>
      <c r="AJ12" s="574">
        <v>40</v>
      </c>
      <c r="AK12" s="575" t="s">
        <v>394</v>
      </c>
      <c r="AL12" s="576" t="s">
        <v>545</v>
      </c>
      <c r="AM12" s="605">
        <v>21</v>
      </c>
      <c r="AN12" s="576" t="e">
        <v>#REF!</v>
      </c>
      <c r="AO12" s="606" t="s">
        <v>547</v>
      </c>
      <c r="AP12" s="580" t="s">
        <v>541</v>
      </c>
      <c r="AQ12" s="575">
        <v>21</v>
      </c>
      <c r="AR12" s="575">
        <v>0</v>
      </c>
      <c r="AS12" s="575">
        <v>0</v>
      </c>
      <c r="AT12" s="575">
        <v>0</v>
      </c>
      <c r="AU12" s="575">
        <v>0</v>
      </c>
      <c r="AV12" s="575"/>
      <c r="AW12" s="575">
        <v>0</v>
      </c>
      <c r="AX12" s="575">
        <v>0</v>
      </c>
      <c r="AY12" s="575">
        <v>0</v>
      </c>
      <c r="AZ12" s="576">
        <v>0</v>
      </c>
      <c r="BA12" s="579" t="e">
        <v>#REF!</v>
      </c>
    </row>
    <row r="13" spans="1:53">
      <c r="C13" s="297"/>
      <c r="D13" s="297"/>
      <c r="G13" s="297"/>
    </row>
    <row r="14" spans="1:53">
      <c r="C14" s="297"/>
      <c r="D14" s="297"/>
      <c r="F14" s="297" t="s">
        <v>548</v>
      </c>
      <c r="G14" s="297"/>
      <c r="L14" s="297"/>
      <c r="N14" s="608"/>
    </row>
    <row r="15" spans="1:53">
      <c r="C15" s="297"/>
      <c r="D15" s="808" t="s">
        <v>230</v>
      </c>
      <c r="E15" s="609" t="s">
        <v>431</v>
      </c>
      <c r="F15" s="610" t="s">
        <v>549</v>
      </c>
      <c r="G15" s="611" t="s">
        <v>414</v>
      </c>
      <c r="H15" s="612" t="s">
        <v>550</v>
      </c>
      <c r="I15" s="363"/>
      <c r="J15" s="613" t="s">
        <v>551</v>
      </c>
      <c r="K15" s="609" t="s">
        <v>408</v>
      </c>
      <c r="L15" s="610" t="s">
        <v>549</v>
      </c>
      <c r="N15" s="372" t="s">
        <v>418</v>
      </c>
      <c r="O15" s="614" t="s">
        <v>552</v>
      </c>
      <c r="P15" s="372"/>
      <c r="Q15" s="615" t="s">
        <v>409</v>
      </c>
      <c r="R15" s="478" t="s">
        <v>433</v>
      </c>
      <c r="S15" s="478" t="s">
        <v>413</v>
      </c>
      <c r="U15" s="478"/>
      <c r="V15" s="614"/>
      <c r="W15" s="372"/>
      <c r="X15" s="615"/>
      <c r="Y15" s="478"/>
      <c r="Z15" s="478"/>
      <c r="AB15" s="478"/>
      <c r="AC15" s="614"/>
      <c r="AD15" s="372"/>
      <c r="AE15" s="615"/>
      <c r="AF15" s="478"/>
      <c r="AG15" s="478"/>
    </row>
    <row r="16" spans="1:53">
      <c r="D16" s="660"/>
      <c r="E16" s="534" t="s">
        <v>421</v>
      </c>
      <c r="F16" s="534" t="s">
        <v>420</v>
      </c>
      <c r="G16" s="616" t="s">
        <v>425</v>
      </c>
      <c r="H16" s="617" t="s">
        <v>399</v>
      </c>
      <c r="I16" s="363"/>
      <c r="J16" s="616" t="s">
        <v>420</v>
      </c>
      <c r="K16" s="534" t="s">
        <v>421</v>
      </c>
      <c r="L16" s="534" t="s">
        <v>420</v>
      </c>
      <c r="N16" s="533" t="s">
        <v>425</v>
      </c>
      <c r="O16" s="618" t="s">
        <v>398</v>
      </c>
      <c r="P16" s="372"/>
      <c r="Q16" s="619" t="s">
        <v>399</v>
      </c>
      <c r="R16" s="533" t="s">
        <v>438</v>
      </c>
      <c r="S16" s="533" t="s">
        <v>420</v>
      </c>
      <c r="U16" s="533"/>
      <c r="V16" s="618"/>
      <c r="W16" s="372"/>
      <c r="X16" s="619"/>
      <c r="Y16" s="533"/>
      <c r="Z16" s="533"/>
      <c r="AB16" s="533"/>
      <c r="AC16" s="618"/>
      <c r="AD16" s="372"/>
      <c r="AE16" s="619"/>
      <c r="AF16" s="533"/>
      <c r="AG16" s="533"/>
    </row>
    <row r="17" spans="2:33">
      <c r="D17" s="809" t="s">
        <v>235</v>
      </c>
      <c r="E17" s="620" t="s">
        <v>549</v>
      </c>
      <c r="F17" s="621" t="s">
        <v>553</v>
      </c>
      <c r="G17" s="622" t="s">
        <v>418</v>
      </c>
      <c r="H17" s="620" t="s">
        <v>554</v>
      </c>
      <c r="I17" s="363"/>
      <c r="J17" s="622" t="s">
        <v>413</v>
      </c>
      <c r="K17" s="623" t="s">
        <v>555</v>
      </c>
      <c r="L17" s="624" t="s">
        <v>411</v>
      </c>
      <c r="N17" s="372" t="s">
        <v>471</v>
      </c>
      <c r="O17" s="625" t="s">
        <v>551</v>
      </c>
      <c r="P17" s="372"/>
      <c r="Q17" s="626" t="s">
        <v>549</v>
      </c>
      <c r="R17" s="372" t="s">
        <v>411</v>
      </c>
      <c r="S17" s="372" t="s">
        <v>433</v>
      </c>
      <c r="U17" s="372"/>
      <c r="V17" s="625"/>
      <c r="W17" s="372"/>
      <c r="X17" s="626"/>
      <c r="Y17" s="372"/>
      <c r="Z17" s="372"/>
      <c r="AB17" s="372"/>
      <c r="AC17" s="625"/>
      <c r="AD17" s="372"/>
      <c r="AE17" s="626"/>
      <c r="AF17" s="372"/>
      <c r="AG17" s="372"/>
    </row>
    <row r="18" spans="2:33">
      <c r="D18" s="660"/>
      <c r="E18" s="617" t="s">
        <v>420</v>
      </c>
      <c r="F18" s="534" t="s">
        <v>398</v>
      </c>
      <c r="G18" s="616" t="s">
        <v>425</v>
      </c>
      <c r="H18" s="627" t="s">
        <v>425</v>
      </c>
      <c r="I18" s="363"/>
      <c r="J18" s="616" t="s">
        <v>420</v>
      </c>
      <c r="K18" s="534" t="s">
        <v>421</v>
      </c>
      <c r="L18" s="534" t="s">
        <v>464</v>
      </c>
      <c r="N18" s="533" t="s">
        <v>421</v>
      </c>
      <c r="O18" s="625" t="s">
        <v>420</v>
      </c>
      <c r="P18" s="372"/>
      <c r="Q18" s="619" t="s">
        <v>438</v>
      </c>
      <c r="R18" s="533" t="s">
        <v>464</v>
      </c>
      <c r="S18" s="533" t="s">
        <v>438</v>
      </c>
      <c r="U18" s="533"/>
      <c r="V18" s="625"/>
      <c r="W18" s="372"/>
      <c r="X18" s="619"/>
      <c r="Y18" s="533"/>
      <c r="Z18" s="533"/>
      <c r="AB18" s="533"/>
      <c r="AC18" s="625"/>
      <c r="AD18" s="372"/>
      <c r="AE18" s="619"/>
      <c r="AF18" s="533"/>
      <c r="AG18" s="533"/>
    </row>
    <row r="19" spans="2:33">
      <c r="D19" s="809" t="s">
        <v>236</v>
      </c>
      <c r="E19" s="628" t="s">
        <v>481</v>
      </c>
      <c r="F19" s="624" t="s">
        <v>413</v>
      </c>
      <c r="G19" s="629" t="s">
        <v>556</v>
      </c>
      <c r="H19" s="482"/>
      <c r="I19" s="630"/>
      <c r="J19" s="631" t="s">
        <v>549</v>
      </c>
      <c r="K19" s="624" t="s">
        <v>413</v>
      </c>
      <c r="L19" s="632" t="s">
        <v>434</v>
      </c>
      <c r="N19" s="372" t="s">
        <v>481</v>
      </c>
      <c r="O19" s="478" t="s">
        <v>418</v>
      </c>
      <c r="P19" s="626"/>
      <c r="Q19" s="626" t="s">
        <v>413</v>
      </c>
      <c r="R19" s="372" t="s">
        <v>554</v>
      </c>
      <c r="S19" s="372" t="s">
        <v>557</v>
      </c>
      <c r="U19" s="372"/>
      <c r="V19" s="478"/>
      <c r="W19" s="626"/>
      <c r="X19" s="626"/>
      <c r="Y19" s="372"/>
      <c r="Z19" s="372"/>
      <c r="AB19" s="372"/>
      <c r="AC19" s="478"/>
      <c r="AD19" s="626"/>
      <c r="AE19" s="626"/>
      <c r="AF19" s="372"/>
      <c r="AG19" s="372"/>
    </row>
    <row r="20" spans="2:33">
      <c r="D20" s="660"/>
      <c r="E20" s="617" t="s">
        <v>421</v>
      </c>
      <c r="F20" s="534" t="s">
        <v>420</v>
      </c>
      <c r="G20" s="616" t="s">
        <v>464</v>
      </c>
      <c r="H20" s="401"/>
      <c r="I20" s="630"/>
      <c r="J20" s="630" t="s">
        <v>438</v>
      </c>
      <c r="K20" s="534" t="s">
        <v>420</v>
      </c>
      <c r="L20" s="534" t="s">
        <v>464</v>
      </c>
      <c r="N20" s="533" t="s">
        <v>421</v>
      </c>
      <c r="O20" s="533" t="s">
        <v>425</v>
      </c>
      <c r="P20" s="626"/>
      <c r="Q20" s="626" t="s">
        <v>420</v>
      </c>
      <c r="R20" s="533" t="s">
        <v>438</v>
      </c>
      <c r="S20" s="533" t="s">
        <v>421</v>
      </c>
      <c r="U20" s="533"/>
      <c r="V20" s="533"/>
      <c r="W20" s="626"/>
      <c r="X20" s="626"/>
      <c r="Y20" s="533"/>
      <c r="Z20" s="533"/>
      <c r="AB20" s="533"/>
      <c r="AC20" s="533"/>
      <c r="AD20" s="626"/>
      <c r="AE20" s="626"/>
      <c r="AF20" s="533"/>
      <c r="AG20" s="533"/>
    </row>
    <row r="21" spans="2:33">
      <c r="D21" s="809" t="s">
        <v>238</v>
      </c>
      <c r="E21" s="620" t="s">
        <v>549</v>
      </c>
      <c r="F21" s="363"/>
      <c r="G21" s="401"/>
      <c r="H21" s="401"/>
      <c r="I21" s="401"/>
      <c r="J21" s="633"/>
      <c r="K21" s="634" t="s">
        <v>433</v>
      </c>
      <c r="L21" s="623" t="s">
        <v>551</v>
      </c>
      <c r="N21" s="635"/>
      <c r="O21" s="635"/>
      <c r="P21" s="635"/>
      <c r="Q21" s="615"/>
      <c r="R21" s="626" t="s">
        <v>556</v>
      </c>
      <c r="S21" s="372" t="s">
        <v>549</v>
      </c>
      <c r="U21" s="635"/>
      <c r="V21" s="635"/>
      <c r="W21" s="635"/>
      <c r="X21" s="615"/>
      <c r="Y21" s="626"/>
      <c r="Z21" s="372"/>
      <c r="AB21" s="635"/>
      <c r="AC21" s="635"/>
      <c r="AD21" s="635"/>
      <c r="AE21" s="615"/>
      <c r="AF21" s="626"/>
      <c r="AG21" s="372"/>
    </row>
    <row r="22" spans="2:33">
      <c r="D22" s="660"/>
      <c r="E22" s="617" t="s">
        <v>420</v>
      </c>
      <c r="F22" s="534"/>
      <c r="G22" s="636"/>
      <c r="H22" s="401"/>
      <c r="I22" s="636"/>
      <c r="J22" s="630"/>
      <c r="K22" s="616" t="s">
        <v>438</v>
      </c>
      <c r="L22" s="534" t="s">
        <v>420</v>
      </c>
      <c r="N22" s="637"/>
      <c r="O22" s="635"/>
      <c r="P22" s="637"/>
      <c r="Q22" s="626"/>
      <c r="R22" s="619" t="s">
        <v>464</v>
      </c>
      <c r="S22" s="533" t="s">
        <v>438</v>
      </c>
      <c r="U22" s="637"/>
      <c r="V22" s="635"/>
      <c r="W22" s="637"/>
      <c r="X22" s="626"/>
      <c r="Y22" s="619"/>
      <c r="Z22" s="533"/>
      <c r="AB22" s="637"/>
      <c r="AC22" s="635"/>
      <c r="AD22" s="637"/>
      <c r="AE22" s="626"/>
      <c r="AF22" s="619"/>
      <c r="AG22" s="533"/>
    </row>
    <row r="23" spans="2:33">
      <c r="D23" s="809" t="s">
        <v>239</v>
      </c>
      <c r="E23" s="401"/>
      <c r="F23" s="638" t="s">
        <v>557</v>
      </c>
      <c r="G23" s="631" t="s">
        <v>558</v>
      </c>
      <c r="H23" s="609" t="s">
        <v>431</v>
      </c>
      <c r="I23" s="621" t="s">
        <v>556</v>
      </c>
      <c r="J23" s="609" t="s">
        <v>411</v>
      </c>
      <c r="K23" s="632" t="s">
        <v>549</v>
      </c>
      <c r="L23" s="627"/>
      <c r="N23" s="478" t="s">
        <v>559</v>
      </c>
      <c r="O23" s="372"/>
      <c r="P23" s="372" t="s">
        <v>549</v>
      </c>
      <c r="Q23" s="478" t="s">
        <v>465</v>
      </c>
      <c r="R23" s="372" t="s">
        <v>434</v>
      </c>
      <c r="S23" s="625"/>
      <c r="U23" s="478"/>
      <c r="V23" s="372"/>
      <c r="W23" s="372"/>
      <c r="X23" s="478"/>
      <c r="Y23" s="372"/>
      <c r="Z23" s="625"/>
      <c r="AB23" s="478"/>
      <c r="AC23" s="372"/>
      <c r="AD23" s="372"/>
      <c r="AE23" s="478"/>
      <c r="AF23" s="372"/>
      <c r="AG23" s="625"/>
    </row>
    <row r="24" spans="2:33">
      <c r="B24" s="297" t="s">
        <v>560</v>
      </c>
      <c r="C24" s="639"/>
      <c r="D24" s="660"/>
      <c r="E24" s="401"/>
      <c r="F24" s="534" t="s">
        <v>421</v>
      </c>
      <c r="G24" s="616" t="s">
        <v>398</v>
      </c>
      <c r="H24" s="534" t="s">
        <v>421</v>
      </c>
      <c r="I24" s="534" t="s">
        <v>464</v>
      </c>
      <c r="J24" s="534" t="s">
        <v>464</v>
      </c>
      <c r="K24" s="534" t="s">
        <v>438</v>
      </c>
      <c r="L24" s="627"/>
      <c r="N24" s="533" t="s">
        <v>438</v>
      </c>
      <c r="O24" s="533"/>
      <c r="P24" s="533" t="s">
        <v>420</v>
      </c>
      <c r="Q24" s="533" t="s">
        <v>398</v>
      </c>
      <c r="R24" s="533" t="s">
        <v>464</v>
      </c>
      <c r="S24" s="625"/>
      <c r="U24" s="533"/>
      <c r="V24" s="533"/>
      <c r="W24" s="533"/>
      <c r="X24" s="533"/>
      <c r="Y24" s="533"/>
      <c r="Z24" s="625"/>
      <c r="AB24" s="533"/>
      <c r="AC24" s="533"/>
      <c r="AD24" s="533"/>
      <c r="AE24" s="533"/>
      <c r="AF24" s="533"/>
      <c r="AG24" s="625"/>
    </row>
    <row r="25" spans="2:33">
      <c r="D25" s="809" t="s">
        <v>240</v>
      </c>
      <c r="E25" s="401"/>
      <c r="F25" s="624" t="s">
        <v>408</v>
      </c>
      <c r="G25" s="640" t="s">
        <v>555</v>
      </c>
      <c r="H25" s="632" t="s">
        <v>434</v>
      </c>
      <c r="I25" s="621" t="s">
        <v>450</v>
      </c>
      <c r="J25" s="641" t="s">
        <v>433</v>
      </c>
      <c r="K25" s="627"/>
      <c r="L25" s="401"/>
      <c r="N25" s="372" t="s">
        <v>433</v>
      </c>
      <c r="O25" s="372" t="s">
        <v>556</v>
      </c>
      <c r="P25" s="372" t="s">
        <v>413</v>
      </c>
      <c r="Q25" s="372" t="s">
        <v>551</v>
      </c>
      <c r="R25" s="625"/>
      <c r="S25" s="635"/>
      <c r="U25" s="372"/>
      <c r="V25" s="372"/>
      <c r="W25" s="372"/>
      <c r="X25" s="372"/>
      <c r="Y25" s="625"/>
      <c r="Z25" s="635"/>
      <c r="AB25" s="372"/>
      <c r="AC25" s="372"/>
      <c r="AD25" s="372"/>
      <c r="AE25" s="372"/>
      <c r="AF25" s="625"/>
      <c r="AG25" s="635"/>
    </row>
    <row r="26" spans="2:33">
      <c r="D26" s="660"/>
      <c r="E26" s="401"/>
      <c r="F26" s="534" t="s">
        <v>421</v>
      </c>
      <c r="G26" s="616" t="s">
        <v>421</v>
      </c>
      <c r="H26" s="534" t="s">
        <v>464</v>
      </c>
      <c r="I26" s="534" t="s">
        <v>399</v>
      </c>
      <c r="J26" s="534" t="s">
        <v>438</v>
      </c>
      <c r="K26" s="627"/>
      <c r="L26" s="401"/>
      <c r="N26" s="533" t="s">
        <v>438</v>
      </c>
      <c r="O26" s="533" t="s">
        <v>464</v>
      </c>
      <c r="P26" s="533" t="s">
        <v>420</v>
      </c>
      <c r="Q26" s="533" t="s">
        <v>561</v>
      </c>
      <c r="R26" s="625"/>
      <c r="S26" s="635"/>
      <c r="U26" s="533"/>
      <c r="V26" s="533"/>
      <c r="W26" s="533"/>
      <c r="X26" s="533"/>
      <c r="Y26" s="625"/>
      <c r="Z26" s="635"/>
      <c r="AB26" s="533"/>
      <c r="AC26" s="533"/>
      <c r="AD26" s="533"/>
      <c r="AE26" s="533"/>
      <c r="AF26" s="625"/>
      <c r="AG26" s="635"/>
    </row>
    <row r="27" spans="2:33">
      <c r="D27" s="809" t="s">
        <v>241</v>
      </c>
      <c r="E27" s="401"/>
      <c r="F27" s="641" t="s">
        <v>433</v>
      </c>
      <c r="G27" s="631" t="s">
        <v>549</v>
      </c>
      <c r="H27" s="624" t="s">
        <v>408</v>
      </c>
      <c r="I27" s="632" t="s">
        <v>562</v>
      </c>
      <c r="J27" s="632" t="s">
        <v>434</v>
      </c>
      <c r="K27" s="627"/>
      <c r="L27" s="401"/>
      <c r="N27" s="372" t="s">
        <v>549</v>
      </c>
      <c r="O27" s="372" t="s">
        <v>431</v>
      </c>
      <c r="P27" s="372" t="s">
        <v>433</v>
      </c>
      <c r="Q27" s="372" t="s">
        <v>471</v>
      </c>
      <c r="R27" s="625"/>
      <c r="S27" s="635"/>
      <c r="U27" s="372"/>
      <c r="V27" s="372"/>
      <c r="W27" s="372"/>
      <c r="X27" s="372"/>
      <c r="Y27" s="625"/>
      <c r="Z27" s="635"/>
      <c r="AB27" s="372"/>
      <c r="AC27" s="372"/>
      <c r="AD27" s="372"/>
      <c r="AE27" s="372"/>
      <c r="AF27" s="625"/>
      <c r="AG27" s="635"/>
    </row>
    <row r="28" spans="2:33">
      <c r="D28" s="660"/>
      <c r="F28" s="534" t="s">
        <v>464</v>
      </c>
      <c r="G28" s="616" t="s">
        <v>420</v>
      </c>
      <c r="H28" s="534" t="s">
        <v>421</v>
      </c>
      <c r="I28" s="534" t="s">
        <v>399</v>
      </c>
      <c r="J28" s="534" t="s">
        <v>464</v>
      </c>
      <c r="K28" s="627"/>
      <c r="L28" s="401"/>
      <c r="N28" s="533" t="s">
        <v>464</v>
      </c>
      <c r="O28" s="533" t="s">
        <v>421</v>
      </c>
      <c r="P28" s="533" t="s">
        <v>464</v>
      </c>
      <c r="Q28" s="533" t="s">
        <v>421</v>
      </c>
      <c r="R28" s="625"/>
      <c r="S28" s="635"/>
      <c r="U28" s="533"/>
      <c r="V28" s="533"/>
      <c r="W28" s="533"/>
      <c r="X28" s="533"/>
      <c r="Y28" s="625"/>
      <c r="Z28" s="635"/>
      <c r="AB28" s="533"/>
      <c r="AC28" s="533"/>
      <c r="AD28" s="533"/>
      <c r="AE28" s="533"/>
      <c r="AF28" s="625"/>
      <c r="AG28" s="635"/>
    </row>
    <row r="32" spans="2:33" ht="13.2">
      <c r="B32" s="364" t="s">
        <v>563</v>
      </c>
      <c r="D32" s="773" t="s">
        <v>460</v>
      </c>
      <c r="E32" s="484" t="s">
        <v>549</v>
      </c>
      <c r="F32" s="364">
        <f t="shared" ref="F32:F53" si="0">COUNTIF($E$15:$AH$28,E32)</f>
        <v>11</v>
      </c>
      <c r="G32" s="774" t="s">
        <v>445</v>
      </c>
      <c r="H32" s="484" t="s">
        <v>433</v>
      </c>
      <c r="I32" s="497">
        <f t="shared" ref="I32:I51" si="1">COUNTIF($E$15:$AH$28,H32)</f>
        <v>7</v>
      </c>
      <c r="K32" s="364" t="s">
        <v>421</v>
      </c>
      <c r="L32" s="364">
        <f t="shared" ref="L32:L37" si="2">COUNTIF($E$15:$AH$28,K32)</f>
        <v>14</v>
      </c>
      <c r="N32" s="809" t="s">
        <v>230</v>
      </c>
      <c r="O32" s="364" t="s">
        <v>460</v>
      </c>
      <c r="P32" s="642">
        <f>COUNTIFS($E$15:$AG$16,E32)+COUNTIFS($E$15:$AG$16,E33)+COUNTIFS($E$15:$AG$16,E34)+COUNTIFS($E$15:$AG$16,E35)+COUNTIFS($E$15:$AG$16,E36)+COUNTIFS($E$15:$AG$16,E37)+COUNTIFS($E$15:$AG$16,E38)</f>
        <v>2</v>
      </c>
      <c r="Q32" s="660"/>
      <c r="R32" s="364" t="s">
        <v>460</v>
      </c>
    </row>
    <row r="33" spans="4:18" ht="13.2">
      <c r="D33" s="733"/>
      <c r="E33" s="487" t="s">
        <v>564</v>
      </c>
      <c r="F33" s="364">
        <f t="shared" si="0"/>
        <v>0</v>
      </c>
      <c r="G33" s="733"/>
      <c r="H33" s="487" t="s">
        <v>432</v>
      </c>
      <c r="I33" s="497">
        <f t="shared" si="1"/>
        <v>0</v>
      </c>
      <c r="K33" s="364" t="s">
        <v>420</v>
      </c>
      <c r="L33" s="364">
        <f t="shared" si="2"/>
        <v>15</v>
      </c>
      <c r="N33" s="660"/>
      <c r="O33" s="364" t="s">
        <v>448</v>
      </c>
      <c r="P33" s="497">
        <f>COUNTIFS($E$15:$AG$16,E39)+COUNTIFS($E$15:$AG$16,E40)+COUNTIFS($E$15:$AG$16,E41)+COUNTIFS($E$15:$AG$16,E42)</f>
        <v>1</v>
      </c>
      <c r="Q33" s="660"/>
      <c r="R33" s="364" t="s">
        <v>448</v>
      </c>
    </row>
    <row r="34" spans="4:18" ht="13.2">
      <c r="D34" s="733"/>
      <c r="E34" s="487" t="s">
        <v>554</v>
      </c>
      <c r="F34" s="364">
        <f t="shared" si="0"/>
        <v>2</v>
      </c>
      <c r="G34" s="733"/>
      <c r="H34" s="487" t="s">
        <v>445</v>
      </c>
      <c r="I34" s="497">
        <f t="shared" si="1"/>
        <v>0</v>
      </c>
      <c r="K34" s="364" t="s">
        <v>464</v>
      </c>
      <c r="L34" s="364">
        <f t="shared" si="2"/>
        <v>14</v>
      </c>
      <c r="N34" s="660"/>
      <c r="O34" s="364" t="s">
        <v>483</v>
      </c>
      <c r="P34" s="643">
        <f>COUNTIFS($E$15:$S$16,E43)+COUNTIFS($E$15:$S$16,E44)+COUNTIFS($E$15:$S$16,E45)+COUNTIFS(E15:$S$16,E46)+COUNTIFS(E15:S16,E47)+COUNTIFS($E$15:$S$16,E48)+COUNTIFS($E$15:$S$16,E49)+COUNTIFS($E$15:$S$16,E50)+COUNTIFS($E$15:$S$16,E51)+COUNTIFS($E$15:$S$16,E52)+COUNTIFS($E$15:$S$16,E53)</f>
        <v>4</v>
      </c>
      <c r="Q34" s="660"/>
      <c r="R34" s="364" t="s">
        <v>483</v>
      </c>
    </row>
    <row r="35" spans="4:18" ht="13.2">
      <c r="D35" s="733"/>
      <c r="E35" s="487" t="s">
        <v>565</v>
      </c>
      <c r="F35" s="364">
        <f t="shared" si="0"/>
        <v>0</v>
      </c>
      <c r="G35" s="733"/>
      <c r="H35" s="487" t="s">
        <v>462</v>
      </c>
      <c r="I35" s="497">
        <f t="shared" si="1"/>
        <v>0</v>
      </c>
      <c r="K35" s="364" t="s">
        <v>438</v>
      </c>
      <c r="L35" s="364">
        <f t="shared" si="2"/>
        <v>11</v>
      </c>
      <c r="N35" s="660"/>
      <c r="O35" s="364" t="s">
        <v>445</v>
      </c>
      <c r="P35" s="643">
        <f>COUNTIFS($E$15:$S$16,H32)+COUNTIFS($E$15:$S$16,H33)+COUNTIFS(E15:$S$16,H34)+COUNTIFS(E15:S16,H35)+COUNTIFS($E$15:$S$16,H36)+COUNTIFS($E$15:$S$16,H37)+COUNTIFS($E$15:$S$16,H38)</f>
        <v>2</v>
      </c>
      <c r="Q35" s="660"/>
      <c r="R35" s="364" t="s">
        <v>445</v>
      </c>
    </row>
    <row r="36" spans="4:18" ht="13.2">
      <c r="D36" s="733"/>
      <c r="E36" s="487" t="s">
        <v>434</v>
      </c>
      <c r="F36" s="364">
        <f t="shared" si="0"/>
        <v>4</v>
      </c>
      <c r="G36" s="733"/>
      <c r="H36" s="487" t="s">
        <v>465</v>
      </c>
      <c r="I36" s="497">
        <f t="shared" si="1"/>
        <v>1</v>
      </c>
      <c r="K36" s="364" t="s">
        <v>398</v>
      </c>
      <c r="L36" s="364">
        <f t="shared" si="2"/>
        <v>4</v>
      </c>
      <c r="N36" s="660"/>
      <c r="O36" s="364" t="s">
        <v>475</v>
      </c>
      <c r="P36" s="643">
        <f t="shared" ref="P36:P37" si="3">COUNTIFS($E$17:$S$18,E42)+COUNTIFS($E$17:$S$18,E43)+COUNTIFS($E$17:$S$18,E44)+COUNTIFS($E$17:$S$18,E45)</f>
        <v>1</v>
      </c>
      <c r="Q36" s="660"/>
      <c r="R36" s="364" t="s">
        <v>475</v>
      </c>
    </row>
    <row r="37" spans="4:18" ht="13.2">
      <c r="D37" s="733"/>
      <c r="E37" s="487" t="s">
        <v>469</v>
      </c>
      <c r="F37" s="364">
        <f t="shared" si="0"/>
        <v>0</v>
      </c>
      <c r="G37" s="733"/>
      <c r="H37" s="487" t="s">
        <v>414</v>
      </c>
      <c r="I37" s="497">
        <f t="shared" si="1"/>
        <v>1</v>
      </c>
      <c r="K37" s="364" t="s">
        <v>399</v>
      </c>
      <c r="L37" s="364">
        <f t="shared" si="2"/>
        <v>4</v>
      </c>
      <c r="N37" s="660"/>
      <c r="O37" s="364" t="s">
        <v>486</v>
      </c>
      <c r="P37" s="643">
        <f t="shared" si="3"/>
        <v>1</v>
      </c>
      <c r="Q37" s="660"/>
      <c r="R37" s="364" t="s">
        <v>486</v>
      </c>
    </row>
    <row r="38" spans="4:18" ht="13.2">
      <c r="D38" s="734"/>
      <c r="E38" s="490" t="s">
        <v>471</v>
      </c>
      <c r="F38" s="364">
        <f t="shared" si="0"/>
        <v>2</v>
      </c>
      <c r="G38" s="734"/>
      <c r="H38" s="490" t="s">
        <v>416</v>
      </c>
      <c r="I38" s="497">
        <f t="shared" si="1"/>
        <v>0</v>
      </c>
      <c r="N38" s="660"/>
      <c r="O38" s="364" t="s">
        <v>460</v>
      </c>
      <c r="Q38" s="660"/>
      <c r="R38" s="364" t="s">
        <v>460</v>
      </c>
    </row>
    <row r="39" spans="4:18" ht="13.2">
      <c r="D39" s="775" t="s">
        <v>448</v>
      </c>
      <c r="E39" s="484" t="s">
        <v>556</v>
      </c>
      <c r="F39" s="364">
        <f t="shared" si="0"/>
        <v>4</v>
      </c>
      <c r="G39" s="776" t="s">
        <v>475</v>
      </c>
      <c r="H39" s="484" t="s">
        <v>566</v>
      </c>
      <c r="I39" s="497">
        <f t="shared" si="1"/>
        <v>0</v>
      </c>
      <c r="N39" s="660"/>
      <c r="O39" s="364" t="s">
        <v>448</v>
      </c>
      <c r="Q39" s="660"/>
      <c r="R39" s="364" t="s">
        <v>448</v>
      </c>
    </row>
    <row r="40" spans="4:18" ht="13.2">
      <c r="D40" s="733"/>
      <c r="E40" s="487" t="s">
        <v>550</v>
      </c>
      <c r="F40" s="364">
        <f t="shared" si="0"/>
        <v>1</v>
      </c>
      <c r="G40" s="733"/>
      <c r="H40" s="487" t="s">
        <v>472</v>
      </c>
      <c r="I40" s="497">
        <f t="shared" si="1"/>
        <v>0</v>
      </c>
      <c r="N40" s="660"/>
      <c r="O40" s="364" t="s">
        <v>483</v>
      </c>
      <c r="Q40" s="660"/>
      <c r="R40" s="364" t="s">
        <v>483</v>
      </c>
    </row>
    <row r="41" spans="4:18" ht="13.2">
      <c r="D41" s="733"/>
      <c r="E41" s="487" t="s">
        <v>553</v>
      </c>
      <c r="F41" s="364">
        <f t="shared" si="0"/>
        <v>1</v>
      </c>
      <c r="G41" s="733"/>
      <c r="H41" s="487" t="s">
        <v>440</v>
      </c>
      <c r="I41" s="497">
        <f t="shared" si="1"/>
        <v>0</v>
      </c>
      <c r="N41" s="660"/>
      <c r="O41" s="364" t="s">
        <v>445</v>
      </c>
      <c r="Q41" s="660"/>
      <c r="R41" s="364" t="s">
        <v>445</v>
      </c>
    </row>
    <row r="42" spans="4:18" ht="13.2">
      <c r="D42" s="734"/>
      <c r="E42" s="490" t="s">
        <v>567</v>
      </c>
      <c r="F42" s="364">
        <f t="shared" si="0"/>
        <v>0</v>
      </c>
      <c r="G42" s="733"/>
      <c r="H42" s="487" t="s">
        <v>477</v>
      </c>
      <c r="I42" s="497">
        <f t="shared" si="1"/>
        <v>0</v>
      </c>
      <c r="N42" s="660"/>
      <c r="O42" s="364" t="s">
        <v>475</v>
      </c>
      <c r="Q42" s="660"/>
      <c r="R42" s="364" t="s">
        <v>475</v>
      </c>
    </row>
    <row r="43" spans="4:18" ht="13.2">
      <c r="D43" s="777" t="s">
        <v>483</v>
      </c>
      <c r="E43" s="484" t="s">
        <v>408</v>
      </c>
      <c r="F43" s="364">
        <f t="shared" si="0"/>
        <v>3</v>
      </c>
      <c r="G43" s="733"/>
      <c r="H43" s="487" t="s">
        <v>479</v>
      </c>
      <c r="I43" s="497">
        <f t="shared" si="1"/>
        <v>0</v>
      </c>
      <c r="N43" s="660"/>
      <c r="O43" s="364" t="s">
        <v>486</v>
      </c>
      <c r="Q43" s="660"/>
      <c r="R43" s="364" t="s">
        <v>486</v>
      </c>
    </row>
    <row r="44" spans="4:18" ht="13.2">
      <c r="D44" s="733"/>
      <c r="E44" s="487" t="s">
        <v>418</v>
      </c>
      <c r="F44" s="364">
        <f t="shared" si="0"/>
        <v>3</v>
      </c>
      <c r="G44" s="733"/>
      <c r="H44" s="487" t="s">
        <v>481</v>
      </c>
      <c r="I44" s="497">
        <f t="shared" si="1"/>
        <v>2</v>
      </c>
      <c r="N44" s="660"/>
      <c r="O44" s="364" t="s">
        <v>460</v>
      </c>
      <c r="Q44" s="660"/>
      <c r="R44" s="364" t="s">
        <v>460</v>
      </c>
    </row>
    <row r="45" spans="4:18" ht="13.2">
      <c r="D45" s="733"/>
      <c r="E45" s="487" t="s">
        <v>406</v>
      </c>
      <c r="F45" s="364">
        <f t="shared" si="0"/>
        <v>0</v>
      </c>
      <c r="G45" s="734"/>
      <c r="H45" s="491" t="s">
        <v>412</v>
      </c>
      <c r="I45" s="497">
        <f t="shared" si="1"/>
        <v>0</v>
      </c>
      <c r="N45" s="660"/>
      <c r="O45" s="364" t="s">
        <v>448</v>
      </c>
      <c r="Q45" s="660"/>
      <c r="R45" s="364" t="s">
        <v>448</v>
      </c>
    </row>
    <row r="46" spans="4:18" ht="13.2">
      <c r="D46" s="733"/>
      <c r="E46" s="487" t="s">
        <v>428</v>
      </c>
      <c r="F46" s="364">
        <f t="shared" si="0"/>
        <v>0</v>
      </c>
      <c r="G46" s="778" t="s">
        <v>486</v>
      </c>
      <c r="H46" s="484" t="s">
        <v>487</v>
      </c>
      <c r="I46" s="497">
        <f t="shared" si="1"/>
        <v>0</v>
      </c>
      <c r="N46" s="660"/>
      <c r="O46" s="364" t="s">
        <v>483</v>
      </c>
      <c r="Q46" s="660"/>
      <c r="R46" s="364" t="s">
        <v>483</v>
      </c>
    </row>
    <row r="47" spans="4:18" ht="13.2">
      <c r="D47" s="733"/>
      <c r="E47" s="487" t="s">
        <v>411</v>
      </c>
      <c r="F47" s="364">
        <f t="shared" si="0"/>
        <v>3</v>
      </c>
      <c r="G47" s="733"/>
      <c r="H47" s="487" t="s">
        <v>488</v>
      </c>
      <c r="I47" s="497">
        <f t="shared" si="1"/>
        <v>0</v>
      </c>
      <c r="N47" s="660"/>
      <c r="O47" s="364" t="s">
        <v>445</v>
      </c>
      <c r="Q47" s="660"/>
      <c r="R47" s="364" t="s">
        <v>445</v>
      </c>
    </row>
    <row r="48" spans="4:18" ht="13.2">
      <c r="D48" s="733"/>
      <c r="E48" s="487" t="s">
        <v>490</v>
      </c>
      <c r="F48" s="364">
        <f t="shared" si="0"/>
        <v>0</v>
      </c>
      <c r="G48" s="733"/>
      <c r="H48" s="487" t="s">
        <v>491</v>
      </c>
      <c r="I48" s="497">
        <f t="shared" si="1"/>
        <v>0</v>
      </c>
      <c r="N48" s="660"/>
      <c r="O48" s="364" t="s">
        <v>475</v>
      </c>
      <c r="Q48" s="660"/>
      <c r="R48" s="364" t="s">
        <v>475</v>
      </c>
    </row>
    <row r="49" spans="4:18" ht="13.2">
      <c r="D49" s="733"/>
      <c r="E49" s="487" t="s">
        <v>413</v>
      </c>
      <c r="F49" s="364">
        <f t="shared" si="0"/>
        <v>6</v>
      </c>
      <c r="G49" s="733"/>
      <c r="H49" s="487" t="s">
        <v>450</v>
      </c>
      <c r="I49" s="497">
        <f t="shared" si="1"/>
        <v>1</v>
      </c>
      <c r="N49" s="660"/>
      <c r="O49" s="364" t="s">
        <v>486</v>
      </c>
      <c r="Q49" s="660"/>
      <c r="R49" s="364" t="s">
        <v>486</v>
      </c>
    </row>
    <row r="50" spans="4:18" ht="13.2">
      <c r="D50" s="733"/>
      <c r="E50" s="487" t="s">
        <v>568</v>
      </c>
      <c r="F50" s="364">
        <f t="shared" si="0"/>
        <v>0</v>
      </c>
      <c r="G50" s="733"/>
      <c r="H50" s="487" t="s">
        <v>409</v>
      </c>
      <c r="I50" s="497">
        <f t="shared" si="1"/>
        <v>1</v>
      </c>
    </row>
    <row r="51" spans="4:18" ht="13.2">
      <c r="D51" s="733"/>
      <c r="E51" s="487" t="s">
        <v>496</v>
      </c>
      <c r="F51" s="364">
        <f t="shared" si="0"/>
        <v>0</v>
      </c>
      <c r="G51" s="734"/>
      <c r="H51" s="490" t="s">
        <v>497</v>
      </c>
      <c r="I51" s="497">
        <f t="shared" si="1"/>
        <v>0</v>
      </c>
    </row>
    <row r="52" spans="4:18" ht="13.2">
      <c r="D52" s="733"/>
      <c r="E52" s="487" t="s">
        <v>499</v>
      </c>
      <c r="F52" s="364">
        <f t="shared" si="0"/>
        <v>0</v>
      </c>
      <c r="I52" s="644"/>
    </row>
    <row r="53" spans="4:18" ht="13.2">
      <c r="D53" s="734"/>
      <c r="E53" s="490" t="s">
        <v>431</v>
      </c>
      <c r="F53" s="364">
        <f t="shared" si="0"/>
        <v>3</v>
      </c>
      <c r="I53" s="644"/>
    </row>
  </sheetData>
  <mergeCells count="45">
    <mergeCell ref="N44:N49"/>
    <mergeCell ref="Q44:Q49"/>
    <mergeCell ref="G32:G38"/>
    <mergeCell ref="G39:G45"/>
    <mergeCell ref="G46:G51"/>
    <mergeCell ref="D17:D18"/>
    <mergeCell ref="N32:N37"/>
    <mergeCell ref="Q32:Q37"/>
    <mergeCell ref="N38:N43"/>
    <mergeCell ref="Q38:Q43"/>
    <mergeCell ref="D19:D20"/>
    <mergeCell ref="D21:D22"/>
    <mergeCell ref="D23:D24"/>
    <mergeCell ref="D25:D26"/>
    <mergeCell ref="D27:D28"/>
    <mergeCell ref="D32:D38"/>
    <mergeCell ref="D39:D42"/>
    <mergeCell ref="D43:D53"/>
    <mergeCell ref="A5:A6"/>
    <mergeCell ref="B5:B6"/>
    <mergeCell ref="C5:C6"/>
    <mergeCell ref="D5:D6"/>
    <mergeCell ref="D15:D16"/>
    <mergeCell ref="AJ5:AJ6"/>
    <mergeCell ref="AK5:AK6"/>
    <mergeCell ref="AL5:AL6"/>
    <mergeCell ref="AQ5:AQ6"/>
    <mergeCell ref="AR5:AR6"/>
    <mergeCell ref="AM4:AP5"/>
    <mergeCell ref="AQ4:BA4"/>
    <mergeCell ref="AU5:AU6"/>
    <mergeCell ref="AV5:AV6"/>
    <mergeCell ref="AW5:AW6"/>
    <mergeCell ref="AX5:AX6"/>
    <mergeCell ref="AY5:AY6"/>
    <mergeCell ref="AZ5:AZ6"/>
    <mergeCell ref="BA5:BA6"/>
    <mergeCell ref="AS5:AS6"/>
    <mergeCell ref="AT5:AT6"/>
    <mergeCell ref="A1:B1"/>
    <mergeCell ref="A2:B2"/>
    <mergeCell ref="C4:D4"/>
    <mergeCell ref="F4:G4"/>
    <mergeCell ref="O4:X4"/>
    <mergeCell ref="A4:B4"/>
  </mergeCells>
  <phoneticPr fontId="14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991"/>
  <sheetViews>
    <sheetView showGridLines="0" workbookViewId="0"/>
  </sheetViews>
  <sheetFormatPr defaultColWidth="12.6640625" defaultRowHeight="15.75" customHeight="1"/>
  <cols>
    <col min="1" max="1" width="5.6640625" customWidth="1"/>
    <col min="2" max="6" width="12.21875" customWidth="1"/>
    <col min="7" max="7" width="14.33203125" customWidth="1"/>
    <col min="8" max="13" width="12.21875" customWidth="1"/>
    <col min="14" max="14" width="13.44140625" customWidth="1"/>
    <col min="15" max="25" width="7.6640625" customWidth="1"/>
  </cols>
  <sheetData>
    <row r="1" spans="1:25" ht="24.75" customHeight="1">
      <c r="A1" s="645"/>
      <c r="B1" s="646"/>
      <c r="C1" s="646"/>
      <c r="D1" s="646"/>
      <c r="E1" s="646"/>
      <c r="F1" s="646"/>
      <c r="G1" s="646"/>
      <c r="H1" s="645"/>
      <c r="I1" s="645"/>
      <c r="J1" s="645"/>
      <c r="K1" s="645"/>
      <c r="L1" s="645"/>
      <c r="M1" s="645"/>
      <c r="N1" s="645"/>
      <c r="O1" s="645"/>
      <c r="P1" s="645"/>
      <c r="Q1" s="645"/>
      <c r="R1" s="645"/>
      <c r="S1" s="645"/>
      <c r="T1" s="645"/>
      <c r="U1" s="645"/>
      <c r="V1" s="645"/>
      <c r="W1" s="645"/>
      <c r="X1" s="645"/>
      <c r="Y1" s="645"/>
    </row>
    <row r="2" spans="1:25" ht="52.5" customHeight="1">
      <c r="A2" s="811" t="s">
        <v>569</v>
      </c>
      <c r="B2" s="812"/>
      <c r="C2" s="812"/>
      <c r="D2" s="812"/>
      <c r="E2" s="812"/>
      <c r="F2" s="812"/>
      <c r="G2" s="812"/>
      <c r="H2" s="812"/>
      <c r="I2" s="812"/>
      <c r="J2" s="812"/>
      <c r="K2" s="812"/>
      <c r="L2" s="812"/>
      <c r="M2" s="812"/>
      <c r="N2" s="813"/>
      <c r="O2" s="645"/>
      <c r="P2" s="645"/>
      <c r="Q2" s="645"/>
      <c r="R2" s="645"/>
      <c r="S2" s="645"/>
      <c r="T2" s="645"/>
      <c r="U2" s="645"/>
      <c r="V2" s="645"/>
      <c r="W2" s="645"/>
      <c r="X2" s="645"/>
      <c r="Y2" s="645"/>
    </row>
    <row r="3" spans="1:25" ht="19.5" customHeight="1">
      <c r="A3" s="647"/>
      <c r="B3" s="648"/>
      <c r="C3" s="648"/>
      <c r="D3" s="646"/>
      <c r="E3" s="646"/>
      <c r="F3" s="646"/>
      <c r="G3" s="646"/>
      <c r="H3" s="645"/>
      <c r="I3" s="645"/>
      <c r="J3" s="645"/>
      <c r="K3" s="645"/>
      <c r="L3" s="645"/>
      <c r="M3" s="645"/>
      <c r="N3" s="645"/>
      <c r="O3" s="645"/>
      <c r="P3" s="645"/>
      <c r="Q3" s="645"/>
      <c r="R3" s="645"/>
      <c r="S3" s="645"/>
      <c r="T3" s="645"/>
      <c r="U3" s="645"/>
      <c r="V3" s="645"/>
      <c r="W3" s="645"/>
      <c r="X3" s="645"/>
      <c r="Y3" s="645"/>
    </row>
    <row r="4" spans="1:25" ht="108.75" customHeight="1">
      <c r="A4" s="649" t="s">
        <v>570</v>
      </c>
      <c r="B4" s="814" t="s">
        <v>571</v>
      </c>
      <c r="C4" s="673"/>
      <c r="D4" s="673"/>
      <c r="E4" s="673"/>
      <c r="F4" s="673"/>
      <c r="G4" s="673"/>
      <c r="H4" s="815"/>
      <c r="I4" s="698"/>
      <c r="J4" s="698"/>
      <c r="K4" s="698"/>
      <c r="L4" s="698"/>
      <c r="M4" s="698"/>
      <c r="N4" s="656"/>
      <c r="O4" s="645"/>
      <c r="P4" s="645"/>
      <c r="Q4" s="645"/>
      <c r="R4" s="645"/>
      <c r="S4" s="645"/>
      <c r="T4" s="645"/>
      <c r="U4" s="645"/>
      <c r="V4" s="645"/>
      <c r="W4" s="645"/>
      <c r="X4" s="645"/>
      <c r="Y4" s="645"/>
    </row>
    <row r="5" spans="1:25" ht="60.75" customHeight="1">
      <c r="A5" s="651" t="s">
        <v>570</v>
      </c>
      <c r="B5" s="816" t="s">
        <v>572</v>
      </c>
      <c r="C5" s="673"/>
      <c r="D5" s="673"/>
      <c r="E5" s="673"/>
      <c r="F5" s="673"/>
      <c r="G5" s="673"/>
      <c r="H5" s="673"/>
      <c r="I5" s="673"/>
      <c r="J5" s="673"/>
      <c r="K5" s="673"/>
      <c r="L5" s="673"/>
      <c r="M5" s="673"/>
      <c r="N5" s="665"/>
      <c r="O5" s="645"/>
      <c r="P5" s="645"/>
      <c r="Q5" s="645"/>
      <c r="R5" s="645"/>
      <c r="S5" s="645"/>
      <c r="T5" s="645"/>
      <c r="U5" s="645"/>
      <c r="V5" s="645"/>
      <c r="W5" s="645"/>
      <c r="X5" s="645"/>
      <c r="Y5" s="645"/>
    </row>
    <row r="6" spans="1:25" ht="253.5" customHeight="1">
      <c r="A6" s="649" t="s">
        <v>570</v>
      </c>
      <c r="B6" s="817" t="s">
        <v>573</v>
      </c>
      <c r="C6" s="673"/>
      <c r="D6" s="673"/>
      <c r="E6" s="673"/>
      <c r="F6" s="673"/>
      <c r="G6" s="673"/>
      <c r="H6" s="815"/>
      <c r="I6" s="698"/>
      <c r="J6" s="698"/>
      <c r="K6" s="698"/>
      <c r="L6" s="698"/>
      <c r="M6" s="698"/>
      <c r="N6" s="656"/>
      <c r="O6" s="645"/>
      <c r="P6" s="645"/>
      <c r="Q6" s="645"/>
      <c r="R6" s="645"/>
      <c r="S6" s="645"/>
      <c r="T6" s="645"/>
      <c r="U6" s="645"/>
      <c r="V6" s="645"/>
      <c r="W6" s="645"/>
      <c r="X6" s="645"/>
      <c r="Y6" s="645"/>
    </row>
    <row r="7" spans="1:25" ht="178.5" customHeight="1">
      <c r="A7" s="649" t="s">
        <v>570</v>
      </c>
      <c r="B7" s="810" t="s">
        <v>574</v>
      </c>
      <c r="C7" s="673"/>
      <c r="D7" s="673"/>
      <c r="E7" s="673"/>
      <c r="F7" s="673"/>
      <c r="G7" s="673"/>
      <c r="H7" s="815"/>
      <c r="I7" s="698"/>
      <c r="J7" s="698"/>
      <c r="K7" s="698"/>
      <c r="L7" s="698"/>
      <c r="M7" s="698"/>
      <c r="N7" s="656"/>
      <c r="O7" s="645"/>
      <c r="P7" s="645"/>
      <c r="Q7" s="645"/>
      <c r="R7" s="645"/>
      <c r="S7" s="645"/>
      <c r="T7" s="645"/>
      <c r="U7" s="645"/>
      <c r="V7" s="645"/>
      <c r="W7" s="645"/>
      <c r="X7" s="645"/>
      <c r="Y7" s="645"/>
    </row>
    <row r="8" spans="1:25" ht="140.25" customHeight="1">
      <c r="A8" s="649" t="s">
        <v>570</v>
      </c>
      <c r="B8" s="810" t="s">
        <v>575</v>
      </c>
      <c r="C8" s="673"/>
      <c r="D8" s="673"/>
      <c r="E8" s="673"/>
      <c r="F8" s="673"/>
      <c r="G8" s="673"/>
      <c r="H8" s="815"/>
      <c r="I8" s="698"/>
      <c r="J8" s="698"/>
      <c r="K8" s="698"/>
      <c r="L8" s="698"/>
      <c r="M8" s="698"/>
      <c r="N8" s="656"/>
      <c r="O8" s="645"/>
      <c r="P8" s="645"/>
      <c r="Q8" s="645"/>
      <c r="R8" s="645"/>
      <c r="S8" s="645"/>
      <c r="T8" s="645"/>
      <c r="U8" s="645"/>
      <c r="V8" s="645"/>
      <c r="W8" s="645"/>
      <c r="X8" s="645"/>
      <c r="Y8" s="645"/>
    </row>
    <row r="9" spans="1:25" ht="183" customHeight="1">
      <c r="A9" s="651" t="s">
        <v>570</v>
      </c>
      <c r="B9" s="652" t="s">
        <v>576</v>
      </c>
      <c r="C9" s="652"/>
      <c r="D9" s="652"/>
      <c r="E9" s="652"/>
      <c r="F9" s="652"/>
      <c r="G9" s="652"/>
      <c r="H9" s="650"/>
      <c r="I9" s="650"/>
      <c r="J9" s="650"/>
      <c r="K9" s="650"/>
      <c r="L9" s="650"/>
      <c r="M9" s="650"/>
      <c r="N9" s="653"/>
      <c r="O9" s="645"/>
      <c r="P9" s="645"/>
      <c r="Q9" s="645"/>
      <c r="R9" s="645"/>
      <c r="S9" s="645"/>
      <c r="T9" s="645"/>
      <c r="U9" s="645"/>
      <c r="V9" s="645"/>
      <c r="W9" s="645"/>
      <c r="X9" s="645"/>
      <c r="Y9" s="645"/>
    </row>
    <row r="10" spans="1:25" ht="24.75" customHeight="1">
      <c r="A10" s="654"/>
      <c r="B10" s="654"/>
      <c r="C10" s="654"/>
      <c r="D10" s="654"/>
      <c r="E10" s="654"/>
      <c r="F10" s="654"/>
      <c r="G10" s="654"/>
      <c r="H10" s="645"/>
      <c r="I10" s="645"/>
      <c r="J10" s="645"/>
      <c r="K10" s="645"/>
      <c r="L10" s="645"/>
      <c r="M10" s="645"/>
      <c r="N10" s="645"/>
      <c r="O10" s="645"/>
      <c r="P10" s="645"/>
      <c r="Q10" s="645"/>
      <c r="R10" s="645"/>
      <c r="S10" s="645"/>
      <c r="T10" s="645"/>
      <c r="U10" s="645"/>
      <c r="V10" s="645"/>
      <c r="W10" s="645"/>
      <c r="X10" s="645"/>
      <c r="Y10" s="645"/>
    </row>
    <row r="11" spans="1:25" ht="24.75" customHeight="1">
      <c r="A11" s="654"/>
      <c r="B11" s="654"/>
      <c r="C11" s="654"/>
      <c r="D11" s="654"/>
      <c r="E11" s="654"/>
      <c r="F11" s="654"/>
      <c r="G11" s="654"/>
      <c r="H11" s="645"/>
      <c r="I11" s="645"/>
      <c r="J11" s="645"/>
      <c r="K11" s="645"/>
      <c r="L11" s="645"/>
      <c r="M11" s="645"/>
      <c r="N11" s="645"/>
      <c r="O11" s="645"/>
      <c r="P11" s="645"/>
      <c r="Q11" s="645"/>
      <c r="R11" s="645"/>
      <c r="S11" s="645"/>
      <c r="T11" s="645"/>
      <c r="U11" s="645"/>
      <c r="V11" s="645"/>
      <c r="W11" s="645"/>
      <c r="X11" s="645"/>
      <c r="Y11" s="645"/>
    </row>
    <row r="12" spans="1:25" ht="24.75" customHeight="1">
      <c r="A12" s="645"/>
      <c r="B12" s="646"/>
      <c r="C12" s="646"/>
      <c r="D12" s="646"/>
      <c r="E12" s="646"/>
      <c r="F12" s="646"/>
      <c r="G12" s="646"/>
      <c r="H12" s="645"/>
      <c r="I12" s="645"/>
      <c r="J12" s="645"/>
      <c r="K12" s="645"/>
      <c r="L12" s="645"/>
      <c r="M12" s="645"/>
      <c r="N12" s="645"/>
      <c r="O12" s="645"/>
      <c r="P12" s="645"/>
      <c r="Q12" s="645"/>
      <c r="R12" s="645"/>
      <c r="S12" s="645"/>
      <c r="T12" s="645"/>
      <c r="U12" s="645"/>
      <c r="V12" s="645"/>
      <c r="W12" s="645"/>
      <c r="X12" s="645"/>
      <c r="Y12" s="645"/>
    </row>
    <row r="13" spans="1:25" ht="24.75" customHeight="1">
      <c r="A13" s="645"/>
      <c r="B13" s="646"/>
      <c r="C13" s="646"/>
      <c r="D13" s="646"/>
      <c r="E13" s="646"/>
      <c r="F13" s="646"/>
      <c r="G13" s="646"/>
      <c r="H13" s="645"/>
      <c r="I13" s="645"/>
      <c r="J13" s="645"/>
      <c r="K13" s="645"/>
      <c r="L13" s="645"/>
      <c r="M13" s="645"/>
      <c r="N13" s="645"/>
      <c r="O13" s="645"/>
      <c r="P13" s="645"/>
      <c r="Q13" s="645"/>
      <c r="R13" s="645"/>
      <c r="S13" s="645"/>
      <c r="T13" s="645"/>
      <c r="U13" s="645"/>
      <c r="V13" s="645"/>
      <c r="W13" s="645"/>
      <c r="X13" s="645"/>
      <c r="Y13" s="645"/>
    </row>
    <row r="14" spans="1:25" ht="24.75" customHeight="1">
      <c r="A14" s="645"/>
      <c r="B14" s="646"/>
      <c r="C14" s="646"/>
      <c r="D14" s="646"/>
      <c r="E14" s="646"/>
      <c r="F14" s="646"/>
      <c r="G14" s="646"/>
      <c r="H14" s="645"/>
      <c r="I14" s="645"/>
      <c r="J14" s="645"/>
      <c r="K14" s="645"/>
      <c r="L14" s="645"/>
      <c r="M14" s="645"/>
      <c r="N14" s="645"/>
      <c r="O14" s="645"/>
      <c r="P14" s="645"/>
      <c r="Q14" s="645"/>
      <c r="R14" s="645"/>
      <c r="S14" s="645"/>
      <c r="T14" s="645"/>
      <c r="U14" s="645"/>
      <c r="V14" s="645"/>
      <c r="W14" s="645"/>
      <c r="X14" s="645"/>
      <c r="Y14" s="645"/>
    </row>
    <row r="15" spans="1:25" ht="24.75" customHeight="1">
      <c r="A15" s="645"/>
      <c r="B15" s="646"/>
      <c r="C15" s="646"/>
      <c r="D15" s="646"/>
      <c r="E15" s="646"/>
      <c r="F15" s="646"/>
      <c r="G15" s="646"/>
      <c r="H15" s="645"/>
      <c r="I15" s="645"/>
      <c r="J15" s="645"/>
      <c r="K15" s="645"/>
      <c r="L15" s="645"/>
      <c r="M15" s="645"/>
      <c r="N15" s="645"/>
      <c r="O15" s="645"/>
      <c r="P15" s="645"/>
      <c r="Q15" s="645"/>
      <c r="R15" s="645"/>
      <c r="S15" s="645"/>
      <c r="T15" s="645"/>
      <c r="U15" s="645"/>
      <c r="V15" s="645"/>
      <c r="W15" s="645"/>
      <c r="X15" s="645"/>
      <c r="Y15" s="645"/>
    </row>
    <row r="16" spans="1:25" ht="24.75" customHeight="1">
      <c r="A16" s="645"/>
      <c r="B16" s="646"/>
      <c r="C16" s="646"/>
      <c r="D16" s="646"/>
      <c r="E16" s="646"/>
      <c r="F16" s="646"/>
      <c r="G16" s="646"/>
      <c r="H16" s="645"/>
      <c r="I16" s="645"/>
      <c r="J16" s="645"/>
      <c r="K16" s="645"/>
      <c r="L16" s="645"/>
      <c r="M16" s="645"/>
      <c r="N16" s="645"/>
      <c r="O16" s="645"/>
      <c r="P16" s="645"/>
      <c r="Q16" s="645"/>
      <c r="R16" s="645"/>
      <c r="S16" s="645"/>
      <c r="T16" s="645"/>
      <c r="U16" s="645"/>
      <c r="V16" s="645"/>
      <c r="W16" s="645"/>
      <c r="X16" s="645"/>
      <c r="Y16" s="645"/>
    </row>
    <row r="17" spans="1:25" ht="24.75" customHeight="1">
      <c r="A17" s="645"/>
      <c r="B17" s="646"/>
      <c r="C17" s="646"/>
      <c r="D17" s="646"/>
      <c r="E17" s="646"/>
      <c r="F17" s="646"/>
      <c r="G17" s="646"/>
      <c r="H17" s="645"/>
      <c r="I17" s="645"/>
      <c r="J17" s="645"/>
      <c r="K17" s="645"/>
      <c r="L17" s="645"/>
      <c r="M17" s="645"/>
      <c r="N17" s="645"/>
      <c r="O17" s="645"/>
      <c r="P17" s="645"/>
      <c r="Q17" s="645"/>
      <c r="R17" s="645"/>
      <c r="S17" s="645"/>
      <c r="T17" s="645"/>
      <c r="U17" s="645"/>
      <c r="V17" s="645"/>
      <c r="W17" s="645"/>
      <c r="X17" s="645"/>
      <c r="Y17" s="645"/>
    </row>
    <row r="18" spans="1:25" ht="24.75" customHeight="1">
      <c r="A18" s="645"/>
      <c r="B18" s="646"/>
      <c r="C18" s="646"/>
      <c r="D18" s="646"/>
      <c r="E18" s="646"/>
      <c r="F18" s="646"/>
      <c r="G18" s="646"/>
      <c r="H18" s="645"/>
      <c r="I18" s="645"/>
      <c r="J18" s="645"/>
      <c r="K18" s="645"/>
      <c r="L18" s="645"/>
      <c r="M18" s="645"/>
      <c r="N18" s="645"/>
      <c r="O18" s="645"/>
      <c r="P18" s="645"/>
      <c r="Q18" s="645"/>
      <c r="R18" s="645"/>
      <c r="S18" s="645"/>
      <c r="T18" s="645"/>
      <c r="U18" s="645"/>
      <c r="V18" s="645"/>
      <c r="W18" s="645"/>
      <c r="X18" s="645"/>
      <c r="Y18" s="645"/>
    </row>
    <row r="19" spans="1:25" ht="24.75" customHeight="1">
      <c r="A19" s="645"/>
      <c r="B19" s="646"/>
      <c r="C19" s="646"/>
      <c r="D19" s="646"/>
      <c r="E19" s="646"/>
      <c r="F19" s="646"/>
      <c r="G19" s="646"/>
      <c r="H19" s="645"/>
      <c r="I19" s="645"/>
      <c r="J19" s="645"/>
      <c r="K19" s="645"/>
      <c r="L19" s="645"/>
      <c r="M19" s="645"/>
      <c r="N19" s="645"/>
      <c r="O19" s="645"/>
      <c r="P19" s="645"/>
      <c r="Q19" s="645"/>
      <c r="R19" s="645"/>
      <c r="S19" s="645"/>
      <c r="T19" s="645"/>
      <c r="U19" s="645"/>
      <c r="V19" s="645"/>
      <c r="W19" s="645"/>
      <c r="X19" s="645"/>
      <c r="Y19" s="645"/>
    </row>
    <row r="20" spans="1:25" ht="24.75" customHeight="1">
      <c r="A20" s="645"/>
      <c r="B20" s="646"/>
      <c r="C20" s="646"/>
      <c r="D20" s="646"/>
      <c r="E20" s="646"/>
      <c r="F20" s="646"/>
      <c r="G20" s="646"/>
      <c r="H20" s="645"/>
      <c r="I20" s="645"/>
      <c r="J20" s="645"/>
      <c r="K20" s="645"/>
      <c r="L20" s="645"/>
      <c r="M20" s="645"/>
      <c r="N20" s="645"/>
      <c r="O20" s="645"/>
      <c r="P20" s="645"/>
      <c r="Q20" s="645"/>
      <c r="R20" s="645"/>
      <c r="S20" s="645"/>
      <c r="T20" s="645"/>
      <c r="U20" s="645"/>
      <c r="V20" s="645"/>
      <c r="W20" s="645"/>
      <c r="X20" s="645"/>
      <c r="Y20" s="645"/>
    </row>
    <row r="21" spans="1:25" ht="24.75" customHeight="1">
      <c r="A21" s="645"/>
      <c r="B21" s="646"/>
      <c r="C21" s="646"/>
      <c r="D21" s="646"/>
      <c r="E21" s="646"/>
      <c r="F21" s="646"/>
      <c r="G21" s="646"/>
      <c r="H21" s="645"/>
      <c r="I21" s="645"/>
      <c r="J21" s="645"/>
      <c r="K21" s="645"/>
      <c r="L21" s="645"/>
      <c r="M21" s="645"/>
      <c r="N21" s="645"/>
      <c r="O21" s="645"/>
      <c r="P21" s="645"/>
      <c r="Q21" s="645"/>
      <c r="R21" s="645"/>
      <c r="S21" s="645"/>
      <c r="T21" s="645"/>
      <c r="U21" s="645"/>
      <c r="V21" s="645"/>
      <c r="W21" s="645"/>
      <c r="X21" s="645"/>
      <c r="Y21" s="645"/>
    </row>
    <row r="22" spans="1:25" ht="24.75" customHeight="1">
      <c r="A22" s="645"/>
      <c r="B22" s="646"/>
      <c r="C22" s="646"/>
      <c r="D22" s="646"/>
      <c r="E22" s="646"/>
      <c r="F22" s="646"/>
      <c r="G22" s="646"/>
      <c r="H22" s="645"/>
      <c r="I22" s="645"/>
      <c r="J22" s="645"/>
      <c r="K22" s="645"/>
      <c r="L22" s="645"/>
      <c r="M22" s="645"/>
      <c r="N22" s="645"/>
      <c r="O22" s="645"/>
      <c r="P22" s="645"/>
      <c r="Q22" s="645"/>
      <c r="R22" s="645"/>
      <c r="S22" s="645"/>
      <c r="T22" s="645"/>
      <c r="U22" s="645"/>
      <c r="V22" s="645"/>
      <c r="W22" s="645"/>
      <c r="X22" s="645"/>
      <c r="Y22" s="645"/>
    </row>
    <row r="23" spans="1:25" ht="24.75" customHeight="1">
      <c r="A23" s="645"/>
      <c r="B23" s="646"/>
      <c r="C23" s="646"/>
      <c r="D23" s="646"/>
      <c r="E23" s="646"/>
      <c r="F23" s="646"/>
      <c r="G23" s="646"/>
      <c r="H23" s="645"/>
      <c r="I23" s="645"/>
      <c r="J23" s="645"/>
      <c r="K23" s="645"/>
      <c r="L23" s="645"/>
      <c r="M23" s="645"/>
      <c r="N23" s="645"/>
      <c r="O23" s="645"/>
      <c r="P23" s="645"/>
      <c r="Q23" s="645"/>
      <c r="R23" s="645"/>
      <c r="S23" s="645"/>
      <c r="T23" s="645"/>
      <c r="U23" s="645"/>
      <c r="V23" s="645"/>
      <c r="W23" s="645"/>
      <c r="X23" s="645"/>
      <c r="Y23" s="645"/>
    </row>
    <row r="24" spans="1:25" ht="24.75" customHeight="1">
      <c r="A24" s="645"/>
      <c r="B24" s="646"/>
      <c r="C24" s="646"/>
      <c r="D24" s="646"/>
      <c r="E24" s="646"/>
      <c r="F24" s="646"/>
      <c r="G24" s="646"/>
      <c r="H24" s="645"/>
      <c r="I24" s="645"/>
      <c r="J24" s="645"/>
      <c r="K24" s="645"/>
      <c r="L24" s="645"/>
      <c r="M24" s="645"/>
      <c r="N24" s="645"/>
      <c r="O24" s="645"/>
      <c r="P24" s="645"/>
      <c r="Q24" s="645"/>
      <c r="R24" s="645"/>
      <c r="S24" s="645"/>
      <c r="T24" s="645"/>
      <c r="U24" s="645"/>
      <c r="V24" s="645"/>
      <c r="W24" s="645"/>
      <c r="X24" s="645"/>
      <c r="Y24" s="645"/>
    </row>
    <row r="25" spans="1:25" ht="24.75" customHeight="1">
      <c r="A25" s="645"/>
      <c r="B25" s="646"/>
      <c r="C25" s="646"/>
      <c r="D25" s="646"/>
      <c r="E25" s="646"/>
      <c r="F25" s="646"/>
      <c r="G25" s="646"/>
      <c r="H25" s="645"/>
      <c r="I25" s="645"/>
      <c r="J25" s="645"/>
      <c r="K25" s="645"/>
      <c r="L25" s="645"/>
      <c r="M25" s="645"/>
      <c r="N25" s="645"/>
      <c r="O25" s="645"/>
      <c r="P25" s="645"/>
      <c r="Q25" s="645"/>
      <c r="R25" s="645"/>
      <c r="S25" s="645"/>
      <c r="T25" s="645"/>
      <c r="U25" s="645"/>
      <c r="V25" s="645"/>
      <c r="W25" s="645"/>
      <c r="X25" s="645"/>
      <c r="Y25" s="645"/>
    </row>
    <row r="26" spans="1:25" ht="24.75" customHeight="1">
      <c r="A26" s="645"/>
      <c r="B26" s="646"/>
      <c r="C26" s="646"/>
      <c r="D26" s="646"/>
      <c r="E26" s="646"/>
      <c r="F26" s="646"/>
      <c r="G26" s="646"/>
      <c r="H26" s="645"/>
      <c r="I26" s="645"/>
      <c r="J26" s="645"/>
      <c r="K26" s="645"/>
      <c r="L26" s="645"/>
      <c r="M26" s="645"/>
      <c r="N26" s="645"/>
      <c r="O26" s="645"/>
      <c r="P26" s="645"/>
      <c r="Q26" s="645"/>
      <c r="R26" s="645"/>
      <c r="S26" s="645"/>
      <c r="T26" s="645"/>
      <c r="U26" s="645"/>
      <c r="V26" s="645"/>
      <c r="W26" s="645"/>
      <c r="X26" s="645"/>
      <c r="Y26" s="645"/>
    </row>
    <row r="27" spans="1:25" ht="24.75" customHeight="1">
      <c r="A27" s="645"/>
      <c r="B27" s="646"/>
      <c r="C27" s="646"/>
      <c r="D27" s="646"/>
      <c r="E27" s="646"/>
      <c r="F27" s="646"/>
      <c r="G27" s="646"/>
      <c r="H27" s="645"/>
      <c r="I27" s="645"/>
      <c r="J27" s="645"/>
      <c r="K27" s="645"/>
      <c r="L27" s="645"/>
      <c r="M27" s="645"/>
      <c r="N27" s="645"/>
      <c r="O27" s="645"/>
      <c r="P27" s="645"/>
      <c r="Q27" s="645"/>
      <c r="R27" s="645"/>
      <c r="S27" s="645"/>
      <c r="T27" s="645"/>
      <c r="U27" s="645"/>
      <c r="V27" s="645"/>
      <c r="W27" s="645"/>
      <c r="X27" s="645"/>
      <c r="Y27" s="645"/>
    </row>
    <row r="28" spans="1:25" ht="24.75" customHeight="1">
      <c r="A28" s="645"/>
      <c r="B28" s="646"/>
      <c r="C28" s="646"/>
      <c r="D28" s="646"/>
      <c r="E28" s="646"/>
      <c r="F28" s="646"/>
      <c r="G28" s="646"/>
      <c r="H28" s="645"/>
      <c r="I28" s="645"/>
      <c r="J28" s="645"/>
      <c r="K28" s="645"/>
      <c r="L28" s="645"/>
      <c r="M28" s="645"/>
      <c r="N28" s="645"/>
      <c r="O28" s="645"/>
      <c r="P28" s="645"/>
      <c r="Q28" s="645"/>
      <c r="R28" s="645"/>
      <c r="S28" s="645"/>
      <c r="T28" s="645"/>
      <c r="U28" s="645"/>
      <c r="V28" s="645"/>
      <c r="W28" s="645"/>
      <c r="X28" s="645"/>
      <c r="Y28" s="645"/>
    </row>
    <row r="29" spans="1:25" ht="24.75" customHeight="1">
      <c r="A29" s="645"/>
      <c r="B29" s="646"/>
      <c r="C29" s="646"/>
      <c r="D29" s="646"/>
      <c r="E29" s="646"/>
      <c r="F29" s="646"/>
      <c r="G29" s="646"/>
      <c r="H29" s="645"/>
      <c r="I29" s="645"/>
      <c r="J29" s="645"/>
      <c r="K29" s="645"/>
      <c r="L29" s="645"/>
      <c r="M29" s="645"/>
      <c r="N29" s="645"/>
      <c r="O29" s="645"/>
      <c r="P29" s="645"/>
      <c r="Q29" s="645"/>
      <c r="R29" s="645"/>
      <c r="S29" s="645"/>
      <c r="T29" s="645"/>
      <c r="U29" s="645"/>
      <c r="V29" s="645"/>
      <c r="W29" s="645"/>
      <c r="X29" s="645"/>
      <c r="Y29" s="645"/>
    </row>
    <row r="30" spans="1:25" ht="24.75" customHeight="1">
      <c r="A30" s="645"/>
      <c r="B30" s="646"/>
      <c r="C30" s="646"/>
      <c r="D30" s="646"/>
      <c r="E30" s="646"/>
      <c r="F30" s="646"/>
      <c r="G30" s="646"/>
      <c r="H30" s="645"/>
      <c r="I30" s="645"/>
      <c r="J30" s="645"/>
      <c r="K30" s="645"/>
      <c r="L30" s="645"/>
      <c r="M30" s="645"/>
      <c r="N30" s="645"/>
      <c r="O30" s="645"/>
      <c r="P30" s="645"/>
      <c r="Q30" s="645"/>
      <c r="R30" s="645"/>
      <c r="S30" s="645"/>
      <c r="T30" s="645"/>
      <c r="U30" s="645"/>
      <c r="V30" s="645"/>
      <c r="W30" s="645"/>
      <c r="X30" s="645"/>
      <c r="Y30" s="645"/>
    </row>
    <row r="31" spans="1:25" ht="24.75" customHeight="1">
      <c r="A31" s="645"/>
      <c r="B31" s="646"/>
      <c r="C31" s="646"/>
      <c r="D31" s="646"/>
      <c r="E31" s="646"/>
      <c r="F31" s="646"/>
      <c r="G31" s="646"/>
      <c r="H31" s="645"/>
      <c r="I31" s="645"/>
      <c r="J31" s="645"/>
      <c r="K31" s="645"/>
      <c r="L31" s="645"/>
      <c r="M31" s="645"/>
      <c r="N31" s="645"/>
      <c r="O31" s="645"/>
      <c r="P31" s="645"/>
      <c r="Q31" s="645"/>
      <c r="R31" s="645"/>
      <c r="S31" s="645"/>
      <c r="T31" s="645"/>
      <c r="U31" s="645"/>
      <c r="V31" s="645"/>
      <c r="W31" s="645"/>
      <c r="X31" s="645"/>
      <c r="Y31" s="645"/>
    </row>
    <row r="32" spans="1:25" ht="24.75" customHeight="1">
      <c r="A32" s="645"/>
      <c r="B32" s="646"/>
      <c r="C32" s="646"/>
      <c r="D32" s="646"/>
      <c r="E32" s="646"/>
      <c r="F32" s="646"/>
      <c r="G32" s="646"/>
      <c r="H32" s="645"/>
      <c r="I32" s="645"/>
      <c r="J32" s="645"/>
      <c r="K32" s="645"/>
      <c r="L32" s="645"/>
      <c r="M32" s="645"/>
      <c r="N32" s="645"/>
      <c r="O32" s="645"/>
      <c r="P32" s="645"/>
      <c r="Q32" s="645"/>
      <c r="R32" s="645"/>
      <c r="S32" s="645"/>
      <c r="T32" s="645"/>
      <c r="U32" s="645"/>
      <c r="V32" s="645"/>
      <c r="W32" s="645"/>
      <c r="X32" s="645"/>
      <c r="Y32" s="645"/>
    </row>
    <row r="33" spans="1:25" ht="24.75" customHeight="1">
      <c r="A33" s="645"/>
      <c r="B33" s="646"/>
      <c r="C33" s="646"/>
      <c r="D33" s="646"/>
      <c r="E33" s="646"/>
      <c r="F33" s="646"/>
      <c r="G33" s="646"/>
      <c r="H33" s="645"/>
      <c r="I33" s="645"/>
      <c r="J33" s="645"/>
      <c r="K33" s="645"/>
      <c r="L33" s="645"/>
      <c r="M33" s="645"/>
      <c r="N33" s="645"/>
      <c r="O33" s="645"/>
      <c r="P33" s="645"/>
      <c r="Q33" s="645"/>
      <c r="R33" s="645"/>
      <c r="S33" s="645"/>
      <c r="T33" s="645"/>
      <c r="U33" s="645"/>
      <c r="V33" s="645"/>
      <c r="W33" s="645"/>
      <c r="X33" s="645"/>
      <c r="Y33" s="645"/>
    </row>
    <row r="34" spans="1:25" ht="24.75" customHeight="1">
      <c r="A34" s="645"/>
      <c r="B34" s="646"/>
      <c r="C34" s="646"/>
      <c r="D34" s="646"/>
      <c r="E34" s="646"/>
      <c r="F34" s="646"/>
      <c r="G34" s="646"/>
      <c r="H34" s="645"/>
      <c r="I34" s="645"/>
      <c r="J34" s="645"/>
      <c r="K34" s="645"/>
      <c r="L34" s="645"/>
      <c r="M34" s="645"/>
      <c r="N34" s="645"/>
      <c r="O34" s="645"/>
      <c r="P34" s="645"/>
      <c r="Q34" s="645"/>
      <c r="R34" s="645"/>
      <c r="S34" s="645"/>
      <c r="T34" s="645"/>
      <c r="U34" s="645"/>
      <c r="V34" s="645"/>
      <c r="W34" s="645"/>
      <c r="X34" s="645"/>
      <c r="Y34" s="645"/>
    </row>
    <row r="35" spans="1:25" ht="24.75" customHeight="1">
      <c r="A35" s="645"/>
      <c r="B35" s="646"/>
      <c r="C35" s="646"/>
      <c r="D35" s="646"/>
      <c r="E35" s="646"/>
      <c r="F35" s="646"/>
      <c r="G35" s="646"/>
      <c r="H35" s="645"/>
      <c r="I35" s="645"/>
      <c r="J35" s="645"/>
      <c r="K35" s="645"/>
      <c r="L35" s="645"/>
      <c r="M35" s="645"/>
      <c r="N35" s="645"/>
      <c r="O35" s="645"/>
      <c r="P35" s="645"/>
      <c r="Q35" s="645"/>
      <c r="R35" s="645"/>
      <c r="S35" s="645"/>
      <c r="T35" s="645"/>
      <c r="U35" s="645"/>
      <c r="V35" s="645"/>
      <c r="W35" s="645"/>
      <c r="X35" s="645"/>
      <c r="Y35" s="645"/>
    </row>
    <row r="36" spans="1:25" ht="24.75" customHeight="1">
      <c r="A36" s="645"/>
      <c r="B36" s="646"/>
      <c r="C36" s="646"/>
      <c r="D36" s="646"/>
      <c r="E36" s="646"/>
      <c r="F36" s="646"/>
      <c r="G36" s="646"/>
      <c r="H36" s="645"/>
      <c r="I36" s="645"/>
      <c r="J36" s="645"/>
      <c r="K36" s="645"/>
      <c r="L36" s="645"/>
      <c r="M36" s="645"/>
      <c r="N36" s="645"/>
      <c r="O36" s="645"/>
      <c r="P36" s="645"/>
      <c r="Q36" s="645"/>
      <c r="R36" s="645"/>
      <c r="S36" s="645"/>
      <c r="T36" s="645"/>
      <c r="U36" s="645"/>
      <c r="V36" s="645"/>
      <c r="W36" s="645"/>
      <c r="X36" s="645"/>
      <c r="Y36" s="645"/>
    </row>
    <row r="37" spans="1:25" ht="24.75" customHeight="1">
      <c r="A37" s="645"/>
      <c r="B37" s="646"/>
      <c r="C37" s="646"/>
      <c r="D37" s="646"/>
      <c r="E37" s="646"/>
      <c r="F37" s="646"/>
      <c r="G37" s="646"/>
      <c r="H37" s="645"/>
      <c r="I37" s="645"/>
      <c r="J37" s="645"/>
      <c r="K37" s="645"/>
      <c r="L37" s="645"/>
      <c r="M37" s="645"/>
      <c r="N37" s="645"/>
      <c r="O37" s="645"/>
      <c r="P37" s="645"/>
      <c r="Q37" s="645"/>
      <c r="R37" s="645"/>
      <c r="S37" s="645"/>
      <c r="T37" s="645"/>
      <c r="U37" s="645"/>
      <c r="V37" s="645"/>
      <c r="W37" s="645"/>
      <c r="X37" s="645"/>
      <c r="Y37" s="645"/>
    </row>
    <row r="38" spans="1:25" ht="24.75" customHeight="1">
      <c r="A38" s="645"/>
      <c r="B38" s="646"/>
      <c r="C38" s="646"/>
      <c r="D38" s="646"/>
      <c r="E38" s="646"/>
      <c r="F38" s="646"/>
      <c r="G38" s="646"/>
      <c r="H38" s="645"/>
      <c r="I38" s="645"/>
      <c r="J38" s="645"/>
      <c r="K38" s="645"/>
      <c r="L38" s="645"/>
      <c r="M38" s="645"/>
      <c r="N38" s="645"/>
      <c r="O38" s="645"/>
      <c r="P38" s="645"/>
      <c r="Q38" s="645"/>
      <c r="R38" s="645"/>
      <c r="S38" s="645"/>
      <c r="T38" s="645"/>
      <c r="U38" s="645"/>
      <c r="V38" s="645"/>
      <c r="W38" s="645"/>
      <c r="X38" s="645"/>
      <c r="Y38" s="645"/>
    </row>
    <row r="39" spans="1:25" ht="24.75" customHeight="1">
      <c r="A39" s="645"/>
      <c r="B39" s="646"/>
      <c r="C39" s="646"/>
      <c r="D39" s="646"/>
      <c r="E39" s="646"/>
      <c r="F39" s="646"/>
      <c r="G39" s="646"/>
      <c r="H39" s="645"/>
      <c r="I39" s="645"/>
      <c r="J39" s="645"/>
      <c r="K39" s="645"/>
      <c r="L39" s="645"/>
      <c r="M39" s="645"/>
      <c r="N39" s="645"/>
      <c r="O39" s="645"/>
      <c r="P39" s="645"/>
      <c r="Q39" s="645"/>
      <c r="R39" s="645"/>
      <c r="S39" s="645"/>
      <c r="T39" s="645"/>
      <c r="U39" s="645"/>
      <c r="V39" s="645"/>
      <c r="W39" s="645"/>
      <c r="X39" s="645"/>
      <c r="Y39" s="645"/>
    </row>
    <row r="40" spans="1:25" ht="24.75" customHeight="1">
      <c r="A40" s="645"/>
      <c r="B40" s="646"/>
      <c r="C40" s="646"/>
      <c r="D40" s="646"/>
      <c r="E40" s="646"/>
      <c r="F40" s="646"/>
      <c r="G40" s="646"/>
      <c r="H40" s="645"/>
      <c r="I40" s="645"/>
      <c r="J40" s="645"/>
      <c r="K40" s="645"/>
      <c r="L40" s="645"/>
      <c r="M40" s="645"/>
      <c r="N40" s="645"/>
      <c r="O40" s="645"/>
      <c r="P40" s="645"/>
      <c r="Q40" s="645"/>
      <c r="R40" s="645"/>
      <c r="S40" s="645"/>
      <c r="T40" s="645"/>
      <c r="U40" s="645"/>
      <c r="V40" s="645"/>
      <c r="W40" s="645"/>
      <c r="X40" s="645"/>
      <c r="Y40" s="645"/>
    </row>
    <row r="41" spans="1:25" ht="24.75" customHeight="1">
      <c r="A41" s="645"/>
      <c r="B41" s="646"/>
      <c r="C41" s="646"/>
      <c r="D41" s="646"/>
      <c r="E41" s="646"/>
      <c r="F41" s="646"/>
      <c r="G41" s="646"/>
      <c r="H41" s="645"/>
      <c r="I41" s="645"/>
      <c r="J41" s="645"/>
      <c r="K41" s="645"/>
      <c r="L41" s="645"/>
      <c r="M41" s="645"/>
      <c r="N41" s="645"/>
      <c r="O41" s="645"/>
      <c r="P41" s="645"/>
      <c r="Q41" s="645"/>
      <c r="R41" s="645"/>
      <c r="S41" s="645"/>
      <c r="T41" s="645"/>
      <c r="U41" s="645"/>
      <c r="V41" s="645"/>
      <c r="W41" s="645"/>
      <c r="X41" s="645"/>
      <c r="Y41" s="645"/>
    </row>
    <row r="42" spans="1:25" ht="24.75" customHeight="1">
      <c r="A42" s="645"/>
      <c r="B42" s="646"/>
      <c r="C42" s="646"/>
      <c r="D42" s="646"/>
      <c r="E42" s="646"/>
      <c r="F42" s="646"/>
      <c r="G42" s="646"/>
      <c r="H42" s="645"/>
      <c r="I42" s="645"/>
      <c r="J42" s="645"/>
      <c r="K42" s="645"/>
      <c r="L42" s="645"/>
      <c r="M42" s="645"/>
      <c r="N42" s="645"/>
      <c r="O42" s="645"/>
      <c r="P42" s="645"/>
      <c r="Q42" s="645"/>
      <c r="R42" s="645"/>
      <c r="S42" s="645"/>
      <c r="T42" s="645"/>
      <c r="U42" s="645"/>
      <c r="V42" s="645"/>
      <c r="W42" s="645"/>
      <c r="X42" s="645"/>
      <c r="Y42" s="645"/>
    </row>
    <row r="43" spans="1:25" ht="24.75" customHeight="1">
      <c r="A43" s="645"/>
      <c r="B43" s="646"/>
      <c r="C43" s="646"/>
      <c r="D43" s="646"/>
      <c r="E43" s="646"/>
      <c r="F43" s="646"/>
      <c r="G43" s="646"/>
      <c r="H43" s="645"/>
      <c r="I43" s="645"/>
      <c r="J43" s="645"/>
      <c r="K43" s="645"/>
      <c r="L43" s="645"/>
      <c r="M43" s="645"/>
      <c r="N43" s="645"/>
      <c r="O43" s="645"/>
      <c r="P43" s="645"/>
      <c r="Q43" s="645"/>
      <c r="R43" s="645"/>
      <c r="S43" s="645"/>
      <c r="T43" s="645"/>
      <c r="U43" s="645"/>
      <c r="V43" s="645"/>
      <c r="W43" s="645"/>
      <c r="X43" s="645"/>
      <c r="Y43" s="645"/>
    </row>
    <row r="44" spans="1:25" ht="24.75" customHeight="1">
      <c r="A44" s="645"/>
      <c r="B44" s="646"/>
      <c r="C44" s="646"/>
      <c r="D44" s="646"/>
      <c r="E44" s="646"/>
      <c r="F44" s="646"/>
      <c r="G44" s="646"/>
      <c r="H44" s="645"/>
      <c r="I44" s="645"/>
      <c r="J44" s="645"/>
      <c r="K44" s="645"/>
      <c r="L44" s="645"/>
      <c r="M44" s="645"/>
      <c r="N44" s="645"/>
      <c r="O44" s="645"/>
      <c r="P44" s="645"/>
      <c r="Q44" s="645"/>
      <c r="R44" s="645"/>
      <c r="S44" s="645"/>
      <c r="T44" s="645"/>
      <c r="U44" s="645"/>
      <c r="V44" s="645"/>
      <c r="W44" s="645"/>
      <c r="X44" s="645"/>
      <c r="Y44" s="645"/>
    </row>
    <row r="45" spans="1:25" ht="24.75" customHeight="1">
      <c r="A45" s="645"/>
      <c r="B45" s="646"/>
      <c r="C45" s="646"/>
      <c r="D45" s="646"/>
      <c r="E45" s="646"/>
      <c r="F45" s="646"/>
      <c r="G45" s="646"/>
      <c r="H45" s="645"/>
      <c r="I45" s="645"/>
      <c r="J45" s="645"/>
      <c r="K45" s="645"/>
      <c r="L45" s="645"/>
      <c r="M45" s="645"/>
      <c r="N45" s="645"/>
      <c r="O45" s="645"/>
      <c r="P45" s="645"/>
      <c r="Q45" s="645"/>
      <c r="R45" s="645"/>
      <c r="S45" s="645"/>
      <c r="T45" s="645"/>
      <c r="U45" s="645"/>
      <c r="V45" s="645"/>
      <c r="W45" s="645"/>
      <c r="X45" s="645"/>
      <c r="Y45" s="645"/>
    </row>
    <row r="46" spans="1:25" ht="24.75" customHeight="1">
      <c r="A46" s="645"/>
      <c r="B46" s="646"/>
      <c r="C46" s="646"/>
      <c r="D46" s="646"/>
      <c r="E46" s="646"/>
      <c r="F46" s="646"/>
      <c r="G46" s="646"/>
      <c r="H46" s="645"/>
      <c r="I46" s="645"/>
      <c r="J46" s="645"/>
      <c r="K46" s="645"/>
      <c r="L46" s="645"/>
      <c r="M46" s="645"/>
      <c r="N46" s="645"/>
      <c r="O46" s="645"/>
      <c r="P46" s="645"/>
      <c r="Q46" s="645"/>
      <c r="R46" s="645"/>
      <c r="S46" s="645"/>
      <c r="T46" s="645"/>
      <c r="U46" s="645"/>
      <c r="V46" s="645"/>
      <c r="W46" s="645"/>
      <c r="X46" s="645"/>
      <c r="Y46" s="645"/>
    </row>
    <row r="47" spans="1:25" ht="24.75" customHeight="1">
      <c r="A47" s="645"/>
      <c r="B47" s="646"/>
      <c r="C47" s="646"/>
      <c r="D47" s="646"/>
      <c r="E47" s="646"/>
      <c r="F47" s="646"/>
      <c r="G47" s="646"/>
      <c r="H47" s="645"/>
      <c r="I47" s="645"/>
      <c r="J47" s="645"/>
      <c r="K47" s="645"/>
      <c r="L47" s="645"/>
      <c r="M47" s="645"/>
      <c r="N47" s="645"/>
      <c r="O47" s="645"/>
      <c r="P47" s="645"/>
      <c r="Q47" s="645"/>
      <c r="R47" s="645"/>
      <c r="S47" s="645"/>
      <c r="T47" s="645"/>
      <c r="U47" s="645"/>
      <c r="V47" s="645"/>
      <c r="W47" s="645"/>
      <c r="X47" s="645"/>
      <c r="Y47" s="645"/>
    </row>
    <row r="48" spans="1:25" ht="24.75" customHeight="1">
      <c r="A48" s="645"/>
      <c r="B48" s="646"/>
      <c r="C48" s="646"/>
      <c r="D48" s="646"/>
      <c r="E48" s="646"/>
      <c r="F48" s="646"/>
      <c r="G48" s="646"/>
      <c r="H48" s="645"/>
      <c r="I48" s="645"/>
      <c r="J48" s="645"/>
      <c r="K48" s="645"/>
      <c r="L48" s="645"/>
      <c r="M48" s="645"/>
      <c r="N48" s="645"/>
      <c r="O48" s="645"/>
      <c r="P48" s="645"/>
      <c r="Q48" s="645"/>
      <c r="R48" s="645"/>
      <c r="S48" s="645"/>
      <c r="T48" s="645"/>
      <c r="U48" s="645"/>
      <c r="V48" s="645"/>
      <c r="W48" s="645"/>
      <c r="X48" s="645"/>
      <c r="Y48" s="645"/>
    </row>
    <row r="49" spans="1:25" ht="24.75" customHeight="1">
      <c r="A49" s="645"/>
      <c r="B49" s="646"/>
      <c r="C49" s="646"/>
      <c r="D49" s="646"/>
      <c r="E49" s="646"/>
      <c r="F49" s="646"/>
      <c r="G49" s="646"/>
      <c r="H49" s="645"/>
      <c r="I49" s="645"/>
      <c r="J49" s="645"/>
      <c r="K49" s="645"/>
      <c r="L49" s="645"/>
      <c r="M49" s="645"/>
      <c r="N49" s="645"/>
      <c r="O49" s="645"/>
      <c r="P49" s="645"/>
      <c r="Q49" s="645"/>
      <c r="R49" s="645"/>
      <c r="S49" s="645"/>
      <c r="T49" s="645"/>
      <c r="U49" s="645"/>
      <c r="V49" s="645"/>
      <c r="W49" s="645"/>
      <c r="X49" s="645"/>
      <c r="Y49" s="645"/>
    </row>
    <row r="50" spans="1:25" ht="24.75" customHeight="1">
      <c r="A50" s="645"/>
      <c r="B50" s="646"/>
      <c r="C50" s="646"/>
      <c r="D50" s="646"/>
      <c r="E50" s="646"/>
      <c r="F50" s="646"/>
      <c r="G50" s="646"/>
      <c r="H50" s="645"/>
      <c r="I50" s="645"/>
      <c r="J50" s="645"/>
      <c r="K50" s="645"/>
      <c r="L50" s="645"/>
      <c r="M50" s="645"/>
      <c r="N50" s="645"/>
      <c r="O50" s="645"/>
      <c r="P50" s="645"/>
      <c r="Q50" s="645"/>
      <c r="R50" s="645"/>
      <c r="S50" s="645"/>
      <c r="T50" s="645"/>
      <c r="U50" s="645"/>
      <c r="V50" s="645"/>
      <c r="W50" s="645"/>
      <c r="X50" s="645"/>
      <c r="Y50" s="645"/>
    </row>
    <row r="51" spans="1:25" ht="24.75" customHeight="1">
      <c r="A51" s="645"/>
      <c r="B51" s="646"/>
      <c r="C51" s="646"/>
      <c r="D51" s="646"/>
      <c r="E51" s="646"/>
      <c r="F51" s="646"/>
      <c r="G51" s="646"/>
      <c r="H51" s="645"/>
      <c r="I51" s="645"/>
      <c r="J51" s="645"/>
      <c r="K51" s="645"/>
      <c r="L51" s="645"/>
      <c r="M51" s="645"/>
      <c r="N51" s="645"/>
      <c r="O51" s="645"/>
      <c r="P51" s="645"/>
      <c r="Q51" s="645"/>
      <c r="R51" s="645"/>
      <c r="S51" s="645"/>
      <c r="T51" s="645"/>
      <c r="U51" s="645"/>
      <c r="V51" s="645"/>
      <c r="W51" s="645"/>
      <c r="X51" s="645"/>
      <c r="Y51" s="645"/>
    </row>
    <row r="52" spans="1:25" ht="24.75" customHeight="1">
      <c r="A52" s="645"/>
      <c r="B52" s="646"/>
      <c r="C52" s="646"/>
      <c r="D52" s="646"/>
      <c r="E52" s="646"/>
      <c r="F52" s="646"/>
      <c r="G52" s="646"/>
      <c r="H52" s="645"/>
      <c r="I52" s="645"/>
      <c r="J52" s="645"/>
      <c r="K52" s="645"/>
      <c r="L52" s="645"/>
      <c r="M52" s="645"/>
      <c r="N52" s="645"/>
      <c r="O52" s="645"/>
      <c r="P52" s="645"/>
      <c r="Q52" s="645"/>
      <c r="R52" s="645"/>
      <c r="S52" s="645"/>
      <c r="T52" s="645"/>
      <c r="U52" s="645"/>
      <c r="V52" s="645"/>
      <c r="W52" s="645"/>
      <c r="X52" s="645"/>
      <c r="Y52" s="645"/>
    </row>
    <row r="53" spans="1:25" ht="24.75" customHeight="1">
      <c r="A53" s="645"/>
      <c r="B53" s="646"/>
      <c r="C53" s="646"/>
      <c r="D53" s="646"/>
      <c r="E53" s="646"/>
      <c r="F53" s="646"/>
      <c r="G53" s="646"/>
      <c r="H53" s="645"/>
      <c r="I53" s="645"/>
      <c r="J53" s="645"/>
      <c r="K53" s="645"/>
      <c r="L53" s="645"/>
      <c r="M53" s="645"/>
      <c r="N53" s="645"/>
      <c r="O53" s="645"/>
      <c r="P53" s="645"/>
      <c r="Q53" s="645"/>
      <c r="R53" s="645"/>
      <c r="S53" s="645"/>
      <c r="T53" s="645"/>
      <c r="U53" s="645"/>
      <c r="V53" s="645"/>
      <c r="W53" s="645"/>
      <c r="X53" s="645"/>
      <c r="Y53" s="645"/>
    </row>
    <row r="54" spans="1:25" ht="24.75" customHeight="1">
      <c r="A54" s="645"/>
      <c r="B54" s="646"/>
      <c r="C54" s="646"/>
      <c r="D54" s="646"/>
      <c r="E54" s="646"/>
      <c r="F54" s="646"/>
      <c r="G54" s="646"/>
      <c r="H54" s="645"/>
      <c r="I54" s="645"/>
      <c r="J54" s="645"/>
      <c r="K54" s="645"/>
      <c r="L54" s="645"/>
      <c r="M54" s="645"/>
      <c r="N54" s="645"/>
      <c r="O54" s="645"/>
      <c r="P54" s="645"/>
      <c r="Q54" s="645"/>
      <c r="R54" s="645"/>
      <c r="S54" s="645"/>
      <c r="T54" s="645"/>
      <c r="U54" s="645"/>
      <c r="V54" s="645"/>
      <c r="W54" s="645"/>
      <c r="X54" s="645"/>
      <c r="Y54" s="645"/>
    </row>
    <row r="55" spans="1:25" ht="24.75" customHeight="1">
      <c r="A55" s="645"/>
      <c r="B55" s="646"/>
      <c r="C55" s="646"/>
      <c r="D55" s="646"/>
      <c r="E55" s="646"/>
      <c r="F55" s="646"/>
      <c r="G55" s="646"/>
      <c r="H55" s="645"/>
      <c r="I55" s="645"/>
      <c r="J55" s="645"/>
      <c r="K55" s="645"/>
      <c r="L55" s="645"/>
      <c r="M55" s="645"/>
      <c r="N55" s="645"/>
      <c r="O55" s="645"/>
      <c r="P55" s="645"/>
      <c r="Q55" s="645"/>
      <c r="R55" s="645"/>
      <c r="S55" s="645"/>
      <c r="T55" s="645"/>
      <c r="U55" s="645"/>
      <c r="V55" s="645"/>
      <c r="W55" s="645"/>
      <c r="X55" s="645"/>
      <c r="Y55" s="645"/>
    </row>
    <row r="56" spans="1:25" ht="24.75" customHeight="1">
      <c r="A56" s="645"/>
      <c r="B56" s="646"/>
      <c r="C56" s="646"/>
      <c r="D56" s="646"/>
      <c r="E56" s="646"/>
      <c r="F56" s="646"/>
      <c r="G56" s="646"/>
      <c r="H56" s="645"/>
      <c r="I56" s="645"/>
      <c r="J56" s="645"/>
      <c r="K56" s="645"/>
      <c r="L56" s="645"/>
      <c r="M56" s="645"/>
      <c r="N56" s="645"/>
      <c r="O56" s="645"/>
      <c r="P56" s="645"/>
      <c r="Q56" s="645"/>
      <c r="R56" s="645"/>
      <c r="S56" s="645"/>
      <c r="T56" s="645"/>
      <c r="U56" s="645"/>
      <c r="V56" s="645"/>
      <c r="W56" s="645"/>
      <c r="X56" s="645"/>
      <c r="Y56" s="645"/>
    </row>
    <row r="57" spans="1:25" ht="24.75" customHeight="1">
      <c r="A57" s="645"/>
      <c r="B57" s="646"/>
      <c r="C57" s="646"/>
      <c r="D57" s="646"/>
      <c r="E57" s="646"/>
      <c r="F57" s="646"/>
      <c r="G57" s="646"/>
      <c r="H57" s="645"/>
      <c r="I57" s="645"/>
      <c r="J57" s="645"/>
      <c r="K57" s="645"/>
      <c r="L57" s="645"/>
      <c r="M57" s="645"/>
      <c r="N57" s="645"/>
      <c r="O57" s="645"/>
      <c r="P57" s="645"/>
      <c r="Q57" s="645"/>
      <c r="R57" s="645"/>
      <c r="S57" s="645"/>
      <c r="T57" s="645"/>
      <c r="U57" s="645"/>
      <c r="V57" s="645"/>
      <c r="W57" s="645"/>
      <c r="X57" s="645"/>
      <c r="Y57" s="645"/>
    </row>
    <row r="58" spans="1:25" ht="24.75" customHeight="1">
      <c r="A58" s="645"/>
      <c r="B58" s="646"/>
      <c r="C58" s="646"/>
      <c r="D58" s="646"/>
      <c r="E58" s="646"/>
      <c r="F58" s="646"/>
      <c r="G58" s="646"/>
      <c r="H58" s="645"/>
      <c r="I58" s="645"/>
      <c r="J58" s="645"/>
      <c r="K58" s="645"/>
      <c r="L58" s="645"/>
      <c r="M58" s="645"/>
      <c r="N58" s="645"/>
      <c r="O58" s="645"/>
      <c r="P58" s="645"/>
      <c r="Q58" s="645"/>
      <c r="R58" s="645"/>
      <c r="S58" s="645"/>
      <c r="T58" s="645"/>
      <c r="U58" s="645"/>
      <c r="V58" s="645"/>
      <c r="W58" s="645"/>
      <c r="X58" s="645"/>
      <c r="Y58" s="645"/>
    </row>
    <row r="59" spans="1:25" ht="24.75" customHeight="1">
      <c r="A59" s="645"/>
      <c r="B59" s="646"/>
      <c r="C59" s="646"/>
      <c r="D59" s="646"/>
      <c r="E59" s="646"/>
      <c r="F59" s="646"/>
      <c r="G59" s="646"/>
      <c r="H59" s="645"/>
      <c r="I59" s="645"/>
      <c r="J59" s="645"/>
      <c r="K59" s="645"/>
      <c r="L59" s="645"/>
      <c r="M59" s="645"/>
      <c r="N59" s="645"/>
      <c r="O59" s="645"/>
      <c r="P59" s="645"/>
      <c r="Q59" s="645"/>
      <c r="R59" s="645"/>
      <c r="S59" s="645"/>
      <c r="T59" s="645"/>
      <c r="U59" s="645"/>
      <c r="V59" s="645"/>
      <c r="W59" s="645"/>
      <c r="X59" s="645"/>
      <c r="Y59" s="645"/>
    </row>
    <row r="60" spans="1:25" ht="24.75" customHeight="1">
      <c r="A60" s="645"/>
      <c r="B60" s="646"/>
      <c r="C60" s="646"/>
      <c r="D60" s="646"/>
      <c r="E60" s="646"/>
      <c r="F60" s="646"/>
      <c r="G60" s="646"/>
      <c r="H60" s="645"/>
      <c r="I60" s="645"/>
      <c r="J60" s="645"/>
      <c r="K60" s="645"/>
      <c r="L60" s="645"/>
      <c r="M60" s="645"/>
      <c r="N60" s="645"/>
      <c r="O60" s="645"/>
      <c r="P60" s="645"/>
      <c r="Q60" s="645"/>
      <c r="R60" s="645"/>
      <c r="S60" s="645"/>
      <c r="T60" s="645"/>
      <c r="U60" s="645"/>
      <c r="V60" s="645"/>
      <c r="W60" s="645"/>
      <c r="X60" s="645"/>
      <c r="Y60" s="645"/>
    </row>
    <row r="61" spans="1:25" ht="24.75" customHeight="1">
      <c r="A61" s="645"/>
      <c r="B61" s="646"/>
      <c r="C61" s="646"/>
      <c r="D61" s="646"/>
      <c r="E61" s="646"/>
      <c r="F61" s="646"/>
      <c r="G61" s="646"/>
      <c r="H61" s="645"/>
      <c r="I61" s="645"/>
      <c r="J61" s="645"/>
      <c r="K61" s="645"/>
      <c r="L61" s="645"/>
      <c r="M61" s="645"/>
      <c r="N61" s="645"/>
      <c r="O61" s="645"/>
      <c r="P61" s="645"/>
      <c r="Q61" s="645"/>
      <c r="R61" s="645"/>
      <c r="S61" s="645"/>
      <c r="T61" s="645"/>
      <c r="U61" s="645"/>
      <c r="V61" s="645"/>
      <c r="W61" s="645"/>
      <c r="X61" s="645"/>
      <c r="Y61" s="645"/>
    </row>
    <row r="62" spans="1:25" ht="24.75" customHeight="1">
      <c r="A62" s="645"/>
      <c r="B62" s="646"/>
      <c r="C62" s="646"/>
      <c r="D62" s="646"/>
      <c r="E62" s="646"/>
      <c r="F62" s="646"/>
      <c r="G62" s="646"/>
      <c r="H62" s="645"/>
      <c r="I62" s="645"/>
      <c r="J62" s="645"/>
      <c r="K62" s="645"/>
      <c r="L62" s="645"/>
      <c r="M62" s="645"/>
      <c r="N62" s="645"/>
      <c r="O62" s="645"/>
      <c r="P62" s="645"/>
      <c r="Q62" s="645"/>
      <c r="R62" s="645"/>
      <c r="S62" s="645"/>
      <c r="T62" s="645"/>
      <c r="U62" s="645"/>
      <c r="V62" s="645"/>
      <c r="W62" s="645"/>
      <c r="X62" s="645"/>
      <c r="Y62" s="645"/>
    </row>
    <row r="63" spans="1:25" ht="24.75" customHeight="1">
      <c r="A63" s="645"/>
      <c r="B63" s="646"/>
      <c r="C63" s="646"/>
      <c r="D63" s="646"/>
      <c r="E63" s="646"/>
      <c r="F63" s="646"/>
      <c r="G63" s="646"/>
      <c r="H63" s="645"/>
      <c r="I63" s="645"/>
      <c r="J63" s="645"/>
      <c r="K63" s="645"/>
      <c r="L63" s="645"/>
      <c r="M63" s="645"/>
      <c r="N63" s="645"/>
      <c r="O63" s="645"/>
      <c r="P63" s="645"/>
      <c r="Q63" s="645"/>
      <c r="R63" s="645"/>
      <c r="S63" s="645"/>
      <c r="T63" s="645"/>
      <c r="U63" s="645"/>
      <c r="V63" s="645"/>
      <c r="W63" s="645"/>
      <c r="X63" s="645"/>
      <c r="Y63" s="645"/>
    </row>
    <row r="64" spans="1:25" ht="24.75" customHeight="1">
      <c r="A64" s="645"/>
      <c r="B64" s="646"/>
      <c r="C64" s="646"/>
      <c r="D64" s="646"/>
      <c r="E64" s="646"/>
      <c r="F64" s="646"/>
      <c r="G64" s="646"/>
      <c r="H64" s="645"/>
      <c r="I64" s="645"/>
      <c r="J64" s="645"/>
      <c r="K64" s="645"/>
      <c r="L64" s="645"/>
      <c r="M64" s="645"/>
      <c r="N64" s="645"/>
      <c r="O64" s="645"/>
      <c r="P64" s="645"/>
      <c r="Q64" s="645"/>
      <c r="R64" s="645"/>
      <c r="S64" s="645"/>
      <c r="T64" s="645"/>
      <c r="U64" s="645"/>
      <c r="V64" s="645"/>
      <c r="W64" s="645"/>
      <c r="X64" s="645"/>
      <c r="Y64" s="645"/>
    </row>
    <row r="65" spans="1:25" ht="24.75" customHeight="1">
      <c r="A65" s="645"/>
      <c r="B65" s="646"/>
      <c r="C65" s="646"/>
      <c r="D65" s="646"/>
      <c r="E65" s="646"/>
      <c r="F65" s="646"/>
      <c r="G65" s="646"/>
      <c r="H65" s="645"/>
      <c r="I65" s="645"/>
      <c r="J65" s="645"/>
      <c r="K65" s="645"/>
      <c r="L65" s="645"/>
      <c r="M65" s="645"/>
      <c r="N65" s="645"/>
      <c r="O65" s="645"/>
      <c r="P65" s="645"/>
      <c r="Q65" s="645"/>
      <c r="R65" s="645"/>
      <c r="S65" s="645"/>
      <c r="T65" s="645"/>
      <c r="U65" s="645"/>
      <c r="V65" s="645"/>
      <c r="W65" s="645"/>
      <c r="X65" s="645"/>
      <c r="Y65" s="645"/>
    </row>
    <row r="66" spans="1:25" ht="24.75" customHeight="1">
      <c r="A66" s="645"/>
      <c r="B66" s="646"/>
      <c r="C66" s="646"/>
      <c r="D66" s="646"/>
      <c r="E66" s="646"/>
      <c r="F66" s="646"/>
      <c r="G66" s="646"/>
      <c r="H66" s="645"/>
      <c r="I66" s="645"/>
      <c r="J66" s="645"/>
      <c r="K66" s="645"/>
      <c r="L66" s="645"/>
      <c r="M66" s="645"/>
      <c r="N66" s="645"/>
      <c r="O66" s="645"/>
      <c r="P66" s="645"/>
      <c r="Q66" s="645"/>
      <c r="R66" s="645"/>
      <c r="S66" s="645"/>
      <c r="T66" s="645"/>
      <c r="U66" s="645"/>
      <c r="V66" s="645"/>
      <c r="W66" s="645"/>
      <c r="X66" s="645"/>
      <c r="Y66" s="645"/>
    </row>
    <row r="67" spans="1:25" ht="24.75" customHeight="1">
      <c r="A67" s="645"/>
      <c r="B67" s="646"/>
      <c r="C67" s="646"/>
      <c r="D67" s="646"/>
      <c r="E67" s="646"/>
      <c r="F67" s="646"/>
      <c r="G67" s="646"/>
      <c r="H67" s="645"/>
      <c r="I67" s="645"/>
      <c r="J67" s="645"/>
      <c r="K67" s="645"/>
      <c r="L67" s="645"/>
      <c r="M67" s="645"/>
      <c r="N67" s="645"/>
      <c r="O67" s="645"/>
      <c r="P67" s="645"/>
      <c r="Q67" s="645"/>
      <c r="R67" s="645"/>
      <c r="S67" s="645"/>
      <c r="T67" s="645"/>
      <c r="U67" s="645"/>
      <c r="V67" s="645"/>
      <c r="W67" s="645"/>
      <c r="X67" s="645"/>
      <c r="Y67" s="645"/>
    </row>
    <row r="68" spans="1:25" ht="24.75" customHeight="1">
      <c r="A68" s="645"/>
      <c r="B68" s="646"/>
      <c r="C68" s="646"/>
      <c r="D68" s="646"/>
      <c r="E68" s="646"/>
      <c r="F68" s="646"/>
      <c r="G68" s="646"/>
      <c r="H68" s="645"/>
      <c r="I68" s="645"/>
      <c r="J68" s="645"/>
      <c r="K68" s="645"/>
      <c r="L68" s="645"/>
      <c r="M68" s="645"/>
      <c r="N68" s="645"/>
      <c r="O68" s="645"/>
      <c r="P68" s="645"/>
      <c r="Q68" s="645"/>
      <c r="R68" s="645"/>
      <c r="S68" s="645"/>
      <c r="T68" s="645"/>
      <c r="U68" s="645"/>
      <c r="V68" s="645"/>
      <c r="W68" s="645"/>
      <c r="X68" s="645"/>
      <c r="Y68" s="645"/>
    </row>
    <row r="69" spans="1:25" ht="24.75" customHeight="1">
      <c r="A69" s="645"/>
      <c r="B69" s="646"/>
      <c r="C69" s="646"/>
      <c r="D69" s="646"/>
      <c r="E69" s="646"/>
      <c r="F69" s="646"/>
      <c r="G69" s="646"/>
      <c r="H69" s="645"/>
      <c r="I69" s="645"/>
      <c r="J69" s="645"/>
      <c r="K69" s="645"/>
      <c r="L69" s="645"/>
      <c r="M69" s="645"/>
      <c r="N69" s="645"/>
      <c r="O69" s="645"/>
      <c r="P69" s="645"/>
      <c r="Q69" s="645"/>
      <c r="R69" s="645"/>
      <c r="S69" s="645"/>
      <c r="T69" s="645"/>
      <c r="U69" s="645"/>
      <c r="V69" s="645"/>
      <c r="W69" s="645"/>
      <c r="X69" s="645"/>
      <c r="Y69" s="645"/>
    </row>
    <row r="70" spans="1:25" ht="24.75" customHeight="1">
      <c r="A70" s="645"/>
      <c r="B70" s="646"/>
      <c r="C70" s="646"/>
      <c r="D70" s="646"/>
      <c r="E70" s="646"/>
      <c r="F70" s="646"/>
      <c r="G70" s="646"/>
      <c r="H70" s="645"/>
      <c r="I70" s="645"/>
      <c r="J70" s="645"/>
      <c r="K70" s="645"/>
      <c r="L70" s="645"/>
      <c r="M70" s="645"/>
      <c r="N70" s="645"/>
      <c r="O70" s="645"/>
      <c r="P70" s="645"/>
      <c r="Q70" s="645"/>
      <c r="R70" s="645"/>
      <c r="S70" s="645"/>
      <c r="T70" s="645"/>
      <c r="U70" s="645"/>
      <c r="V70" s="645"/>
      <c r="W70" s="645"/>
      <c r="X70" s="645"/>
      <c r="Y70" s="645"/>
    </row>
    <row r="71" spans="1:25" ht="24.75" customHeight="1">
      <c r="A71" s="645"/>
      <c r="B71" s="646"/>
      <c r="C71" s="646"/>
      <c r="D71" s="646"/>
      <c r="E71" s="646"/>
      <c r="F71" s="646"/>
      <c r="G71" s="646"/>
      <c r="H71" s="645"/>
      <c r="I71" s="645"/>
      <c r="J71" s="645"/>
      <c r="K71" s="645"/>
      <c r="L71" s="645"/>
      <c r="M71" s="645"/>
      <c r="N71" s="645"/>
      <c r="O71" s="645"/>
      <c r="P71" s="645"/>
      <c r="Q71" s="645"/>
      <c r="R71" s="645"/>
      <c r="S71" s="645"/>
      <c r="T71" s="645"/>
      <c r="U71" s="645"/>
      <c r="V71" s="645"/>
      <c r="W71" s="645"/>
      <c r="X71" s="645"/>
      <c r="Y71" s="645"/>
    </row>
    <row r="72" spans="1:25" ht="24.75" customHeight="1">
      <c r="A72" s="645"/>
      <c r="B72" s="646"/>
      <c r="C72" s="646"/>
      <c r="D72" s="646"/>
      <c r="E72" s="646"/>
      <c r="F72" s="646"/>
      <c r="G72" s="646"/>
      <c r="H72" s="645"/>
      <c r="I72" s="645"/>
      <c r="J72" s="645"/>
      <c r="K72" s="645"/>
      <c r="L72" s="645"/>
      <c r="M72" s="645"/>
      <c r="N72" s="645"/>
      <c r="O72" s="645"/>
      <c r="P72" s="645"/>
      <c r="Q72" s="645"/>
      <c r="R72" s="645"/>
      <c r="S72" s="645"/>
      <c r="T72" s="645"/>
      <c r="U72" s="645"/>
      <c r="V72" s="645"/>
      <c r="W72" s="645"/>
      <c r="X72" s="645"/>
      <c r="Y72" s="645"/>
    </row>
    <row r="73" spans="1:25" ht="24.75" customHeight="1">
      <c r="A73" s="645"/>
      <c r="B73" s="646"/>
      <c r="C73" s="646"/>
      <c r="D73" s="646"/>
      <c r="E73" s="646"/>
      <c r="F73" s="646"/>
      <c r="G73" s="646"/>
      <c r="H73" s="645"/>
      <c r="I73" s="645"/>
      <c r="J73" s="645"/>
      <c r="K73" s="645"/>
      <c r="L73" s="645"/>
      <c r="M73" s="645"/>
      <c r="N73" s="645"/>
      <c r="O73" s="645"/>
      <c r="P73" s="645"/>
      <c r="Q73" s="645"/>
      <c r="R73" s="645"/>
      <c r="S73" s="645"/>
      <c r="T73" s="645"/>
      <c r="U73" s="645"/>
      <c r="V73" s="645"/>
      <c r="W73" s="645"/>
      <c r="X73" s="645"/>
      <c r="Y73" s="645"/>
    </row>
    <row r="74" spans="1:25" ht="24.75" customHeight="1">
      <c r="A74" s="645"/>
      <c r="B74" s="646"/>
      <c r="C74" s="646"/>
      <c r="D74" s="646"/>
      <c r="E74" s="646"/>
      <c r="F74" s="646"/>
      <c r="G74" s="646"/>
      <c r="H74" s="645"/>
      <c r="I74" s="645"/>
      <c r="J74" s="645"/>
      <c r="K74" s="645"/>
      <c r="L74" s="645"/>
      <c r="M74" s="645"/>
      <c r="N74" s="645"/>
      <c r="O74" s="645"/>
      <c r="P74" s="645"/>
      <c r="Q74" s="645"/>
      <c r="R74" s="645"/>
      <c r="S74" s="645"/>
      <c r="T74" s="645"/>
      <c r="U74" s="645"/>
      <c r="V74" s="645"/>
      <c r="W74" s="645"/>
      <c r="X74" s="645"/>
      <c r="Y74" s="645"/>
    </row>
    <row r="75" spans="1:25" ht="24.75" customHeight="1">
      <c r="A75" s="645"/>
      <c r="B75" s="646"/>
      <c r="C75" s="646"/>
      <c r="D75" s="646"/>
      <c r="E75" s="646"/>
      <c r="F75" s="646"/>
      <c r="G75" s="646"/>
      <c r="H75" s="645"/>
      <c r="I75" s="645"/>
      <c r="J75" s="645"/>
      <c r="K75" s="645"/>
      <c r="L75" s="645"/>
      <c r="M75" s="645"/>
      <c r="N75" s="645"/>
      <c r="O75" s="645"/>
      <c r="P75" s="645"/>
      <c r="Q75" s="645"/>
      <c r="R75" s="645"/>
      <c r="S75" s="645"/>
      <c r="T75" s="645"/>
      <c r="U75" s="645"/>
      <c r="V75" s="645"/>
      <c r="W75" s="645"/>
      <c r="X75" s="645"/>
      <c r="Y75" s="645"/>
    </row>
    <row r="76" spans="1:25" ht="24.75" customHeight="1">
      <c r="A76" s="645"/>
      <c r="B76" s="646"/>
      <c r="C76" s="646"/>
      <c r="D76" s="646"/>
      <c r="E76" s="646"/>
      <c r="F76" s="646"/>
      <c r="G76" s="646"/>
      <c r="H76" s="645"/>
      <c r="I76" s="645"/>
      <c r="J76" s="645"/>
      <c r="K76" s="645"/>
      <c r="L76" s="645"/>
      <c r="M76" s="645"/>
      <c r="N76" s="645"/>
      <c r="O76" s="645"/>
      <c r="P76" s="645"/>
      <c r="Q76" s="645"/>
      <c r="R76" s="645"/>
      <c r="S76" s="645"/>
      <c r="T76" s="645"/>
      <c r="U76" s="645"/>
      <c r="V76" s="645"/>
      <c r="W76" s="645"/>
      <c r="X76" s="645"/>
      <c r="Y76" s="645"/>
    </row>
    <row r="77" spans="1:25" ht="24.75" customHeight="1">
      <c r="A77" s="645"/>
      <c r="B77" s="646"/>
      <c r="C77" s="646"/>
      <c r="D77" s="646"/>
      <c r="E77" s="646"/>
      <c r="F77" s="646"/>
      <c r="G77" s="646"/>
      <c r="H77" s="645"/>
      <c r="I77" s="645"/>
      <c r="J77" s="645"/>
      <c r="K77" s="645"/>
      <c r="L77" s="645"/>
      <c r="M77" s="645"/>
      <c r="N77" s="645"/>
      <c r="O77" s="645"/>
      <c r="P77" s="645"/>
      <c r="Q77" s="645"/>
      <c r="R77" s="645"/>
      <c r="S77" s="645"/>
      <c r="T77" s="645"/>
      <c r="U77" s="645"/>
      <c r="V77" s="645"/>
      <c r="W77" s="645"/>
      <c r="X77" s="645"/>
      <c r="Y77" s="645"/>
    </row>
    <row r="78" spans="1:25" ht="24.75" customHeight="1">
      <c r="A78" s="645"/>
      <c r="B78" s="646"/>
      <c r="C78" s="646"/>
      <c r="D78" s="646"/>
      <c r="E78" s="646"/>
      <c r="F78" s="646"/>
      <c r="G78" s="646"/>
      <c r="H78" s="645"/>
      <c r="I78" s="645"/>
      <c r="J78" s="645"/>
      <c r="K78" s="645"/>
      <c r="L78" s="645"/>
      <c r="M78" s="645"/>
      <c r="N78" s="645"/>
      <c r="O78" s="645"/>
      <c r="P78" s="645"/>
      <c r="Q78" s="645"/>
      <c r="R78" s="645"/>
      <c r="S78" s="645"/>
      <c r="T78" s="645"/>
      <c r="U78" s="645"/>
      <c r="V78" s="645"/>
      <c r="W78" s="645"/>
      <c r="X78" s="645"/>
      <c r="Y78" s="645"/>
    </row>
    <row r="79" spans="1:25" ht="24.75" customHeight="1">
      <c r="A79" s="645"/>
      <c r="B79" s="646"/>
      <c r="C79" s="646"/>
      <c r="D79" s="646"/>
      <c r="E79" s="646"/>
      <c r="F79" s="646"/>
      <c r="G79" s="646"/>
      <c r="H79" s="645"/>
      <c r="I79" s="645"/>
      <c r="J79" s="645"/>
      <c r="K79" s="645"/>
      <c r="L79" s="645"/>
      <c r="M79" s="645"/>
      <c r="N79" s="645"/>
      <c r="O79" s="645"/>
      <c r="P79" s="645"/>
      <c r="Q79" s="645"/>
      <c r="R79" s="645"/>
      <c r="S79" s="645"/>
      <c r="T79" s="645"/>
      <c r="U79" s="645"/>
      <c r="V79" s="645"/>
      <c r="W79" s="645"/>
      <c r="X79" s="645"/>
      <c r="Y79" s="645"/>
    </row>
    <row r="80" spans="1:25" ht="24.75" customHeight="1">
      <c r="A80" s="645"/>
      <c r="B80" s="646"/>
      <c r="C80" s="646"/>
      <c r="D80" s="646"/>
      <c r="E80" s="646"/>
      <c r="F80" s="646"/>
      <c r="G80" s="646"/>
      <c r="H80" s="645"/>
      <c r="I80" s="645"/>
      <c r="J80" s="645"/>
      <c r="K80" s="645"/>
      <c r="L80" s="645"/>
      <c r="M80" s="645"/>
      <c r="N80" s="645"/>
      <c r="O80" s="645"/>
      <c r="P80" s="645"/>
      <c r="Q80" s="645"/>
      <c r="R80" s="645"/>
      <c r="S80" s="645"/>
      <c r="T80" s="645"/>
      <c r="U80" s="645"/>
      <c r="V80" s="645"/>
      <c r="W80" s="645"/>
      <c r="X80" s="645"/>
      <c r="Y80" s="645"/>
    </row>
    <row r="81" spans="1:25" ht="24.75" customHeight="1">
      <c r="A81" s="645"/>
      <c r="B81" s="646"/>
      <c r="C81" s="646"/>
      <c r="D81" s="646"/>
      <c r="E81" s="646"/>
      <c r="F81" s="646"/>
      <c r="G81" s="646"/>
      <c r="H81" s="645"/>
      <c r="I81" s="645"/>
      <c r="J81" s="645"/>
      <c r="K81" s="645"/>
      <c r="L81" s="645"/>
      <c r="M81" s="645"/>
      <c r="N81" s="645"/>
      <c r="O81" s="645"/>
      <c r="P81" s="645"/>
      <c r="Q81" s="645"/>
      <c r="R81" s="645"/>
      <c r="S81" s="645"/>
      <c r="T81" s="645"/>
      <c r="U81" s="645"/>
      <c r="V81" s="645"/>
      <c r="W81" s="645"/>
      <c r="X81" s="645"/>
      <c r="Y81" s="645"/>
    </row>
    <row r="82" spans="1:25" ht="24.75" customHeight="1">
      <c r="A82" s="645"/>
      <c r="B82" s="646"/>
      <c r="C82" s="646"/>
      <c r="D82" s="646"/>
      <c r="E82" s="646"/>
      <c r="F82" s="646"/>
      <c r="G82" s="646"/>
      <c r="H82" s="645"/>
      <c r="I82" s="645"/>
      <c r="J82" s="645"/>
      <c r="K82" s="645"/>
      <c r="L82" s="645"/>
      <c r="M82" s="645"/>
      <c r="N82" s="645"/>
      <c r="O82" s="645"/>
      <c r="P82" s="645"/>
      <c r="Q82" s="645"/>
      <c r="R82" s="645"/>
      <c r="S82" s="645"/>
      <c r="T82" s="645"/>
      <c r="U82" s="645"/>
      <c r="V82" s="645"/>
      <c r="W82" s="645"/>
      <c r="X82" s="645"/>
      <c r="Y82" s="645"/>
    </row>
    <row r="83" spans="1:25" ht="24.75" customHeight="1">
      <c r="A83" s="645"/>
      <c r="B83" s="646"/>
      <c r="C83" s="646"/>
      <c r="D83" s="646"/>
      <c r="E83" s="646"/>
      <c r="F83" s="646"/>
      <c r="G83" s="646"/>
      <c r="H83" s="645"/>
      <c r="I83" s="645"/>
      <c r="J83" s="645"/>
      <c r="K83" s="645"/>
      <c r="L83" s="645"/>
      <c r="M83" s="645"/>
      <c r="N83" s="645"/>
      <c r="O83" s="645"/>
      <c r="P83" s="645"/>
      <c r="Q83" s="645"/>
      <c r="R83" s="645"/>
      <c r="S83" s="645"/>
      <c r="T83" s="645"/>
      <c r="U83" s="645"/>
      <c r="V83" s="645"/>
      <c r="W83" s="645"/>
      <c r="X83" s="645"/>
      <c r="Y83" s="645"/>
    </row>
    <row r="84" spans="1:25" ht="24.75" customHeight="1">
      <c r="A84" s="645"/>
      <c r="B84" s="646"/>
      <c r="C84" s="646"/>
      <c r="D84" s="646"/>
      <c r="E84" s="646"/>
      <c r="F84" s="646"/>
      <c r="G84" s="646"/>
      <c r="H84" s="645"/>
      <c r="I84" s="645"/>
      <c r="J84" s="645"/>
      <c r="K84" s="645"/>
      <c r="L84" s="645"/>
      <c r="M84" s="645"/>
      <c r="N84" s="645"/>
      <c r="O84" s="645"/>
      <c r="P84" s="645"/>
      <c r="Q84" s="645"/>
      <c r="R84" s="645"/>
      <c r="S84" s="645"/>
      <c r="T84" s="645"/>
      <c r="U84" s="645"/>
      <c r="V84" s="645"/>
      <c r="W84" s="645"/>
      <c r="X84" s="645"/>
      <c r="Y84" s="645"/>
    </row>
    <row r="85" spans="1:25" ht="24.75" customHeight="1">
      <c r="A85" s="645"/>
      <c r="B85" s="646"/>
      <c r="C85" s="646"/>
      <c r="D85" s="646"/>
      <c r="E85" s="646"/>
      <c r="F85" s="646"/>
      <c r="G85" s="646"/>
      <c r="H85" s="645"/>
      <c r="I85" s="645"/>
      <c r="J85" s="645"/>
      <c r="K85" s="645"/>
      <c r="L85" s="645"/>
      <c r="M85" s="645"/>
      <c r="N85" s="645"/>
      <c r="O85" s="645"/>
      <c r="P85" s="645"/>
      <c r="Q85" s="645"/>
      <c r="R85" s="645"/>
      <c r="S85" s="645"/>
      <c r="T85" s="645"/>
      <c r="U85" s="645"/>
      <c r="V85" s="645"/>
      <c r="W85" s="645"/>
      <c r="X85" s="645"/>
      <c r="Y85" s="645"/>
    </row>
    <row r="86" spans="1:25" ht="24.75" customHeight="1">
      <c r="A86" s="645"/>
      <c r="B86" s="646"/>
      <c r="C86" s="646"/>
      <c r="D86" s="646"/>
      <c r="E86" s="646"/>
      <c r="F86" s="646"/>
      <c r="G86" s="646"/>
      <c r="H86" s="645"/>
      <c r="I86" s="645"/>
      <c r="J86" s="645"/>
      <c r="K86" s="645"/>
      <c r="L86" s="645"/>
      <c r="M86" s="645"/>
      <c r="N86" s="645"/>
      <c r="O86" s="645"/>
      <c r="P86" s="645"/>
      <c r="Q86" s="645"/>
      <c r="R86" s="645"/>
      <c r="S86" s="645"/>
      <c r="T86" s="645"/>
      <c r="U86" s="645"/>
      <c r="V86" s="645"/>
      <c r="W86" s="645"/>
      <c r="X86" s="645"/>
      <c r="Y86" s="645"/>
    </row>
    <row r="87" spans="1:25" ht="24.75" customHeight="1">
      <c r="A87" s="645"/>
      <c r="B87" s="646"/>
      <c r="C87" s="646"/>
      <c r="D87" s="646"/>
      <c r="E87" s="646"/>
      <c r="F87" s="646"/>
      <c r="G87" s="646"/>
      <c r="H87" s="645"/>
      <c r="I87" s="645"/>
      <c r="J87" s="645"/>
      <c r="K87" s="645"/>
      <c r="L87" s="645"/>
      <c r="M87" s="645"/>
      <c r="N87" s="645"/>
      <c r="O87" s="645"/>
      <c r="P87" s="645"/>
      <c r="Q87" s="645"/>
      <c r="R87" s="645"/>
      <c r="S87" s="645"/>
      <c r="T87" s="645"/>
      <c r="U87" s="645"/>
      <c r="V87" s="645"/>
      <c r="W87" s="645"/>
      <c r="X87" s="645"/>
      <c r="Y87" s="645"/>
    </row>
    <row r="88" spans="1:25" ht="24.75" customHeight="1">
      <c r="A88" s="645"/>
      <c r="B88" s="646"/>
      <c r="C88" s="646"/>
      <c r="D88" s="646"/>
      <c r="E88" s="646"/>
      <c r="F88" s="646"/>
      <c r="G88" s="646"/>
      <c r="H88" s="645"/>
      <c r="I88" s="645"/>
      <c r="J88" s="645"/>
      <c r="K88" s="645"/>
      <c r="L88" s="645"/>
      <c r="M88" s="645"/>
      <c r="N88" s="645"/>
      <c r="O88" s="645"/>
      <c r="P88" s="645"/>
      <c r="Q88" s="645"/>
      <c r="R88" s="645"/>
      <c r="S88" s="645"/>
      <c r="T88" s="645"/>
      <c r="U88" s="645"/>
      <c r="V88" s="645"/>
      <c r="W88" s="645"/>
      <c r="X88" s="645"/>
      <c r="Y88" s="645"/>
    </row>
    <row r="89" spans="1:25" ht="24.75" customHeight="1">
      <c r="A89" s="645"/>
      <c r="B89" s="646"/>
      <c r="C89" s="646"/>
      <c r="D89" s="646"/>
      <c r="E89" s="646"/>
      <c r="F89" s="646"/>
      <c r="G89" s="646"/>
      <c r="H89" s="645"/>
      <c r="I89" s="645"/>
      <c r="J89" s="645"/>
      <c r="K89" s="645"/>
      <c r="L89" s="645"/>
      <c r="M89" s="645"/>
      <c r="N89" s="645"/>
      <c r="O89" s="645"/>
      <c r="P89" s="645"/>
      <c r="Q89" s="645"/>
      <c r="R89" s="645"/>
      <c r="S89" s="645"/>
      <c r="T89" s="645"/>
      <c r="U89" s="645"/>
      <c r="V89" s="645"/>
      <c r="W89" s="645"/>
      <c r="X89" s="645"/>
      <c r="Y89" s="645"/>
    </row>
    <row r="90" spans="1:25" ht="24.75" customHeight="1">
      <c r="A90" s="645"/>
      <c r="B90" s="646"/>
      <c r="C90" s="646"/>
      <c r="D90" s="646"/>
      <c r="E90" s="646"/>
      <c r="F90" s="646"/>
      <c r="G90" s="646"/>
      <c r="H90" s="645"/>
      <c r="I90" s="645"/>
      <c r="J90" s="645"/>
      <c r="K90" s="645"/>
      <c r="L90" s="645"/>
      <c r="M90" s="645"/>
      <c r="N90" s="645"/>
      <c r="O90" s="645"/>
      <c r="P90" s="645"/>
      <c r="Q90" s="645"/>
      <c r="R90" s="645"/>
      <c r="S90" s="645"/>
      <c r="T90" s="645"/>
      <c r="U90" s="645"/>
      <c r="V90" s="645"/>
      <c r="W90" s="645"/>
      <c r="X90" s="645"/>
      <c r="Y90" s="645"/>
    </row>
    <row r="91" spans="1:25" ht="24.75" customHeight="1">
      <c r="A91" s="645"/>
      <c r="B91" s="646"/>
      <c r="C91" s="646"/>
      <c r="D91" s="646"/>
      <c r="E91" s="646"/>
      <c r="F91" s="646"/>
      <c r="G91" s="646"/>
      <c r="H91" s="645"/>
      <c r="I91" s="645"/>
      <c r="J91" s="645"/>
      <c r="K91" s="645"/>
      <c r="L91" s="645"/>
      <c r="M91" s="645"/>
      <c r="N91" s="645"/>
      <c r="O91" s="645"/>
      <c r="P91" s="645"/>
      <c r="Q91" s="645"/>
      <c r="R91" s="645"/>
      <c r="S91" s="645"/>
      <c r="T91" s="645"/>
      <c r="U91" s="645"/>
      <c r="V91" s="645"/>
      <c r="W91" s="645"/>
      <c r="X91" s="645"/>
      <c r="Y91" s="645"/>
    </row>
    <row r="92" spans="1:25" ht="24.75" customHeight="1">
      <c r="A92" s="645"/>
      <c r="B92" s="646"/>
      <c r="C92" s="646"/>
      <c r="D92" s="646"/>
      <c r="E92" s="646"/>
      <c r="F92" s="646"/>
      <c r="G92" s="646"/>
      <c r="H92" s="645"/>
      <c r="I92" s="645"/>
      <c r="J92" s="645"/>
      <c r="K92" s="645"/>
      <c r="L92" s="645"/>
      <c r="M92" s="645"/>
      <c r="N92" s="645"/>
      <c r="O92" s="645"/>
      <c r="P92" s="645"/>
      <c r="Q92" s="645"/>
      <c r="R92" s="645"/>
      <c r="S92" s="645"/>
      <c r="T92" s="645"/>
      <c r="U92" s="645"/>
      <c r="V92" s="645"/>
      <c r="W92" s="645"/>
      <c r="X92" s="645"/>
      <c r="Y92" s="645"/>
    </row>
    <row r="93" spans="1:25" ht="24.75" customHeight="1">
      <c r="A93" s="645"/>
      <c r="B93" s="646"/>
      <c r="C93" s="646"/>
      <c r="D93" s="646"/>
      <c r="E93" s="646"/>
      <c r="F93" s="646"/>
      <c r="G93" s="646"/>
      <c r="H93" s="645"/>
      <c r="I93" s="645"/>
      <c r="J93" s="645"/>
      <c r="K93" s="645"/>
      <c r="L93" s="645"/>
      <c r="M93" s="645"/>
      <c r="N93" s="645"/>
      <c r="O93" s="645"/>
      <c r="P93" s="645"/>
      <c r="Q93" s="645"/>
      <c r="R93" s="645"/>
      <c r="S93" s="645"/>
      <c r="T93" s="645"/>
      <c r="U93" s="645"/>
      <c r="V93" s="645"/>
      <c r="W93" s="645"/>
      <c r="X93" s="645"/>
      <c r="Y93" s="645"/>
    </row>
    <row r="94" spans="1:25" ht="24.75" customHeight="1">
      <c r="A94" s="645"/>
      <c r="B94" s="646"/>
      <c r="C94" s="646"/>
      <c r="D94" s="646"/>
      <c r="E94" s="646"/>
      <c r="F94" s="646"/>
      <c r="G94" s="646"/>
      <c r="H94" s="645"/>
      <c r="I94" s="645"/>
      <c r="J94" s="645"/>
      <c r="K94" s="645"/>
      <c r="L94" s="645"/>
      <c r="M94" s="645"/>
      <c r="N94" s="645"/>
      <c r="O94" s="645"/>
      <c r="P94" s="645"/>
      <c r="Q94" s="645"/>
      <c r="R94" s="645"/>
      <c r="S94" s="645"/>
      <c r="T94" s="645"/>
      <c r="U94" s="645"/>
      <c r="V94" s="645"/>
      <c r="W94" s="645"/>
      <c r="X94" s="645"/>
      <c r="Y94" s="645"/>
    </row>
    <row r="95" spans="1:25" ht="24.75" customHeight="1">
      <c r="A95" s="645"/>
      <c r="B95" s="646"/>
      <c r="C95" s="646"/>
      <c r="D95" s="646"/>
      <c r="E95" s="646"/>
      <c r="F95" s="646"/>
      <c r="G95" s="646"/>
      <c r="H95" s="645"/>
      <c r="I95" s="645"/>
      <c r="J95" s="645"/>
      <c r="K95" s="645"/>
      <c r="L95" s="645"/>
      <c r="M95" s="645"/>
      <c r="N95" s="645"/>
      <c r="O95" s="645"/>
      <c r="P95" s="645"/>
      <c r="Q95" s="645"/>
      <c r="R95" s="645"/>
      <c r="S95" s="645"/>
      <c r="T95" s="645"/>
      <c r="U95" s="645"/>
      <c r="V95" s="645"/>
      <c r="W95" s="645"/>
      <c r="X95" s="645"/>
      <c r="Y95" s="645"/>
    </row>
    <row r="96" spans="1:25" ht="24.75" customHeight="1">
      <c r="A96" s="645"/>
      <c r="B96" s="646"/>
      <c r="C96" s="646"/>
      <c r="D96" s="646"/>
      <c r="E96" s="646"/>
      <c r="F96" s="646"/>
      <c r="G96" s="646"/>
      <c r="H96" s="645"/>
      <c r="I96" s="645"/>
      <c r="J96" s="645"/>
      <c r="K96" s="645"/>
      <c r="L96" s="645"/>
      <c r="M96" s="645"/>
      <c r="N96" s="645"/>
      <c r="O96" s="645"/>
      <c r="P96" s="645"/>
      <c r="Q96" s="645"/>
      <c r="R96" s="645"/>
      <c r="S96" s="645"/>
      <c r="T96" s="645"/>
      <c r="U96" s="645"/>
      <c r="V96" s="645"/>
      <c r="W96" s="645"/>
      <c r="X96" s="645"/>
      <c r="Y96" s="645"/>
    </row>
    <row r="97" spans="1:25" ht="24.75" customHeight="1">
      <c r="A97" s="645"/>
      <c r="B97" s="646"/>
      <c r="C97" s="646"/>
      <c r="D97" s="646"/>
      <c r="E97" s="646"/>
      <c r="F97" s="646"/>
      <c r="G97" s="646"/>
      <c r="H97" s="645"/>
      <c r="I97" s="645"/>
      <c r="J97" s="645"/>
      <c r="K97" s="645"/>
      <c r="L97" s="645"/>
      <c r="M97" s="645"/>
      <c r="N97" s="645"/>
      <c r="O97" s="645"/>
      <c r="P97" s="645"/>
      <c r="Q97" s="645"/>
      <c r="R97" s="645"/>
      <c r="S97" s="645"/>
      <c r="T97" s="645"/>
      <c r="U97" s="645"/>
      <c r="V97" s="645"/>
      <c r="W97" s="645"/>
      <c r="X97" s="645"/>
      <c r="Y97" s="645"/>
    </row>
    <row r="98" spans="1:25" ht="24.75" customHeight="1">
      <c r="A98" s="645"/>
      <c r="B98" s="646"/>
      <c r="C98" s="646"/>
      <c r="D98" s="646"/>
      <c r="E98" s="646"/>
      <c r="F98" s="646"/>
      <c r="G98" s="646"/>
      <c r="H98" s="645"/>
      <c r="I98" s="645"/>
      <c r="J98" s="645"/>
      <c r="K98" s="645"/>
      <c r="L98" s="645"/>
      <c r="M98" s="645"/>
      <c r="N98" s="645"/>
      <c r="O98" s="645"/>
      <c r="P98" s="645"/>
      <c r="Q98" s="645"/>
      <c r="R98" s="645"/>
      <c r="S98" s="645"/>
      <c r="T98" s="645"/>
      <c r="U98" s="645"/>
      <c r="V98" s="645"/>
      <c r="W98" s="645"/>
      <c r="X98" s="645"/>
      <c r="Y98" s="645"/>
    </row>
    <row r="99" spans="1:25" ht="24.75" customHeight="1">
      <c r="A99" s="645"/>
      <c r="B99" s="646"/>
      <c r="C99" s="646"/>
      <c r="D99" s="646"/>
      <c r="E99" s="646"/>
      <c r="F99" s="646"/>
      <c r="G99" s="646"/>
      <c r="H99" s="645"/>
      <c r="I99" s="645"/>
      <c r="J99" s="645"/>
      <c r="K99" s="645"/>
      <c r="L99" s="645"/>
      <c r="M99" s="645"/>
      <c r="N99" s="645"/>
      <c r="O99" s="645"/>
      <c r="P99" s="645"/>
      <c r="Q99" s="645"/>
      <c r="R99" s="645"/>
      <c r="S99" s="645"/>
      <c r="T99" s="645"/>
      <c r="U99" s="645"/>
      <c r="V99" s="645"/>
      <c r="W99" s="645"/>
      <c r="X99" s="645"/>
      <c r="Y99" s="645"/>
    </row>
    <row r="100" spans="1:25" ht="24.75" customHeight="1">
      <c r="A100" s="645"/>
      <c r="B100" s="646"/>
      <c r="C100" s="646"/>
      <c r="D100" s="646"/>
      <c r="E100" s="646"/>
      <c r="F100" s="646"/>
      <c r="G100" s="646"/>
      <c r="H100" s="645"/>
      <c r="I100" s="645"/>
      <c r="J100" s="645"/>
      <c r="K100" s="645"/>
      <c r="L100" s="645"/>
      <c r="M100" s="645"/>
      <c r="N100" s="645"/>
      <c r="O100" s="645"/>
      <c r="P100" s="645"/>
      <c r="Q100" s="645"/>
      <c r="R100" s="645"/>
      <c r="S100" s="645"/>
      <c r="T100" s="645"/>
      <c r="U100" s="645"/>
      <c r="V100" s="645"/>
      <c r="W100" s="645"/>
      <c r="X100" s="645"/>
      <c r="Y100" s="645"/>
    </row>
    <row r="101" spans="1:25" ht="24.75" customHeight="1">
      <c r="A101" s="645"/>
      <c r="B101" s="646"/>
      <c r="C101" s="646"/>
      <c r="D101" s="646"/>
      <c r="E101" s="646"/>
      <c r="F101" s="646"/>
      <c r="G101" s="646"/>
      <c r="H101" s="645"/>
      <c r="I101" s="645"/>
      <c r="J101" s="645"/>
      <c r="K101" s="645"/>
      <c r="L101" s="645"/>
      <c r="M101" s="645"/>
      <c r="N101" s="645"/>
      <c r="O101" s="645"/>
      <c r="P101" s="645"/>
      <c r="Q101" s="645"/>
      <c r="R101" s="645"/>
      <c r="S101" s="645"/>
      <c r="T101" s="645"/>
      <c r="U101" s="645"/>
      <c r="V101" s="645"/>
      <c r="W101" s="645"/>
      <c r="X101" s="645"/>
      <c r="Y101" s="645"/>
    </row>
    <row r="102" spans="1:25" ht="24.75" customHeight="1">
      <c r="A102" s="645"/>
      <c r="B102" s="646"/>
      <c r="C102" s="646"/>
      <c r="D102" s="646"/>
      <c r="E102" s="646"/>
      <c r="F102" s="646"/>
      <c r="G102" s="646"/>
      <c r="H102" s="645"/>
      <c r="I102" s="645"/>
      <c r="J102" s="645"/>
      <c r="K102" s="645"/>
      <c r="L102" s="645"/>
      <c r="M102" s="645"/>
      <c r="N102" s="645"/>
      <c r="O102" s="645"/>
      <c r="P102" s="645"/>
      <c r="Q102" s="645"/>
      <c r="R102" s="645"/>
      <c r="S102" s="645"/>
      <c r="T102" s="645"/>
      <c r="U102" s="645"/>
      <c r="V102" s="645"/>
      <c r="W102" s="645"/>
      <c r="X102" s="645"/>
      <c r="Y102" s="645"/>
    </row>
    <row r="103" spans="1:25" ht="24.75" customHeight="1">
      <c r="A103" s="645"/>
      <c r="B103" s="646"/>
      <c r="C103" s="646"/>
      <c r="D103" s="646"/>
      <c r="E103" s="646"/>
      <c r="F103" s="646"/>
      <c r="G103" s="646"/>
      <c r="H103" s="645"/>
      <c r="I103" s="645"/>
      <c r="J103" s="645"/>
      <c r="K103" s="645"/>
      <c r="L103" s="645"/>
      <c r="M103" s="645"/>
      <c r="N103" s="645"/>
      <c r="O103" s="645"/>
      <c r="P103" s="645"/>
      <c r="Q103" s="645"/>
      <c r="R103" s="645"/>
      <c r="S103" s="645"/>
      <c r="T103" s="645"/>
      <c r="U103" s="645"/>
      <c r="V103" s="645"/>
      <c r="W103" s="645"/>
      <c r="X103" s="645"/>
      <c r="Y103" s="645"/>
    </row>
    <row r="104" spans="1:25" ht="24.75" customHeight="1">
      <c r="A104" s="645"/>
      <c r="B104" s="646"/>
      <c r="C104" s="646"/>
      <c r="D104" s="646"/>
      <c r="E104" s="646"/>
      <c r="F104" s="646"/>
      <c r="G104" s="646"/>
      <c r="H104" s="645"/>
      <c r="I104" s="645"/>
      <c r="J104" s="645"/>
      <c r="K104" s="645"/>
      <c r="L104" s="645"/>
      <c r="M104" s="645"/>
      <c r="N104" s="645"/>
      <c r="O104" s="645"/>
      <c r="P104" s="645"/>
      <c r="Q104" s="645"/>
      <c r="R104" s="645"/>
      <c r="S104" s="645"/>
      <c r="T104" s="645"/>
      <c r="U104" s="645"/>
      <c r="V104" s="645"/>
      <c r="W104" s="645"/>
      <c r="X104" s="645"/>
      <c r="Y104" s="645"/>
    </row>
    <row r="105" spans="1:25" ht="24.75" customHeight="1">
      <c r="A105" s="645"/>
      <c r="B105" s="646"/>
      <c r="C105" s="646"/>
      <c r="D105" s="646"/>
      <c r="E105" s="646"/>
      <c r="F105" s="646"/>
      <c r="G105" s="646"/>
      <c r="H105" s="645"/>
      <c r="I105" s="645"/>
      <c r="J105" s="645"/>
      <c r="K105" s="645"/>
      <c r="L105" s="645"/>
      <c r="M105" s="645"/>
      <c r="N105" s="645"/>
      <c r="O105" s="645"/>
      <c r="P105" s="645"/>
      <c r="Q105" s="645"/>
      <c r="R105" s="645"/>
      <c r="S105" s="645"/>
      <c r="T105" s="645"/>
      <c r="U105" s="645"/>
      <c r="V105" s="645"/>
      <c r="W105" s="645"/>
      <c r="X105" s="645"/>
      <c r="Y105" s="645"/>
    </row>
    <row r="106" spans="1:25" ht="24.75" customHeight="1">
      <c r="A106" s="645"/>
      <c r="B106" s="646"/>
      <c r="C106" s="646"/>
      <c r="D106" s="646"/>
      <c r="E106" s="646"/>
      <c r="F106" s="646"/>
      <c r="G106" s="646"/>
      <c r="H106" s="645"/>
      <c r="I106" s="645"/>
      <c r="J106" s="645"/>
      <c r="K106" s="645"/>
      <c r="L106" s="645"/>
      <c r="M106" s="645"/>
      <c r="N106" s="645"/>
      <c r="O106" s="645"/>
      <c r="P106" s="645"/>
      <c r="Q106" s="645"/>
      <c r="R106" s="645"/>
      <c r="S106" s="645"/>
      <c r="T106" s="645"/>
      <c r="U106" s="645"/>
      <c r="V106" s="645"/>
      <c r="W106" s="645"/>
      <c r="X106" s="645"/>
      <c r="Y106" s="645"/>
    </row>
    <row r="107" spans="1:25" ht="24.75" customHeight="1">
      <c r="A107" s="645"/>
      <c r="B107" s="646"/>
      <c r="C107" s="646"/>
      <c r="D107" s="646"/>
      <c r="E107" s="646"/>
      <c r="F107" s="646"/>
      <c r="G107" s="646"/>
      <c r="H107" s="645"/>
      <c r="I107" s="645"/>
      <c r="J107" s="645"/>
      <c r="K107" s="645"/>
      <c r="L107" s="645"/>
      <c r="M107" s="645"/>
      <c r="N107" s="645"/>
      <c r="O107" s="645"/>
      <c r="P107" s="645"/>
      <c r="Q107" s="645"/>
      <c r="R107" s="645"/>
      <c r="S107" s="645"/>
      <c r="T107" s="645"/>
      <c r="U107" s="645"/>
      <c r="V107" s="645"/>
      <c r="W107" s="645"/>
      <c r="X107" s="645"/>
      <c r="Y107" s="645"/>
    </row>
    <row r="108" spans="1:25" ht="24.75" customHeight="1">
      <c r="A108" s="645"/>
      <c r="B108" s="646"/>
      <c r="C108" s="646"/>
      <c r="D108" s="646"/>
      <c r="E108" s="646"/>
      <c r="F108" s="646"/>
      <c r="G108" s="646"/>
      <c r="H108" s="645"/>
      <c r="I108" s="645"/>
      <c r="J108" s="645"/>
      <c r="K108" s="645"/>
      <c r="L108" s="645"/>
      <c r="M108" s="645"/>
      <c r="N108" s="645"/>
      <c r="O108" s="645"/>
      <c r="P108" s="645"/>
      <c r="Q108" s="645"/>
      <c r="R108" s="645"/>
      <c r="S108" s="645"/>
      <c r="T108" s="645"/>
      <c r="U108" s="645"/>
      <c r="V108" s="645"/>
      <c r="W108" s="645"/>
      <c r="X108" s="645"/>
      <c r="Y108" s="645"/>
    </row>
    <row r="109" spans="1:25" ht="24.75" customHeight="1">
      <c r="A109" s="645"/>
      <c r="B109" s="646"/>
      <c r="C109" s="646"/>
      <c r="D109" s="646"/>
      <c r="E109" s="646"/>
      <c r="F109" s="646"/>
      <c r="G109" s="646"/>
      <c r="H109" s="645"/>
      <c r="I109" s="645"/>
      <c r="J109" s="645"/>
      <c r="K109" s="645"/>
      <c r="L109" s="645"/>
      <c r="M109" s="645"/>
      <c r="N109" s="645"/>
      <c r="O109" s="645"/>
      <c r="P109" s="645"/>
      <c r="Q109" s="645"/>
      <c r="R109" s="645"/>
      <c r="S109" s="645"/>
      <c r="T109" s="645"/>
      <c r="U109" s="645"/>
      <c r="V109" s="645"/>
      <c r="W109" s="645"/>
      <c r="X109" s="645"/>
      <c r="Y109" s="645"/>
    </row>
    <row r="110" spans="1:25" ht="24.75" customHeight="1">
      <c r="A110" s="645"/>
      <c r="B110" s="646"/>
      <c r="C110" s="646"/>
      <c r="D110" s="646"/>
      <c r="E110" s="646"/>
      <c r="F110" s="646"/>
      <c r="G110" s="646"/>
      <c r="H110" s="645"/>
      <c r="I110" s="645"/>
      <c r="J110" s="645"/>
      <c r="K110" s="645"/>
      <c r="L110" s="645"/>
      <c r="M110" s="645"/>
      <c r="N110" s="645"/>
      <c r="O110" s="645"/>
      <c r="P110" s="645"/>
      <c r="Q110" s="645"/>
      <c r="R110" s="645"/>
      <c r="S110" s="645"/>
      <c r="T110" s="645"/>
      <c r="U110" s="645"/>
      <c r="V110" s="645"/>
      <c r="W110" s="645"/>
      <c r="X110" s="645"/>
      <c r="Y110" s="645"/>
    </row>
    <row r="111" spans="1:25" ht="24.75" customHeight="1">
      <c r="A111" s="645"/>
      <c r="B111" s="646"/>
      <c r="C111" s="646"/>
      <c r="D111" s="646"/>
      <c r="E111" s="646"/>
      <c r="F111" s="646"/>
      <c r="G111" s="646"/>
      <c r="H111" s="645"/>
      <c r="I111" s="645"/>
      <c r="J111" s="645"/>
      <c r="K111" s="645"/>
      <c r="L111" s="645"/>
      <c r="M111" s="645"/>
      <c r="N111" s="645"/>
      <c r="O111" s="645"/>
      <c r="P111" s="645"/>
      <c r="Q111" s="645"/>
      <c r="R111" s="645"/>
      <c r="S111" s="645"/>
      <c r="T111" s="645"/>
      <c r="U111" s="645"/>
      <c r="V111" s="645"/>
      <c r="W111" s="645"/>
      <c r="X111" s="645"/>
      <c r="Y111" s="645"/>
    </row>
    <row r="112" spans="1:25" ht="24.75" customHeight="1">
      <c r="A112" s="645"/>
      <c r="B112" s="646"/>
      <c r="C112" s="646"/>
      <c r="D112" s="646"/>
      <c r="E112" s="646"/>
      <c r="F112" s="646"/>
      <c r="G112" s="646"/>
      <c r="H112" s="645"/>
      <c r="I112" s="645"/>
      <c r="J112" s="645"/>
      <c r="K112" s="645"/>
      <c r="L112" s="645"/>
      <c r="M112" s="645"/>
      <c r="N112" s="645"/>
      <c r="O112" s="645"/>
      <c r="P112" s="645"/>
      <c r="Q112" s="645"/>
      <c r="R112" s="645"/>
      <c r="S112" s="645"/>
      <c r="T112" s="645"/>
      <c r="U112" s="645"/>
      <c r="V112" s="645"/>
      <c r="W112" s="645"/>
      <c r="X112" s="645"/>
      <c r="Y112" s="645"/>
    </row>
    <row r="113" spans="1:25" ht="24.75" customHeight="1">
      <c r="A113" s="645"/>
      <c r="B113" s="646"/>
      <c r="C113" s="646"/>
      <c r="D113" s="646"/>
      <c r="E113" s="646"/>
      <c r="F113" s="646"/>
      <c r="G113" s="646"/>
      <c r="H113" s="645"/>
      <c r="I113" s="645"/>
      <c r="J113" s="645"/>
      <c r="K113" s="645"/>
      <c r="L113" s="645"/>
      <c r="M113" s="645"/>
      <c r="N113" s="645"/>
      <c r="O113" s="645"/>
      <c r="P113" s="645"/>
      <c r="Q113" s="645"/>
      <c r="R113" s="645"/>
      <c r="S113" s="645"/>
      <c r="T113" s="645"/>
      <c r="U113" s="645"/>
      <c r="V113" s="645"/>
      <c r="W113" s="645"/>
      <c r="X113" s="645"/>
      <c r="Y113" s="645"/>
    </row>
    <row r="114" spans="1:25" ht="24.75" customHeight="1">
      <c r="A114" s="645"/>
      <c r="B114" s="646"/>
      <c r="C114" s="646"/>
      <c r="D114" s="646"/>
      <c r="E114" s="646"/>
      <c r="F114" s="646"/>
      <c r="G114" s="646"/>
      <c r="H114" s="645"/>
      <c r="I114" s="645"/>
      <c r="J114" s="645"/>
      <c r="K114" s="645"/>
      <c r="L114" s="645"/>
      <c r="M114" s="645"/>
      <c r="N114" s="645"/>
      <c r="O114" s="645"/>
      <c r="P114" s="645"/>
      <c r="Q114" s="645"/>
      <c r="R114" s="645"/>
      <c r="S114" s="645"/>
      <c r="T114" s="645"/>
      <c r="U114" s="645"/>
      <c r="V114" s="645"/>
      <c r="W114" s="645"/>
      <c r="X114" s="645"/>
      <c r="Y114" s="645"/>
    </row>
    <row r="115" spans="1:25" ht="24.75" customHeight="1">
      <c r="A115" s="645"/>
      <c r="B115" s="646"/>
      <c r="C115" s="646"/>
      <c r="D115" s="646"/>
      <c r="E115" s="646"/>
      <c r="F115" s="646"/>
      <c r="G115" s="646"/>
      <c r="H115" s="645"/>
      <c r="I115" s="645"/>
      <c r="J115" s="645"/>
      <c r="K115" s="645"/>
      <c r="L115" s="645"/>
      <c r="M115" s="645"/>
      <c r="N115" s="645"/>
      <c r="O115" s="645"/>
      <c r="P115" s="645"/>
      <c r="Q115" s="645"/>
      <c r="R115" s="645"/>
      <c r="S115" s="645"/>
      <c r="T115" s="645"/>
      <c r="U115" s="645"/>
      <c r="V115" s="645"/>
      <c r="W115" s="645"/>
      <c r="X115" s="645"/>
      <c r="Y115" s="645"/>
    </row>
    <row r="116" spans="1:25" ht="24.75" customHeight="1">
      <c r="A116" s="645"/>
      <c r="B116" s="646"/>
      <c r="C116" s="646"/>
      <c r="D116" s="646"/>
      <c r="E116" s="646"/>
      <c r="F116" s="646"/>
      <c r="G116" s="646"/>
      <c r="H116" s="645"/>
      <c r="I116" s="645"/>
      <c r="J116" s="645"/>
      <c r="K116" s="645"/>
      <c r="L116" s="645"/>
      <c r="M116" s="645"/>
      <c r="N116" s="645"/>
      <c r="O116" s="645"/>
      <c r="P116" s="645"/>
      <c r="Q116" s="645"/>
      <c r="R116" s="645"/>
      <c r="S116" s="645"/>
      <c r="T116" s="645"/>
      <c r="U116" s="645"/>
      <c r="V116" s="645"/>
      <c r="W116" s="645"/>
      <c r="X116" s="645"/>
      <c r="Y116" s="645"/>
    </row>
    <row r="117" spans="1:25" ht="24.75" customHeight="1">
      <c r="A117" s="645"/>
      <c r="B117" s="646"/>
      <c r="C117" s="646"/>
      <c r="D117" s="646"/>
      <c r="E117" s="646"/>
      <c r="F117" s="646"/>
      <c r="G117" s="646"/>
      <c r="H117" s="645"/>
      <c r="I117" s="645"/>
      <c r="J117" s="645"/>
      <c r="K117" s="645"/>
      <c r="L117" s="645"/>
      <c r="M117" s="645"/>
      <c r="N117" s="645"/>
      <c r="O117" s="645"/>
      <c r="P117" s="645"/>
      <c r="Q117" s="645"/>
      <c r="R117" s="645"/>
      <c r="S117" s="645"/>
      <c r="T117" s="645"/>
      <c r="U117" s="645"/>
      <c r="V117" s="645"/>
      <c r="W117" s="645"/>
      <c r="X117" s="645"/>
      <c r="Y117" s="645"/>
    </row>
    <row r="118" spans="1:25" ht="24.75" customHeight="1">
      <c r="A118" s="645"/>
      <c r="B118" s="646"/>
      <c r="C118" s="646"/>
      <c r="D118" s="646"/>
      <c r="E118" s="646"/>
      <c r="F118" s="646"/>
      <c r="G118" s="646"/>
      <c r="H118" s="645"/>
      <c r="I118" s="645"/>
      <c r="J118" s="645"/>
      <c r="K118" s="645"/>
      <c r="L118" s="645"/>
      <c r="M118" s="645"/>
      <c r="N118" s="645"/>
      <c r="O118" s="645"/>
      <c r="P118" s="645"/>
      <c r="Q118" s="645"/>
      <c r="R118" s="645"/>
      <c r="S118" s="645"/>
      <c r="T118" s="645"/>
      <c r="U118" s="645"/>
      <c r="V118" s="645"/>
      <c r="W118" s="645"/>
      <c r="X118" s="645"/>
      <c r="Y118" s="645"/>
    </row>
    <row r="119" spans="1:25" ht="24.75" customHeight="1">
      <c r="A119" s="645"/>
      <c r="B119" s="646"/>
      <c r="C119" s="646"/>
      <c r="D119" s="646"/>
      <c r="E119" s="646"/>
      <c r="F119" s="646"/>
      <c r="G119" s="646"/>
      <c r="H119" s="645"/>
      <c r="I119" s="645"/>
      <c r="J119" s="645"/>
      <c r="K119" s="645"/>
      <c r="L119" s="645"/>
      <c r="M119" s="645"/>
      <c r="N119" s="645"/>
      <c r="O119" s="645"/>
      <c r="P119" s="645"/>
      <c r="Q119" s="645"/>
      <c r="R119" s="645"/>
      <c r="S119" s="645"/>
      <c r="T119" s="645"/>
      <c r="U119" s="645"/>
      <c r="V119" s="645"/>
      <c r="W119" s="645"/>
      <c r="X119" s="645"/>
      <c r="Y119" s="645"/>
    </row>
    <row r="120" spans="1:25" ht="24.75" customHeight="1">
      <c r="A120" s="645"/>
      <c r="B120" s="646"/>
      <c r="C120" s="646"/>
      <c r="D120" s="646"/>
      <c r="E120" s="646"/>
      <c r="F120" s="646"/>
      <c r="G120" s="646"/>
      <c r="H120" s="645"/>
      <c r="I120" s="645"/>
      <c r="J120" s="645"/>
      <c r="K120" s="645"/>
      <c r="L120" s="645"/>
      <c r="M120" s="645"/>
      <c r="N120" s="645"/>
      <c r="O120" s="645"/>
      <c r="P120" s="645"/>
      <c r="Q120" s="645"/>
      <c r="R120" s="645"/>
      <c r="S120" s="645"/>
      <c r="T120" s="645"/>
      <c r="U120" s="645"/>
      <c r="V120" s="645"/>
      <c r="W120" s="645"/>
      <c r="X120" s="645"/>
      <c r="Y120" s="645"/>
    </row>
    <row r="121" spans="1:25" ht="24.75" customHeight="1">
      <c r="A121" s="645"/>
      <c r="B121" s="646"/>
      <c r="C121" s="646"/>
      <c r="D121" s="646"/>
      <c r="E121" s="646"/>
      <c r="F121" s="646"/>
      <c r="G121" s="646"/>
      <c r="H121" s="645"/>
      <c r="I121" s="645"/>
      <c r="J121" s="645"/>
      <c r="K121" s="645"/>
      <c r="L121" s="645"/>
      <c r="M121" s="645"/>
      <c r="N121" s="645"/>
      <c r="O121" s="645"/>
      <c r="P121" s="645"/>
      <c r="Q121" s="645"/>
      <c r="R121" s="645"/>
      <c r="S121" s="645"/>
      <c r="T121" s="645"/>
      <c r="U121" s="645"/>
      <c r="V121" s="645"/>
      <c r="W121" s="645"/>
      <c r="X121" s="645"/>
      <c r="Y121" s="645"/>
    </row>
    <row r="122" spans="1:25" ht="24.75" customHeight="1">
      <c r="A122" s="645"/>
      <c r="B122" s="646"/>
      <c r="C122" s="646"/>
      <c r="D122" s="646"/>
      <c r="E122" s="646"/>
      <c r="F122" s="646"/>
      <c r="G122" s="646"/>
      <c r="H122" s="645"/>
      <c r="I122" s="645"/>
      <c r="J122" s="645"/>
      <c r="K122" s="645"/>
      <c r="L122" s="645"/>
      <c r="M122" s="645"/>
      <c r="N122" s="645"/>
      <c r="O122" s="645"/>
      <c r="P122" s="645"/>
      <c r="Q122" s="645"/>
      <c r="R122" s="645"/>
      <c r="S122" s="645"/>
      <c r="T122" s="645"/>
      <c r="U122" s="645"/>
      <c r="V122" s="645"/>
      <c r="W122" s="645"/>
      <c r="X122" s="645"/>
      <c r="Y122" s="645"/>
    </row>
    <row r="123" spans="1:25" ht="24.75" customHeight="1">
      <c r="A123" s="645"/>
      <c r="B123" s="646"/>
      <c r="C123" s="646"/>
      <c r="D123" s="646"/>
      <c r="E123" s="646"/>
      <c r="F123" s="646"/>
      <c r="G123" s="646"/>
      <c r="H123" s="645"/>
      <c r="I123" s="645"/>
      <c r="J123" s="645"/>
      <c r="K123" s="645"/>
      <c r="L123" s="645"/>
      <c r="M123" s="645"/>
      <c r="N123" s="645"/>
      <c r="O123" s="645"/>
      <c r="P123" s="645"/>
      <c r="Q123" s="645"/>
      <c r="R123" s="645"/>
      <c r="S123" s="645"/>
      <c r="T123" s="645"/>
      <c r="U123" s="645"/>
      <c r="V123" s="645"/>
      <c r="W123" s="645"/>
      <c r="X123" s="645"/>
      <c r="Y123" s="645"/>
    </row>
    <row r="124" spans="1:25" ht="24.75" customHeight="1">
      <c r="A124" s="645"/>
      <c r="B124" s="646"/>
      <c r="C124" s="646"/>
      <c r="D124" s="646"/>
      <c r="E124" s="646"/>
      <c r="F124" s="646"/>
      <c r="G124" s="646"/>
      <c r="H124" s="645"/>
      <c r="I124" s="645"/>
      <c r="J124" s="645"/>
      <c r="K124" s="645"/>
      <c r="L124" s="645"/>
      <c r="M124" s="645"/>
      <c r="N124" s="645"/>
      <c r="O124" s="645"/>
      <c r="P124" s="645"/>
      <c r="Q124" s="645"/>
      <c r="R124" s="645"/>
      <c r="S124" s="645"/>
      <c r="T124" s="645"/>
      <c r="U124" s="645"/>
      <c r="V124" s="645"/>
      <c r="W124" s="645"/>
      <c r="X124" s="645"/>
      <c r="Y124" s="645"/>
    </row>
    <row r="125" spans="1:25" ht="24.75" customHeight="1">
      <c r="A125" s="645"/>
      <c r="B125" s="646"/>
      <c r="C125" s="646"/>
      <c r="D125" s="646"/>
      <c r="E125" s="646"/>
      <c r="F125" s="646"/>
      <c r="G125" s="646"/>
      <c r="H125" s="645"/>
      <c r="I125" s="645"/>
      <c r="J125" s="645"/>
      <c r="K125" s="645"/>
      <c r="L125" s="645"/>
      <c r="M125" s="645"/>
      <c r="N125" s="645"/>
      <c r="O125" s="645"/>
      <c r="P125" s="645"/>
      <c r="Q125" s="645"/>
      <c r="R125" s="645"/>
      <c r="S125" s="645"/>
      <c r="T125" s="645"/>
      <c r="U125" s="645"/>
      <c r="V125" s="645"/>
      <c r="W125" s="645"/>
      <c r="X125" s="645"/>
      <c r="Y125" s="645"/>
    </row>
    <row r="126" spans="1:25" ht="24.75" customHeight="1">
      <c r="A126" s="645"/>
      <c r="B126" s="646"/>
      <c r="C126" s="646"/>
      <c r="D126" s="646"/>
      <c r="E126" s="646"/>
      <c r="F126" s="646"/>
      <c r="G126" s="646"/>
      <c r="H126" s="645"/>
      <c r="I126" s="645"/>
      <c r="J126" s="645"/>
      <c r="K126" s="645"/>
      <c r="L126" s="645"/>
      <c r="M126" s="645"/>
      <c r="N126" s="645"/>
      <c r="O126" s="645"/>
      <c r="P126" s="645"/>
      <c r="Q126" s="645"/>
      <c r="R126" s="645"/>
      <c r="S126" s="645"/>
      <c r="T126" s="645"/>
      <c r="U126" s="645"/>
      <c r="V126" s="645"/>
      <c r="W126" s="645"/>
      <c r="X126" s="645"/>
      <c r="Y126" s="645"/>
    </row>
    <row r="127" spans="1:25" ht="24.75" customHeight="1">
      <c r="A127" s="645"/>
      <c r="B127" s="646"/>
      <c r="C127" s="646"/>
      <c r="D127" s="646"/>
      <c r="E127" s="646"/>
      <c r="F127" s="646"/>
      <c r="G127" s="646"/>
      <c r="H127" s="645"/>
      <c r="I127" s="645"/>
      <c r="J127" s="645"/>
      <c r="K127" s="645"/>
      <c r="L127" s="645"/>
      <c r="M127" s="645"/>
      <c r="N127" s="645"/>
      <c r="O127" s="645"/>
      <c r="P127" s="645"/>
      <c r="Q127" s="645"/>
      <c r="R127" s="645"/>
      <c r="S127" s="645"/>
      <c r="T127" s="645"/>
      <c r="U127" s="645"/>
      <c r="V127" s="645"/>
      <c r="W127" s="645"/>
      <c r="X127" s="645"/>
      <c r="Y127" s="645"/>
    </row>
    <row r="128" spans="1:25" ht="24.75" customHeight="1">
      <c r="A128" s="645"/>
      <c r="B128" s="646"/>
      <c r="C128" s="646"/>
      <c r="D128" s="646"/>
      <c r="E128" s="646"/>
      <c r="F128" s="646"/>
      <c r="G128" s="646"/>
      <c r="H128" s="645"/>
      <c r="I128" s="645"/>
      <c r="J128" s="645"/>
      <c r="K128" s="645"/>
      <c r="L128" s="645"/>
      <c r="M128" s="645"/>
      <c r="N128" s="645"/>
      <c r="O128" s="645"/>
      <c r="P128" s="645"/>
      <c r="Q128" s="645"/>
      <c r="R128" s="645"/>
      <c r="S128" s="645"/>
      <c r="T128" s="645"/>
      <c r="U128" s="645"/>
      <c r="V128" s="645"/>
      <c r="W128" s="645"/>
      <c r="X128" s="645"/>
      <c r="Y128" s="645"/>
    </row>
    <row r="129" spans="1:25" ht="24.75" customHeight="1">
      <c r="A129" s="645"/>
      <c r="B129" s="646"/>
      <c r="C129" s="646"/>
      <c r="D129" s="646"/>
      <c r="E129" s="646"/>
      <c r="F129" s="646"/>
      <c r="G129" s="646"/>
      <c r="H129" s="645"/>
      <c r="I129" s="645"/>
      <c r="J129" s="645"/>
      <c r="K129" s="645"/>
      <c r="L129" s="645"/>
      <c r="M129" s="645"/>
      <c r="N129" s="645"/>
      <c r="O129" s="645"/>
      <c r="P129" s="645"/>
      <c r="Q129" s="645"/>
      <c r="R129" s="645"/>
      <c r="S129" s="645"/>
      <c r="T129" s="645"/>
      <c r="U129" s="645"/>
      <c r="V129" s="645"/>
      <c r="W129" s="645"/>
      <c r="X129" s="645"/>
      <c r="Y129" s="645"/>
    </row>
    <row r="130" spans="1:25" ht="24.75" customHeight="1">
      <c r="A130" s="645"/>
      <c r="B130" s="646"/>
      <c r="C130" s="646"/>
      <c r="D130" s="646"/>
      <c r="E130" s="646"/>
      <c r="F130" s="646"/>
      <c r="G130" s="646"/>
      <c r="H130" s="645"/>
      <c r="I130" s="645"/>
      <c r="J130" s="645"/>
      <c r="K130" s="645"/>
      <c r="L130" s="645"/>
      <c r="M130" s="645"/>
      <c r="N130" s="645"/>
      <c r="O130" s="645"/>
      <c r="P130" s="645"/>
      <c r="Q130" s="645"/>
      <c r="R130" s="645"/>
      <c r="S130" s="645"/>
      <c r="T130" s="645"/>
      <c r="U130" s="645"/>
      <c r="V130" s="645"/>
      <c r="W130" s="645"/>
      <c r="X130" s="645"/>
      <c r="Y130" s="645"/>
    </row>
    <row r="131" spans="1:25" ht="24.75" customHeight="1">
      <c r="A131" s="645"/>
      <c r="B131" s="646"/>
      <c r="C131" s="646"/>
      <c r="D131" s="646"/>
      <c r="E131" s="646"/>
      <c r="F131" s="646"/>
      <c r="G131" s="646"/>
      <c r="H131" s="645"/>
      <c r="I131" s="645"/>
      <c r="J131" s="645"/>
      <c r="K131" s="645"/>
      <c r="L131" s="645"/>
      <c r="M131" s="645"/>
      <c r="N131" s="645"/>
      <c r="O131" s="645"/>
      <c r="P131" s="645"/>
      <c r="Q131" s="645"/>
      <c r="R131" s="645"/>
      <c r="S131" s="645"/>
      <c r="T131" s="645"/>
      <c r="U131" s="645"/>
      <c r="V131" s="645"/>
      <c r="W131" s="645"/>
      <c r="X131" s="645"/>
      <c r="Y131" s="645"/>
    </row>
    <row r="132" spans="1:25" ht="24.75" customHeight="1">
      <c r="A132" s="645"/>
      <c r="B132" s="646"/>
      <c r="C132" s="646"/>
      <c r="D132" s="646"/>
      <c r="E132" s="646"/>
      <c r="F132" s="646"/>
      <c r="G132" s="646"/>
      <c r="H132" s="645"/>
      <c r="I132" s="645"/>
      <c r="J132" s="645"/>
      <c r="K132" s="645"/>
      <c r="L132" s="645"/>
      <c r="M132" s="645"/>
      <c r="N132" s="645"/>
      <c r="O132" s="645"/>
      <c r="P132" s="645"/>
      <c r="Q132" s="645"/>
      <c r="R132" s="645"/>
      <c r="S132" s="645"/>
      <c r="T132" s="645"/>
      <c r="U132" s="645"/>
      <c r="V132" s="645"/>
      <c r="W132" s="645"/>
      <c r="X132" s="645"/>
      <c r="Y132" s="645"/>
    </row>
    <row r="133" spans="1:25" ht="24.75" customHeight="1">
      <c r="A133" s="645"/>
      <c r="B133" s="646"/>
      <c r="C133" s="646"/>
      <c r="D133" s="646"/>
      <c r="E133" s="646"/>
      <c r="F133" s="646"/>
      <c r="G133" s="646"/>
      <c r="H133" s="645"/>
      <c r="I133" s="645"/>
      <c r="J133" s="645"/>
      <c r="K133" s="645"/>
      <c r="L133" s="645"/>
      <c r="M133" s="645"/>
      <c r="N133" s="645"/>
      <c r="O133" s="645"/>
      <c r="P133" s="645"/>
      <c r="Q133" s="645"/>
      <c r="R133" s="645"/>
      <c r="S133" s="645"/>
      <c r="T133" s="645"/>
      <c r="U133" s="645"/>
      <c r="V133" s="645"/>
      <c r="W133" s="645"/>
      <c r="X133" s="645"/>
      <c r="Y133" s="645"/>
    </row>
    <row r="134" spans="1:25" ht="24.75" customHeight="1">
      <c r="A134" s="645"/>
      <c r="B134" s="646"/>
      <c r="C134" s="646"/>
      <c r="D134" s="646"/>
      <c r="E134" s="646"/>
      <c r="F134" s="646"/>
      <c r="G134" s="646"/>
      <c r="H134" s="645"/>
      <c r="I134" s="645"/>
      <c r="J134" s="645"/>
      <c r="K134" s="645"/>
      <c r="L134" s="645"/>
      <c r="M134" s="645"/>
      <c r="N134" s="645"/>
      <c r="O134" s="645"/>
      <c r="P134" s="645"/>
      <c r="Q134" s="645"/>
      <c r="R134" s="645"/>
      <c r="S134" s="645"/>
      <c r="T134" s="645"/>
      <c r="U134" s="645"/>
      <c r="V134" s="645"/>
      <c r="W134" s="645"/>
      <c r="X134" s="645"/>
      <c r="Y134" s="645"/>
    </row>
    <row r="135" spans="1:25" ht="24.75" customHeight="1">
      <c r="A135" s="645"/>
      <c r="B135" s="646"/>
      <c r="C135" s="646"/>
      <c r="D135" s="646"/>
      <c r="E135" s="646"/>
      <c r="F135" s="646"/>
      <c r="G135" s="646"/>
      <c r="H135" s="645"/>
      <c r="I135" s="645"/>
      <c r="J135" s="645"/>
      <c r="K135" s="645"/>
      <c r="L135" s="645"/>
      <c r="M135" s="645"/>
      <c r="N135" s="645"/>
      <c r="O135" s="645"/>
      <c r="P135" s="645"/>
      <c r="Q135" s="645"/>
      <c r="R135" s="645"/>
      <c r="S135" s="645"/>
      <c r="T135" s="645"/>
      <c r="U135" s="645"/>
      <c r="V135" s="645"/>
      <c r="W135" s="645"/>
      <c r="X135" s="645"/>
      <c r="Y135" s="645"/>
    </row>
    <row r="136" spans="1:25" ht="24.75" customHeight="1">
      <c r="A136" s="645"/>
      <c r="B136" s="646"/>
      <c r="C136" s="646"/>
      <c r="D136" s="646"/>
      <c r="E136" s="646"/>
      <c r="F136" s="646"/>
      <c r="G136" s="646"/>
      <c r="H136" s="645"/>
      <c r="I136" s="645"/>
      <c r="J136" s="645"/>
      <c r="K136" s="645"/>
      <c r="L136" s="645"/>
      <c r="M136" s="645"/>
      <c r="N136" s="645"/>
      <c r="O136" s="645"/>
      <c r="P136" s="645"/>
      <c r="Q136" s="645"/>
      <c r="R136" s="645"/>
      <c r="S136" s="645"/>
      <c r="T136" s="645"/>
      <c r="U136" s="645"/>
      <c r="V136" s="645"/>
      <c r="W136" s="645"/>
      <c r="X136" s="645"/>
      <c r="Y136" s="645"/>
    </row>
    <row r="137" spans="1:25" ht="24.75" customHeight="1">
      <c r="A137" s="645"/>
      <c r="B137" s="646"/>
      <c r="C137" s="646"/>
      <c r="D137" s="646"/>
      <c r="E137" s="646"/>
      <c r="F137" s="646"/>
      <c r="G137" s="646"/>
      <c r="H137" s="645"/>
      <c r="I137" s="645"/>
      <c r="J137" s="645"/>
      <c r="K137" s="645"/>
      <c r="L137" s="645"/>
      <c r="M137" s="645"/>
      <c r="N137" s="645"/>
      <c r="O137" s="645"/>
      <c r="P137" s="645"/>
      <c r="Q137" s="645"/>
      <c r="R137" s="645"/>
      <c r="S137" s="645"/>
      <c r="T137" s="645"/>
      <c r="U137" s="645"/>
      <c r="V137" s="645"/>
      <c r="W137" s="645"/>
      <c r="X137" s="645"/>
      <c r="Y137" s="645"/>
    </row>
    <row r="138" spans="1:25" ht="24.75" customHeight="1">
      <c r="A138" s="645"/>
      <c r="B138" s="646"/>
      <c r="C138" s="646"/>
      <c r="D138" s="646"/>
      <c r="E138" s="646"/>
      <c r="F138" s="646"/>
      <c r="G138" s="646"/>
      <c r="H138" s="645"/>
      <c r="I138" s="645"/>
      <c r="J138" s="645"/>
      <c r="K138" s="645"/>
      <c r="L138" s="645"/>
      <c r="M138" s="645"/>
      <c r="N138" s="645"/>
      <c r="O138" s="645"/>
      <c r="P138" s="645"/>
      <c r="Q138" s="645"/>
      <c r="R138" s="645"/>
      <c r="S138" s="645"/>
      <c r="T138" s="645"/>
      <c r="U138" s="645"/>
      <c r="V138" s="645"/>
      <c r="W138" s="645"/>
      <c r="X138" s="645"/>
      <c r="Y138" s="645"/>
    </row>
    <row r="139" spans="1:25" ht="24.75" customHeight="1">
      <c r="A139" s="645"/>
      <c r="B139" s="646"/>
      <c r="C139" s="646"/>
      <c r="D139" s="646"/>
      <c r="E139" s="646"/>
      <c r="F139" s="646"/>
      <c r="G139" s="646"/>
      <c r="H139" s="645"/>
      <c r="I139" s="645"/>
      <c r="J139" s="645"/>
      <c r="K139" s="645"/>
      <c r="L139" s="645"/>
      <c r="M139" s="645"/>
      <c r="N139" s="645"/>
      <c r="O139" s="645"/>
      <c r="P139" s="645"/>
      <c r="Q139" s="645"/>
      <c r="R139" s="645"/>
      <c r="S139" s="645"/>
      <c r="T139" s="645"/>
      <c r="U139" s="645"/>
      <c r="V139" s="645"/>
      <c r="W139" s="645"/>
      <c r="X139" s="645"/>
      <c r="Y139" s="645"/>
    </row>
    <row r="140" spans="1:25" ht="24.75" customHeight="1">
      <c r="A140" s="645"/>
      <c r="B140" s="646"/>
      <c r="C140" s="646"/>
      <c r="D140" s="646"/>
      <c r="E140" s="646"/>
      <c r="F140" s="646"/>
      <c r="G140" s="646"/>
      <c r="H140" s="645"/>
      <c r="I140" s="645"/>
      <c r="J140" s="645"/>
      <c r="K140" s="645"/>
      <c r="L140" s="645"/>
      <c r="M140" s="645"/>
      <c r="N140" s="645"/>
      <c r="O140" s="645"/>
      <c r="P140" s="645"/>
      <c r="Q140" s="645"/>
      <c r="R140" s="645"/>
      <c r="S140" s="645"/>
      <c r="T140" s="645"/>
      <c r="U140" s="645"/>
      <c r="V140" s="645"/>
      <c r="W140" s="645"/>
      <c r="X140" s="645"/>
      <c r="Y140" s="645"/>
    </row>
    <row r="141" spans="1:25" ht="24.75" customHeight="1">
      <c r="A141" s="645"/>
      <c r="B141" s="646"/>
      <c r="C141" s="646"/>
      <c r="D141" s="646"/>
      <c r="E141" s="646"/>
      <c r="F141" s="646"/>
      <c r="G141" s="646"/>
      <c r="H141" s="645"/>
      <c r="I141" s="645"/>
      <c r="J141" s="645"/>
      <c r="K141" s="645"/>
      <c r="L141" s="645"/>
      <c r="M141" s="645"/>
      <c r="N141" s="645"/>
      <c r="O141" s="645"/>
      <c r="P141" s="645"/>
      <c r="Q141" s="645"/>
      <c r="R141" s="645"/>
      <c r="S141" s="645"/>
      <c r="T141" s="645"/>
      <c r="U141" s="645"/>
      <c r="V141" s="645"/>
      <c r="W141" s="645"/>
      <c r="X141" s="645"/>
      <c r="Y141" s="645"/>
    </row>
    <row r="142" spans="1:25" ht="24.75" customHeight="1">
      <c r="A142" s="645"/>
      <c r="B142" s="646"/>
      <c r="C142" s="646"/>
      <c r="D142" s="646"/>
      <c r="E142" s="646"/>
      <c r="F142" s="646"/>
      <c r="G142" s="646"/>
      <c r="H142" s="645"/>
      <c r="I142" s="645"/>
      <c r="J142" s="645"/>
      <c r="K142" s="645"/>
      <c r="L142" s="645"/>
      <c r="M142" s="645"/>
      <c r="N142" s="645"/>
      <c r="O142" s="645"/>
      <c r="P142" s="645"/>
      <c r="Q142" s="645"/>
      <c r="R142" s="645"/>
      <c r="S142" s="645"/>
      <c r="T142" s="645"/>
      <c r="U142" s="645"/>
      <c r="V142" s="645"/>
      <c r="W142" s="645"/>
      <c r="X142" s="645"/>
      <c r="Y142" s="645"/>
    </row>
    <row r="143" spans="1:25" ht="24.75" customHeight="1">
      <c r="A143" s="645"/>
      <c r="B143" s="646"/>
      <c r="C143" s="646"/>
      <c r="D143" s="646"/>
      <c r="E143" s="646"/>
      <c r="F143" s="646"/>
      <c r="G143" s="646"/>
      <c r="H143" s="645"/>
      <c r="I143" s="645"/>
      <c r="J143" s="645"/>
      <c r="K143" s="645"/>
      <c r="L143" s="645"/>
      <c r="M143" s="645"/>
      <c r="N143" s="645"/>
      <c r="O143" s="645"/>
      <c r="P143" s="645"/>
      <c r="Q143" s="645"/>
      <c r="R143" s="645"/>
      <c r="S143" s="645"/>
      <c r="T143" s="645"/>
      <c r="U143" s="645"/>
      <c r="V143" s="645"/>
      <c r="W143" s="645"/>
      <c r="X143" s="645"/>
      <c r="Y143" s="645"/>
    </row>
    <row r="144" spans="1:25" ht="24.75" customHeight="1">
      <c r="A144" s="645"/>
      <c r="B144" s="646"/>
      <c r="C144" s="646"/>
      <c r="D144" s="646"/>
      <c r="E144" s="646"/>
      <c r="F144" s="646"/>
      <c r="G144" s="646"/>
      <c r="H144" s="645"/>
      <c r="I144" s="645"/>
      <c r="J144" s="645"/>
      <c r="K144" s="645"/>
      <c r="L144" s="645"/>
      <c r="M144" s="645"/>
      <c r="N144" s="645"/>
      <c r="O144" s="645"/>
      <c r="P144" s="645"/>
      <c r="Q144" s="645"/>
      <c r="R144" s="645"/>
      <c r="S144" s="645"/>
      <c r="T144" s="645"/>
      <c r="U144" s="645"/>
      <c r="V144" s="645"/>
      <c r="W144" s="645"/>
      <c r="X144" s="645"/>
      <c r="Y144" s="645"/>
    </row>
    <row r="145" spans="1:25" ht="24.75" customHeight="1">
      <c r="A145" s="645"/>
      <c r="B145" s="646"/>
      <c r="C145" s="646"/>
      <c r="D145" s="646"/>
      <c r="E145" s="646"/>
      <c r="F145" s="646"/>
      <c r="G145" s="646"/>
      <c r="H145" s="645"/>
      <c r="I145" s="645"/>
      <c r="J145" s="645"/>
      <c r="K145" s="645"/>
      <c r="L145" s="645"/>
      <c r="M145" s="645"/>
      <c r="N145" s="645"/>
      <c r="O145" s="645"/>
      <c r="P145" s="645"/>
      <c r="Q145" s="645"/>
      <c r="R145" s="645"/>
      <c r="S145" s="645"/>
      <c r="T145" s="645"/>
      <c r="U145" s="645"/>
      <c r="V145" s="645"/>
      <c r="W145" s="645"/>
      <c r="X145" s="645"/>
      <c r="Y145" s="645"/>
    </row>
    <row r="146" spans="1:25" ht="24.75" customHeight="1">
      <c r="A146" s="645"/>
      <c r="B146" s="646"/>
      <c r="C146" s="646"/>
      <c r="D146" s="646"/>
      <c r="E146" s="646"/>
      <c r="F146" s="646"/>
      <c r="G146" s="646"/>
      <c r="H146" s="645"/>
      <c r="I146" s="645"/>
      <c r="J146" s="645"/>
      <c r="K146" s="645"/>
      <c r="L146" s="645"/>
      <c r="M146" s="645"/>
      <c r="N146" s="645"/>
      <c r="O146" s="645"/>
      <c r="P146" s="645"/>
      <c r="Q146" s="645"/>
      <c r="R146" s="645"/>
      <c r="S146" s="645"/>
      <c r="T146" s="645"/>
      <c r="U146" s="645"/>
      <c r="V146" s="645"/>
      <c r="W146" s="645"/>
      <c r="X146" s="645"/>
      <c r="Y146" s="645"/>
    </row>
    <row r="147" spans="1:25" ht="24.75" customHeight="1">
      <c r="A147" s="645"/>
      <c r="B147" s="646"/>
      <c r="C147" s="646"/>
      <c r="D147" s="646"/>
      <c r="E147" s="646"/>
      <c r="F147" s="646"/>
      <c r="G147" s="646"/>
      <c r="H147" s="645"/>
      <c r="I147" s="645"/>
      <c r="J147" s="645"/>
      <c r="K147" s="645"/>
      <c r="L147" s="645"/>
      <c r="M147" s="645"/>
      <c r="N147" s="645"/>
      <c r="O147" s="645"/>
      <c r="P147" s="645"/>
      <c r="Q147" s="645"/>
      <c r="R147" s="645"/>
      <c r="S147" s="645"/>
      <c r="T147" s="645"/>
      <c r="U147" s="645"/>
      <c r="V147" s="645"/>
      <c r="W147" s="645"/>
      <c r="X147" s="645"/>
      <c r="Y147" s="645"/>
    </row>
    <row r="148" spans="1:25" ht="24.75" customHeight="1">
      <c r="A148" s="645"/>
      <c r="B148" s="646"/>
      <c r="C148" s="646"/>
      <c r="D148" s="646"/>
      <c r="E148" s="646"/>
      <c r="F148" s="646"/>
      <c r="G148" s="646"/>
      <c r="H148" s="645"/>
      <c r="I148" s="645"/>
      <c r="J148" s="645"/>
      <c r="K148" s="645"/>
      <c r="L148" s="645"/>
      <c r="M148" s="645"/>
      <c r="N148" s="645"/>
      <c r="O148" s="645"/>
      <c r="P148" s="645"/>
      <c r="Q148" s="645"/>
      <c r="R148" s="645"/>
      <c r="S148" s="645"/>
      <c r="T148" s="645"/>
      <c r="U148" s="645"/>
      <c r="V148" s="645"/>
      <c r="W148" s="645"/>
      <c r="X148" s="645"/>
      <c r="Y148" s="645"/>
    </row>
    <row r="149" spans="1:25" ht="24.75" customHeight="1">
      <c r="A149" s="645"/>
      <c r="B149" s="646"/>
      <c r="C149" s="646"/>
      <c r="D149" s="646"/>
      <c r="E149" s="646"/>
      <c r="F149" s="646"/>
      <c r="G149" s="646"/>
      <c r="H149" s="645"/>
      <c r="I149" s="645"/>
      <c r="J149" s="645"/>
      <c r="K149" s="645"/>
      <c r="L149" s="645"/>
      <c r="M149" s="645"/>
      <c r="N149" s="645"/>
      <c r="O149" s="645"/>
      <c r="P149" s="645"/>
      <c r="Q149" s="645"/>
      <c r="R149" s="645"/>
      <c r="S149" s="645"/>
      <c r="T149" s="645"/>
      <c r="U149" s="645"/>
      <c r="V149" s="645"/>
      <c r="W149" s="645"/>
      <c r="X149" s="645"/>
      <c r="Y149" s="645"/>
    </row>
    <row r="150" spans="1:25" ht="24.75" customHeight="1">
      <c r="A150" s="645"/>
      <c r="B150" s="646"/>
      <c r="C150" s="646"/>
      <c r="D150" s="646"/>
      <c r="E150" s="646"/>
      <c r="F150" s="646"/>
      <c r="G150" s="646"/>
      <c r="H150" s="645"/>
      <c r="I150" s="645"/>
      <c r="J150" s="645"/>
      <c r="K150" s="645"/>
      <c r="L150" s="645"/>
      <c r="M150" s="645"/>
      <c r="N150" s="645"/>
      <c r="O150" s="645"/>
      <c r="P150" s="645"/>
      <c r="Q150" s="645"/>
      <c r="R150" s="645"/>
      <c r="S150" s="645"/>
      <c r="T150" s="645"/>
      <c r="U150" s="645"/>
      <c r="V150" s="645"/>
      <c r="W150" s="645"/>
      <c r="X150" s="645"/>
      <c r="Y150" s="645"/>
    </row>
    <row r="151" spans="1:25" ht="24.75" customHeight="1">
      <c r="A151" s="645"/>
      <c r="B151" s="646"/>
      <c r="C151" s="646"/>
      <c r="D151" s="646"/>
      <c r="E151" s="646"/>
      <c r="F151" s="646"/>
      <c r="G151" s="646"/>
      <c r="H151" s="645"/>
      <c r="I151" s="645"/>
      <c r="J151" s="645"/>
      <c r="K151" s="645"/>
      <c r="L151" s="645"/>
      <c r="M151" s="645"/>
      <c r="N151" s="645"/>
      <c r="O151" s="645"/>
      <c r="P151" s="645"/>
      <c r="Q151" s="645"/>
      <c r="R151" s="645"/>
      <c r="S151" s="645"/>
      <c r="T151" s="645"/>
      <c r="U151" s="645"/>
      <c r="V151" s="645"/>
      <c r="W151" s="645"/>
      <c r="X151" s="645"/>
      <c r="Y151" s="645"/>
    </row>
    <row r="152" spans="1:25" ht="24.75" customHeight="1">
      <c r="A152" s="645"/>
      <c r="B152" s="646"/>
      <c r="C152" s="646"/>
      <c r="D152" s="646"/>
      <c r="E152" s="646"/>
      <c r="F152" s="646"/>
      <c r="G152" s="646"/>
      <c r="H152" s="645"/>
      <c r="I152" s="645"/>
      <c r="J152" s="645"/>
      <c r="K152" s="645"/>
      <c r="L152" s="645"/>
      <c r="M152" s="645"/>
      <c r="N152" s="645"/>
      <c r="O152" s="645"/>
      <c r="P152" s="645"/>
      <c r="Q152" s="645"/>
      <c r="R152" s="645"/>
      <c r="S152" s="645"/>
      <c r="T152" s="645"/>
      <c r="U152" s="645"/>
      <c r="V152" s="645"/>
      <c r="W152" s="645"/>
      <c r="X152" s="645"/>
      <c r="Y152" s="645"/>
    </row>
    <row r="153" spans="1:25" ht="24.75" customHeight="1">
      <c r="A153" s="645"/>
      <c r="B153" s="646"/>
      <c r="C153" s="646"/>
      <c r="D153" s="646"/>
      <c r="E153" s="646"/>
      <c r="F153" s="646"/>
      <c r="G153" s="646"/>
      <c r="H153" s="645"/>
      <c r="I153" s="645"/>
      <c r="J153" s="645"/>
      <c r="K153" s="645"/>
      <c r="L153" s="645"/>
      <c r="M153" s="645"/>
      <c r="N153" s="645"/>
      <c r="O153" s="645"/>
      <c r="P153" s="645"/>
      <c r="Q153" s="645"/>
      <c r="R153" s="645"/>
      <c r="S153" s="645"/>
      <c r="T153" s="645"/>
      <c r="U153" s="645"/>
      <c r="V153" s="645"/>
      <c r="W153" s="645"/>
      <c r="X153" s="645"/>
      <c r="Y153" s="645"/>
    </row>
    <row r="154" spans="1:25" ht="24.75" customHeight="1">
      <c r="A154" s="645"/>
      <c r="B154" s="646"/>
      <c r="C154" s="646"/>
      <c r="D154" s="646"/>
      <c r="E154" s="646"/>
      <c r="F154" s="646"/>
      <c r="G154" s="646"/>
      <c r="H154" s="645"/>
      <c r="I154" s="645"/>
      <c r="J154" s="645"/>
      <c r="K154" s="645"/>
      <c r="L154" s="645"/>
      <c r="M154" s="645"/>
      <c r="N154" s="645"/>
      <c r="O154" s="645"/>
      <c r="P154" s="645"/>
      <c r="Q154" s="645"/>
      <c r="R154" s="645"/>
      <c r="S154" s="645"/>
      <c r="T154" s="645"/>
      <c r="U154" s="645"/>
      <c r="V154" s="645"/>
      <c r="W154" s="645"/>
      <c r="X154" s="645"/>
      <c r="Y154" s="645"/>
    </row>
    <row r="155" spans="1:25" ht="24.75" customHeight="1">
      <c r="A155" s="645"/>
      <c r="B155" s="646"/>
      <c r="C155" s="646"/>
      <c r="D155" s="646"/>
      <c r="E155" s="646"/>
      <c r="F155" s="646"/>
      <c r="G155" s="646"/>
      <c r="H155" s="645"/>
      <c r="I155" s="645"/>
      <c r="J155" s="645"/>
      <c r="K155" s="645"/>
      <c r="L155" s="645"/>
      <c r="M155" s="645"/>
      <c r="N155" s="645"/>
      <c r="O155" s="645"/>
      <c r="P155" s="645"/>
      <c r="Q155" s="645"/>
      <c r="R155" s="645"/>
      <c r="S155" s="645"/>
      <c r="T155" s="645"/>
      <c r="U155" s="645"/>
      <c r="V155" s="645"/>
      <c r="W155" s="645"/>
      <c r="X155" s="645"/>
      <c r="Y155" s="645"/>
    </row>
    <row r="156" spans="1:25" ht="24.75" customHeight="1">
      <c r="A156" s="645"/>
      <c r="B156" s="646"/>
      <c r="C156" s="646"/>
      <c r="D156" s="646"/>
      <c r="E156" s="646"/>
      <c r="F156" s="646"/>
      <c r="G156" s="646"/>
      <c r="H156" s="645"/>
      <c r="I156" s="645"/>
      <c r="J156" s="645"/>
      <c r="K156" s="645"/>
      <c r="L156" s="645"/>
      <c r="M156" s="645"/>
      <c r="N156" s="645"/>
      <c r="O156" s="645"/>
      <c r="P156" s="645"/>
      <c r="Q156" s="645"/>
      <c r="R156" s="645"/>
      <c r="S156" s="645"/>
      <c r="T156" s="645"/>
      <c r="U156" s="645"/>
      <c r="V156" s="645"/>
      <c r="W156" s="645"/>
      <c r="X156" s="645"/>
      <c r="Y156" s="645"/>
    </row>
    <row r="157" spans="1:25" ht="24.75" customHeight="1">
      <c r="A157" s="645"/>
      <c r="B157" s="646"/>
      <c r="C157" s="646"/>
      <c r="D157" s="646"/>
      <c r="E157" s="646"/>
      <c r="F157" s="646"/>
      <c r="G157" s="646"/>
      <c r="H157" s="645"/>
      <c r="I157" s="645"/>
      <c r="J157" s="645"/>
      <c r="K157" s="645"/>
      <c r="L157" s="645"/>
      <c r="M157" s="645"/>
      <c r="N157" s="645"/>
      <c r="O157" s="645"/>
      <c r="P157" s="645"/>
      <c r="Q157" s="645"/>
      <c r="R157" s="645"/>
      <c r="S157" s="645"/>
      <c r="T157" s="645"/>
      <c r="U157" s="645"/>
      <c r="V157" s="645"/>
      <c r="W157" s="645"/>
      <c r="X157" s="645"/>
      <c r="Y157" s="645"/>
    </row>
    <row r="158" spans="1:25" ht="24.75" customHeight="1">
      <c r="A158" s="645"/>
      <c r="B158" s="646"/>
      <c r="C158" s="646"/>
      <c r="D158" s="646"/>
      <c r="E158" s="646"/>
      <c r="F158" s="646"/>
      <c r="G158" s="646"/>
      <c r="H158" s="645"/>
      <c r="I158" s="645"/>
      <c r="J158" s="645"/>
      <c r="K158" s="645"/>
      <c r="L158" s="645"/>
      <c r="M158" s="645"/>
      <c r="N158" s="645"/>
      <c r="O158" s="645"/>
      <c r="P158" s="645"/>
      <c r="Q158" s="645"/>
      <c r="R158" s="645"/>
      <c r="S158" s="645"/>
      <c r="T158" s="645"/>
      <c r="U158" s="645"/>
      <c r="V158" s="645"/>
      <c r="W158" s="645"/>
      <c r="X158" s="645"/>
      <c r="Y158" s="645"/>
    </row>
    <row r="159" spans="1:25" ht="24.75" customHeight="1">
      <c r="A159" s="645"/>
      <c r="B159" s="646"/>
      <c r="C159" s="646"/>
      <c r="D159" s="646"/>
      <c r="E159" s="646"/>
      <c r="F159" s="646"/>
      <c r="G159" s="646"/>
      <c r="H159" s="645"/>
      <c r="I159" s="645"/>
      <c r="J159" s="645"/>
      <c r="K159" s="645"/>
      <c r="L159" s="645"/>
      <c r="M159" s="645"/>
      <c r="N159" s="645"/>
      <c r="O159" s="645"/>
      <c r="P159" s="645"/>
      <c r="Q159" s="645"/>
      <c r="R159" s="645"/>
      <c r="S159" s="645"/>
      <c r="T159" s="645"/>
      <c r="U159" s="645"/>
      <c r="V159" s="645"/>
      <c r="W159" s="645"/>
      <c r="X159" s="645"/>
      <c r="Y159" s="645"/>
    </row>
    <row r="160" spans="1:25" ht="24.75" customHeight="1">
      <c r="A160" s="645"/>
      <c r="B160" s="646"/>
      <c r="C160" s="646"/>
      <c r="D160" s="646"/>
      <c r="E160" s="646"/>
      <c r="F160" s="646"/>
      <c r="G160" s="646"/>
      <c r="H160" s="645"/>
      <c r="I160" s="645"/>
      <c r="J160" s="645"/>
      <c r="K160" s="645"/>
      <c r="L160" s="645"/>
      <c r="M160" s="645"/>
      <c r="N160" s="645"/>
      <c r="O160" s="645"/>
      <c r="P160" s="645"/>
      <c r="Q160" s="645"/>
      <c r="R160" s="645"/>
      <c r="S160" s="645"/>
      <c r="T160" s="645"/>
      <c r="U160" s="645"/>
      <c r="V160" s="645"/>
      <c r="W160" s="645"/>
      <c r="X160" s="645"/>
      <c r="Y160" s="645"/>
    </row>
    <row r="161" spans="1:25" ht="24.75" customHeight="1">
      <c r="A161" s="645"/>
      <c r="B161" s="646"/>
      <c r="C161" s="646"/>
      <c r="D161" s="646"/>
      <c r="E161" s="646"/>
      <c r="F161" s="646"/>
      <c r="G161" s="646"/>
      <c r="H161" s="645"/>
      <c r="I161" s="645"/>
      <c r="J161" s="645"/>
      <c r="K161" s="645"/>
      <c r="L161" s="645"/>
      <c r="M161" s="645"/>
      <c r="N161" s="645"/>
      <c r="O161" s="645"/>
      <c r="P161" s="645"/>
      <c r="Q161" s="645"/>
      <c r="R161" s="645"/>
      <c r="S161" s="645"/>
      <c r="T161" s="645"/>
      <c r="U161" s="645"/>
      <c r="V161" s="645"/>
      <c r="W161" s="645"/>
      <c r="X161" s="645"/>
      <c r="Y161" s="645"/>
    </row>
    <row r="162" spans="1:25" ht="24.75" customHeight="1">
      <c r="A162" s="645"/>
      <c r="B162" s="646"/>
      <c r="C162" s="646"/>
      <c r="D162" s="646"/>
      <c r="E162" s="646"/>
      <c r="F162" s="646"/>
      <c r="G162" s="646"/>
      <c r="H162" s="645"/>
      <c r="I162" s="645"/>
      <c r="J162" s="645"/>
      <c r="K162" s="645"/>
      <c r="L162" s="645"/>
      <c r="M162" s="645"/>
      <c r="N162" s="645"/>
      <c r="O162" s="645"/>
      <c r="P162" s="645"/>
      <c r="Q162" s="645"/>
      <c r="R162" s="645"/>
      <c r="S162" s="645"/>
      <c r="T162" s="645"/>
      <c r="U162" s="645"/>
      <c r="V162" s="645"/>
      <c r="W162" s="645"/>
      <c r="X162" s="645"/>
      <c r="Y162" s="645"/>
    </row>
    <row r="163" spans="1:25" ht="24.75" customHeight="1">
      <c r="A163" s="645"/>
      <c r="B163" s="646"/>
      <c r="C163" s="646"/>
      <c r="D163" s="646"/>
      <c r="E163" s="646"/>
      <c r="F163" s="646"/>
      <c r="G163" s="646"/>
      <c r="H163" s="645"/>
      <c r="I163" s="645"/>
      <c r="J163" s="645"/>
      <c r="K163" s="645"/>
      <c r="L163" s="645"/>
      <c r="M163" s="645"/>
      <c r="N163" s="645"/>
      <c r="O163" s="645"/>
      <c r="P163" s="645"/>
      <c r="Q163" s="645"/>
      <c r="R163" s="645"/>
      <c r="S163" s="645"/>
      <c r="T163" s="645"/>
      <c r="U163" s="645"/>
      <c r="V163" s="645"/>
      <c r="W163" s="645"/>
      <c r="X163" s="645"/>
      <c r="Y163" s="645"/>
    </row>
    <row r="164" spans="1:25" ht="24.75" customHeight="1">
      <c r="A164" s="645"/>
      <c r="B164" s="646"/>
      <c r="C164" s="646"/>
      <c r="D164" s="646"/>
      <c r="E164" s="646"/>
      <c r="F164" s="646"/>
      <c r="G164" s="646"/>
      <c r="H164" s="645"/>
      <c r="I164" s="645"/>
      <c r="J164" s="645"/>
      <c r="K164" s="645"/>
      <c r="L164" s="645"/>
      <c r="M164" s="645"/>
      <c r="N164" s="645"/>
      <c r="O164" s="645"/>
      <c r="P164" s="645"/>
      <c r="Q164" s="645"/>
      <c r="R164" s="645"/>
      <c r="S164" s="645"/>
      <c r="T164" s="645"/>
      <c r="U164" s="645"/>
      <c r="V164" s="645"/>
      <c r="W164" s="645"/>
      <c r="X164" s="645"/>
      <c r="Y164" s="645"/>
    </row>
    <row r="165" spans="1:25" ht="24.75" customHeight="1">
      <c r="A165" s="645"/>
      <c r="B165" s="646"/>
      <c r="C165" s="646"/>
      <c r="D165" s="646"/>
      <c r="E165" s="646"/>
      <c r="F165" s="646"/>
      <c r="G165" s="646"/>
      <c r="H165" s="645"/>
      <c r="I165" s="645"/>
      <c r="J165" s="645"/>
      <c r="K165" s="645"/>
      <c r="L165" s="645"/>
      <c r="M165" s="645"/>
      <c r="N165" s="645"/>
      <c r="O165" s="645"/>
      <c r="P165" s="645"/>
      <c r="Q165" s="645"/>
      <c r="R165" s="645"/>
      <c r="S165" s="645"/>
      <c r="T165" s="645"/>
      <c r="U165" s="645"/>
      <c r="V165" s="645"/>
      <c r="W165" s="645"/>
      <c r="X165" s="645"/>
      <c r="Y165" s="645"/>
    </row>
    <row r="166" spans="1:25" ht="24.75" customHeight="1">
      <c r="A166" s="645"/>
      <c r="B166" s="646"/>
      <c r="C166" s="646"/>
      <c r="D166" s="646"/>
      <c r="E166" s="646"/>
      <c r="F166" s="646"/>
      <c r="G166" s="646"/>
      <c r="H166" s="645"/>
      <c r="I166" s="645"/>
      <c r="J166" s="645"/>
      <c r="K166" s="645"/>
      <c r="L166" s="645"/>
      <c r="M166" s="645"/>
      <c r="N166" s="645"/>
      <c r="O166" s="645"/>
      <c r="P166" s="645"/>
      <c r="Q166" s="645"/>
      <c r="R166" s="645"/>
      <c r="S166" s="645"/>
      <c r="T166" s="645"/>
      <c r="U166" s="645"/>
      <c r="V166" s="645"/>
      <c r="W166" s="645"/>
      <c r="X166" s="645"/>
      <c r="Y166" s="645"/>
    </row>
    <row r="167" spans="1:25" ht="24.75" customHeight="1">
      <c r="A167" s="645"/>
      <c r="B167" s="646"/>
      <c r="C167" s="646"/>
      <c r="D167" s="646"/>
      <c r="E167" s="646"/>
      <c r="F167" s="646"/>
      <c r="G167" s="646"/>
      <c r="H167" s="645"/>
      <c r="I167" s="645"/>
      <c r="J167" s="645"/>
      <c r="K167" s="645"/>
      <c r="L167" s="645"/>
      <c r="M167" s="645"/>
      <c r="N167" s="645"/>
      <c r="O167" s="645"/>
      <c r="P167" s="645"/>
      <c r="Q167" s="645"/>
      <c r="R167" s="645"/>
      <c r="S167" s="645"/>
      <c r="T167" s="645"/>
      <c r="U167" s="645"/>
      <c r="V167" s="645"/>
      <c r="W167" s="645"/>
      <c r="X167" s="645"/>
      <c r="Y167" s="645"/>
    </row>
    <row r="168" spans="1:25" ht="24.75" customHeight="1">
      <c r="A168" s="645"/>
      <c r="B168" s="646"/>
      <c r="C168" s="646"/>
      <c r="D168" s="646"/>
      <c r="E168" s="646"/>
      <c r="F168" s="646"/>
      <c r="G168" s="646"/>
      <c r="H168" s="645"/>
      <c r="I168" s="645"/>
      <c r="J168" s="645"/>
      <c r="K168" s="645"/>
      <c r="L168" s="645"/>
      <c r="M168" s="645"/>
      <c r="N168" s="645"/>
      <c r="O168" s="645"/>
      <c r="P168" s="645"/>
      <c r="Q168" s="645"/>
      <c r="R168" s="645"/>
      <c r="S168" s="645"/>
      <c r="T168" s="645"/>
      <c r="U168" s="645"/>
      <c r="V168" s="645"/>
      <c r="W168" s="645"/>
      <c r="X168" s="645"/>
      <c r="Y168" s="645"/>
    </row>
    <row r="169" spans="1:25" ht="24.75" customHeight="1">
      <c r="A169" s="645"/>
      <c r="B169" s="646"/>
      <c r="C169" s="646"/>
      <c r="D169" s="646"/>
      <c r="E169" s="646"/>
      <c r="F169" s="646"/>
      <c r="G169" s="646"/>
      <c r="H169" s="645"/>
      <c r="I169" s="645"/>
      <c r="J169" s="645"/>
      <c r="K169" s="645"/>
      <c r="L169" s="645"/>
      <c r="M169" s="645"/>
      <c r="N169" s="645"/>
      <c r="O169" s="645"/>
      <c r="P169" s="645"/>
      <c r="Q169" s="645"/>
      <c r="R169" s="645"/>
      <c r="S169" s="645"/>
      <c r="T169" s="645"/>
      <c r="U169" s="645"/>
      <c r="V169" s="645"/>
      <c r="W169" s="645"/>
      <c r="X169" s="645"/>
      <c r="Y169" s="645"/>
    </row>
    <row r="170" spans="1:25" ht="24.75" customHeight="1">
      <c r="A170" s="645"/>
      <c r="B170" s="646"/>
      <c r="C170" s="646"/>
      <c r="D170" s="646"/>
      <c r="E170" s="646"/>
      <c r="F170" s="646"/>
      <c r="G170" s="646"/>
      <c r="H170" s="645"/>
      <c r="I170" s="645"/>
      <c r="J170" s="645"/>
      <c r="K170" s="645"/>
      <c r="L170" s="645"/>
      <c r="M170" s="645"/>
      <c r="N170" s="645"/>
      <c r="O170" s="645"/>
      <c r="P170" s="645"/>
      <c r="Q170" s="645"/>
      <c r="R170" s="645"/>
      <c r="S170" s="645"/>
      <c r="T170" s="645"/>
      <c r="U170" s="645"/>
      <c r="V170" s="645"/>
      <c r="W170" s="645"/>
      <c r="X170" s="645"/>
      <c r="Y170" s="645"/>
    </row>
    <row r="171" spans="1:25" ht="24.75" customHeight="1">
      <c r="A171" s="645"/>
      <c r="B171" s="646"/>
      <c r="C171" s="646"/>
      <c r="D171" s="646"/>
      <c r="E171" s="646"/>
      <c r="F171" s="646"/>
      <c r="G171" s="646"/>
      <c r="H171" s="645"/>
      <c r="I171" s="645"/>
      <c r="J171" s="645"/>
      <c r="K171" s="645"/>
      <c r="L171" s="645"/>
      <c r="M171" s="645"/>
      <c r="N171" s="645"/>
      <c r="O171" s="645"/>
      <c r="P171" s="645"/>
      <c r="Q171" s="645"/>
      <c r="R171" s="645"/>
      <c r="S171" s="645"/>
      <c r="T171" s="645"/>
      <c r="U171" s="645"/>
      <c r="V171" s="645"/>
      <c r="W171" s="645"/>
      <c r="X171" s="645"/>
      <c r="Y171" s="645"/>
    </row>
    <row r="172" spans="1:25" ht="24.75" customHeight="1">
      <c r="A172" s="645"/>
      <c r="B172" s="646"/>
      <c r="C172" s="646"/>
      <c r="D172" s="646"/>
      <c r="E172" s="646"/>
      <c r="F172" s="646"/>
      <c r="G172" s="646"/>
      <c r="H172" s="645"/>
      <c r="I172" s="645"/>
      <c r="J172" s="645"/>
      <c r="K172" s="645"/>
      <c r="L172" s="645"/>
      <c r="M172" s="645"/>
      <c r="N172" s="645"/>
      <c r="O172" s="645"/>
      <c r="P172" s="645"/>
      <c r="Q172" s="645"/>
      <c r="R172" s="645"/>
      <c r="S172" s="645"/>
      <c r="T172" s="645"/>
      <c r="U172" s="645"/>
      <c r="V172" s="645"/>
      <c r="W172" s="645"/>
      <c r="X172" s="645"/>
      <c r="Y172" s="645"/>
    </row>
    <row r="173" spans="1:25" ht="24.75" customHeight="1">
      <c r="A173" s="645"/>
      <c r="B173" s="646"/>
      <c r="C173" s="646"/>
      <c r="D173" s="646"/>
      <c r="E173" s="646"/>
      <c r="F173" s="646"/>
      <c r="G173" s="646"/>
      <c r="H173" s="645"/>
      <c r="I173" s="645"/>
      <c r="J173" s="645"/>
      <c r="K173" s="645"/>
      <c r="L173" s="645"/>
      <c r="M173" s="645"/>
      <c r="N173" s="645"/>
      <c r="O173" s="645"/>
      <c r="P173" s="645"/>
      <c r="Q173" s="645"/>
      <c r="R173" s="645"/>
      <c r="S173" s="645"/>
      <c r="T173" s="645"/>
      <c r="U173" s="645"/>
      <c r="V173" s="645"/>
      <c r="W173" s="645"/>
      <c r="X173" s="645"/>
      <c r="Y173" s="645"/>
    </row>
    <row r="174" spans="1:25" ht="24.75" customHeight="1">
      <c r="A174" s="645"/>
      <c r="B174" s="646"/>
      <c r="C174" s="646"/>
      <c r="D174" s="646"/>
      <c r="E174" s="646"/>
      <c r="F174" s="646"/>
      <c r="G174" s="646"/>
      <c r="H174" s="645"/>
      <c r="I174" s="645"/>
      <c r="J174" s="645"/>
      <c r="K174" s="645"/>
      <c r="L174" s="645"/>
      <c r="M174" s="645"/>
      <c r="N174" s="645"/>
      <c r="O174" s="645"/>
      <c r="P174" s="645"/>
      <c r="Q174" s="645"/>
      <c r="R174" s="645"/>
      <c r="S174" s="645"/>
      <c r="T174" s="645"/>
      <c r="U174" s="645"/>
      <c r="V174" s="645"/>
      <c r="W174" s="645"/>
      <c r="X174" s="645"/>
      <c r="Y174" s="645"/>
    </row>
    <row r="175" spans="1:25" ht="24.75" customHeight="1">
      <c r="A175" s="645"/>
      <c r="B175" s="646"/>
      <c r="C175" s="646"/>
      <c r="D175" s="646"/>
      <c r="E175" s="646"/>
      <c r="F175" s="646"/>
      <c r="G175" s="646"/>
      <c r="H175" s="645"/>
      <c r="I175" s="645"/>
      <c r="J175" s="645"/>
      <c r="K175" s="645"/>
      <c r="L175" s="645"/>
      <c r="M175" s="645"/>
      <c r="N175" s="645"/>
      <c r="O175" s="645"/>
      <c r="P175" s="645"/>
      <c r="Q175" s="645"/>
      <c r="R175" s="645"/>
      <c r="S175" s="645"/>
      <c r="T175" s="645"/>
      <c r="U175" s="645"/>
      <c r="V175" s="645"/>
      <c r="W175" s="645"/>
      <c r="X175" s="645"/>
      <c r="Y175" s="645"/>
    </row>
    <row r="176" spans="1:25" ht="24.75" customHeight="1">
      <c r="A176" s="645"/>
      <c r="B176" s="646"/>
      <c r="C176" s="646"/>
      <c r="D176" s="646"/>
      <c r="E176" s="646"/>
      <c r="F176" s="646"/>
      <c r="G176" s="646"/>
      <c r="H176" s="645"/>
      <c r="I176" s="645"/>
      <c r="J176" s="645"/>
      <c r="K176" s="645"/>
      <c r="L176" s="645"/>
      <c r="M176" s="645"/>
      <c r="N176" s="645"/>
      <c r="O176" s="645"/>
      <c r="P176" s="645"/>
      <c r="Q176" s="645"/>
      <c r="R176" s="645"/>
      <c r="S176" s="645"/>
      <c r="T176" s="645"/>
      <c r="U176" s="645"/>
      <c r="V176" s="645"/>
      <c r="W176" s="645"/>
      <c r="X176" s="645"/>
      <c r="Y176" s="645"/>
    </row>
    <row r="177" spans="1:25" ht="24.75" customHeight="1">
      <c r="A177" s="645"/>
      <c r="B177" s="646"/>
      <c r="C177" s="646"/>
      <c r="D177" s="646"/>
      <c r="E177" s="646"/>
      <c r="F177" s="646"/>
      <c r="G177" s="646"/>
      <c r="H177" s="645"/>
      <c r="I177" s="645"/>
      <c r="J177" s="645"/>
      <c r="K177" s="645"/>
      <c r="L177" s="645"/>
      <c r="M177" s="645"/>
      <c r="N177" s="645"/>
      <c r="O177" s="645"/>
      <c r="P177" s="645"/>
      <c r="Q177" s="645"/>
      <c r="R177" s="645"/>
      <c r="S177" s="645"/>
      <c r="T177" s="645"/>
      <c r="U177" s="645"/>
      <c r="V177" s="645"/>
      <c r="W177" s="645"/>
      <c r="X177" s="645"/>
      <c r="Y177" s="645"/>
    </row>
    <row r="178" spans="1:25" ht="24.75" customHeight="1">
      <c r="A178" s="645"/>
      <c r="B178" s="646"/>
      <c r="C178" s="646"/>
      <c r="D178" s="646"/>
      <c r="E178" s="646"/>
      <c r="F178" s="646"/>
      <c r="G178" s="646"/>
      <c r="H178" s="645"/>
      <c r="I178" s="645"/>
      <c r="J178" s="645"/>
      <c r="K178" s="645"/>
      <c r="L178" s="645"/>
      <c r="M178" s="645"/>
      <c r="N178" s="645"/>
      <c r="O178" s="645"/>
      <c r="P178" s="645"/>
      <c r="Q178" s="645"/>
      <c r="R178" s="645"/>
      <c r="S178" s="645"/>
      <c r="T178" s="645"/>
      <c r="U178" s="645"/>
      <c r="V178" s="645"/>
      <c r="W178" s="645"/>
      <c r="X178" s="645"/>
      <c r="Y178" s="645"/>
    </row>
    <row r="179" spans="1:25" ht="24.75" customHeight="1">
      <c r="A179" s="645"/>
      <c r="B179" s="646"/>
      <c r="C179" s="646"/>
      <c r="D179" s="646"/>
      <c r="E179" s="646"/>
      <c r="F179" s="646"/>
      <c r="G179" s="646"/>
      <c r="H179" s="645"/>
      <c r="I179" s="645"/>
      <c r="J179" s="645"/>
      <c r="K179" s="645"/>
      <c r="L179" s="645"/>
      <c r="M179" s="645"/>
      <c r="N179" s="645"/>
      <c r="O179" s="645"/>
      <c r="P179" s="645"/>
      <c r="Q179" s="645"/>
      <c r="R179" s="645"/>
      <c r="S179" s="645"/>
      <c r="T179" s="645"/>
      <c r="U179" s="645"/>
      <c r="V179" s="645"/>
      <c r="W179" s="645"/>
      <c r="X179" s="645"/>
      <c r="Y179" s="645"/>
    </row>
    <row r="180" spans="1:25" ht="24.75" customHeight="1">
      <c r="A180" s="645"/>
      <c r="B180" s="646"/>
      <c r="C180" s="646"/>
      <c r="D180" s="646"/>
      <c r="E180" s="646"/>
      <c r="F180" s="646"/>
      <c r="G180" s="646"/>
      <c r="H180" s="645"/>
      <c r="I180" s="645"/>
      <c r="J180" s="645"/>
      <c r="K180" s="645"/>
      <c r="L180" s="645"/>
      <c r="M180" s="645"/>
      <c r="N180" s="645"/>
      <c r="O180" s="645"/>
      <c r="P180" s="645"/>
      <c r="Q180" s="645"/>
      <c r="R180" s="645"/>
      <c r="S180" s="645"/>
      <c r="T180" s="645"/>
      <c r="U180" s="645"/>
      <c r="V180" s="645"/>
      <c r="W180" s="645"/>
      <c r="X180" s="645"/>
      <c r="Y180" s="645"/>
    </row>
    <row r="181" spans="1:25" ht="24.75" customHeight="1">
      <c r="A181" s="645"/>
      <c r="B181" s="646"/>
      <c r="C181" s="646"/>
      <c r="D181" s="646"/>
      <c r="E181" s="646"/>
      <c r="F181" s="646"/>
      <c r="G181" s="646"/>
      <c r="H181" s="645"/>
      <c r="I181" s="645"/>
      <c r="J181" s="645"/>
      <c r="K181" s="645"/>
      <c r="L181" s="645"/>
      <c r="M181" s="645"/>
      <c r="N181" s="645"/>
      <c r="O181" s="645"/>
      <c r="P181" s="645"/>
      <c r="Q181" s="645"/>
      <c r="R181" s="645"/>
      <c r="S181" s="645"/>
      <c r="T181" s="645"/>
      <c r="U181" s="645"/>
      <c r="V181" s="645"/>
      <c r="W181" s="645"/>
      <c r="X181" s="645"/>
      <c r="Y181" s="645"/>
    </row>
    <row r="182" spans="1:25" ht="24.75" customHeight="1">
      <c r="A182" s="645"/>
      <c r="B182" s="646"/>
      <c r="C182" s="646"/>
      <c r="D182" s="646"/>
      <c r="E182" s="646"/>
      <c r="F182" s="646"/>
      <c r="G182" s="646"/>
      <c r="H182" s="645"/>
      <c r="I182" s="645"/>
      <c r="J182" s="645"/>
      <c r="K182" s="645"/>
      <c r="L182" s="645"/>
      <c r="M182" s="645"/>
      <c r="N182" s="645"/>
      <c r="O182" s="645"/>
      <c r="P182" s="645"/>
      <c r="Q182" s="645"/>
      <c r="R182" s="645"/>
      <c r="S182" s="645"/>
      <c r="T182" s="645"/>
      <c r="U182" s="645"/>
      <c r="V182" s="645"/>
      <c r="W182" s="645"/>
      <c r="X182" s="645"/>
      <c r="Y182" s="645"/>
    </row>
    <row r="183" spans="1:25" ht="24.75" customHeight="1">
      <c r="A183" s="645"/>
      <c r="B183" s="646"/>
      <c r="C183" s="646"/>
      <c r="D183" s="646"/>
      <c r="E183" s="646"/>
      <c r="F183" s="646"/>
      <c r="G183" s="646"/>
      <c r="H183" s="645"/>
      <c r="I183" s="645"/>
      <c r="J183" s="645"/>
      <c r="K183" s="645"/>
      <c r="L183" s="645"/>
      <c r="M183" s="645"/>
      <c r="N183" s="645"/>
      <c r="O183" s="645"/>
      <c r="P183" s="645"/>
      <c r="Q183" s="645"/>
      <c r="R183" s="645"/>
      <c r="S183" s="645"/>
      <c r="T183" s="645"/>
      <c r="U183" s="645"/>
      <c r="V183" s="645"/>
      <c r="W183" s="645"/>
      <c r="X183" s="645"/>
      <c r="Y183" s="645"/>
    </row>
    <row r="184" spans="1:25" ht="24.75" customHeight="1">
      <c r="A184" s="645"/>
      <c r="B184" s="646"/>
      <c r="C184" s="646"/>
      <c r="D184" s="646"/>
      <c r="E184" s="646"/>
      <c r="F184" s="646"/>
      <c r="G184" s="646"/>
      <c r="H184" s="645"/>
      <c r="I184" s="645"/>
      <c r="J184" s="645"/>
      <c r="K184" s="645"/>
      <c r="L184" s="645"/>
      <c r="M184" s="645"/>
      <c r="N184" s="645"/>
      <c r="O184" s="645"/>
      <c r="P184" s="645"/>
      <c r="Q184" s="645"/>
      <c r="R184" s="645"/>
      <c r="S184" s="645"/>
      <c r="T184" s="645"/>
      <c r="U184" s="645"/>
      <c r="V184" s="645"/>
      <c r="W184" s="645"/>
      <c r="X184" s="645"/>
      <c r="Y184" s="645"/>
    </row>
    <row r="185" spans="1:25" ht="24.75" customHeight="1">
      <c r="A185" s="645"/>
      <c r="B185" s="646"/>
      <c r="C185" s="646"/>
      <c r="D185" s="646"/>
      <c r="E185" s="646"/>
      <c r="F185" s="646"/>
      <c r="G185" s="646"/>
      <c r="H185" s="645"/>
      <c r="I185" s="645"/>
      <c r="J185" s="645"/>
      <c r="K185" s="645"/>
      <c r="L185" s="645"/>
      <c r="M185" s="645"/>
      <c r="N185" s="645"/>
      <c r="O185" s="645"/>
      <c r="P185" s="645"/>
      <c r="Q185" s="645"/>
      <c r="R185" s="645"/>
      <c r="S185" s="645"/>
      <c r="T185" s="645"/>
      <c r="U185" s="645"/>
      <c r="V185" s="645"/>
      <c r="W185" s="645"/>
      <c r="X185" s="645"/>
      <c r="Y185" s="645"/>
    </row>
    <row r="186" spans="1:25" ht="24.75" customHeight="1">
      <c r="A186" s="645"/>
      <c r="B186" s="646"/>
      <c r="C186" s="646"/>
      <c r="D186" s="646"/>
      <c r="E186" s="646"/>
      <c r="F186" s="646"/>
      <c r="G186" s="646"/>
      <c r="H186" s="645"/>
      <c r="I186" s="645"/>
      <c r="J186" s="645"/>
      <c r="K186" s="645"/>
      <c r="L186" s="645"/>
      <c r="M186" s="645"/>
      <c r="N186" s="645"/>
      <c r="O186" s="645"/>
      <c r="P186" s="645"/>
      <c r="Q186" s="645"/>
      <c r="R186" s="645"/>
      <c r="S186" s="645"/>
      <c r="T186" s="645"/>
      <c r="U186" s="645"/>
      <c r="V186" s="645"/>
      <c r="W186" s="645"/>
      <c r="X186" s="645"/>
      <c r="Y186" s="645"/>
    </row>
    <row r="187" spans="1:25" ht="24.75" customHeight="1">
      <c r="A187" s="645"/>
      <c r="B187" s="646"/>
      <c r="C187" s="646"/>
      <c r="D187" s="646"/>
      <c r="E187" s="646"/>
      <c r="F187" s="646"/>
      <c r="G187" s="646"/>
      <c r="H187" s="645"/>
      <c r="I187" s="645"/>
      <c r="J187" s="645"/>
      <c r="K187" s="645"/>
      <c r="L187" s="645"/>
      <c r="M187" s="645"/>
      <c r="N187" s="645"/>
      <c r="O187" s="645"/>
      <c r="P187" s="645"/>
      <c r="Q187" s="645"/>
      <c r="R187" s="645"/>
      <c r="S187" s="645"/>
      <c r="T187" s="645"/>
      <c r="U187" s="645"/>
      <c r="V187" s="645"/>
      <c r="W187" s="645"/>
      <c r="X187" s="645"/>
      <c r="Y187" s="645"/>
    </row>
    <row r="188" spans="1:25" ht="24.75" customHeight="1">
      <c r="A188" s="645"/>
      <c r="B188" s="646"/>
      <c r="C188" s="646"/>
      <c r="D188" s="646"/>
      <c r="E188" s="646"/>
      <c r="F188" s="646"/>
      <c r="G188" s="646"/>
      <c r="H188" s="645"/>
      <c r="I188" s="645"/>
      <c r="J188" s="645"/>
      <c r="K188" s="645"/>
      <c r="L188" s="645"/>
      <c r="M188" s="645"/>
      <c r="N188" s="645"/>
      <c r="O188" s="645"/>
      <c r="P188" s="645"/>
      <c r="Q188" s="645"/>
      <c r="R188" s="645"/>
      <c r="S188" s="645"/>
      <c r="T188" s="645"/>
      <c r="U188" s="645"/>
      <c r="V188" s="645"/>
      <c r="W188" s="645"/>
      <c r="X188" s="645"/>
      <c r="Y188" s="645"/>
    </row>
    <row r="189" spans="1:25" ht="24.75" customHeight="1">
      <c r="A189" s="645"/>
      <c r="B189" s="646"/>
      <c r="C189" s="646"/>
      <c r="D189" s="646"/>
      <c r="E189" s="646"/>
      <c r="F189" s="646"/>
      <c r="G189" s="646"/>
      <c r="H189" s="645"/>
      <c r="I189" s="645"/>
      <c r="J189" s="645"/>
      <c r="K189" s="645"/>
      <c r="L189" s="645"/>
      <c r="M189" s="645"/>
      <c r="N189" s="645"/>
      <c r="O189" s="645"/>
      <c r="P189" s="645"/>
      <c r="Q189" s="645"/>
      <c r="R189" s="645"/>
      <c r="S189" s="645"/>
      <c r="T189" s="645"/>
      <c r="U189" s="645"/>
      <c r="V189" s="645"/>
      <c r="W189" s="645"/>
      <c r="X189" s="645"/>
      <c r="Y189" s="645"/>
    </row>
    <row r="190" spans="1:25" ht="24.75" customHeight="1">
      <c r="A190" s="645"/>
      <c r="B190" s="646"/>
      <c r="C190" s="646"/>
      <c r="D190" s="646"/>
      <c r="E190" s="646"/>
      <c r="F190" s="646"/>
      <c r="G190" s="646"/>
      <c r="H190" s="645"/>
      <c r="I190" s="645"/>
      <c r="J190" s="645"/>
      <c r="K190" s="645"/>
      <c r="L190" s="645"/>
      <c r="M190" s="645"/>
      <c r="N190" s="645"/>
      <c r="O190" s="645"/>
      <c r="P190" s="645"/>
      <c r="Q190" s="645"/>
      <c r="R190" s="645"/>
      <c r="S190" s="645"/>
      <c r="T190" s="645"/>
      <c r="U190" s="645"/>
      <c r="V190" s="645"/>
      <c r="W190" s="645"/>
      <c r="X190" s="645"/>
      <c r="Y190" s="645"/>
    </row>
    <row r="191" spans="1:25" ht="24.75" customHeight="1">
      <c r="A191" s="645"/>
      <c r="B191" s="646"/>
      <c r="C191" s="646"/>
      <c r="D191" s="646"/>
      <c r="E191" s="646"/>
      <c r="F191" s="646"/>
      <c r="G191" s="646"/>
      <c r="H191" s="645"/>
      <c r="I191" s="645"/>
      <c r="J191" s="645"/>
      <c r="K191" s="645"/>
      <c r="L191" s="645"/>
      <c r="M191" s="645"/>
      <c r="N191" s="645"/>
      <c r="O191" s="645"/>
      <c r="P191" s="645"/>
      <c r="Q191" s="645"/>
      <c r="R191" s="645"/>
      <c r="S191" s="645"/>
      <c r="T191" s="645"/>
      <c r="U191" s="645"/>
      <c r="V191" s="645"/>
      <c r="W191" s="645"/>
      <c r="X191" s="645"/>
      <c r="Y191" s="645"/>
    </row>
    <row r="192" spans="1:25" ht="24.75" customHeight="1">
      <c r="A192" s="645"/>
      <c r="B192" s="646"/>
      <c r="C192" s="646"/>
      <c r="D192" s="646"/>
      <c r="E192" s="646"/>
      <c r="F192" s="646"/>
      <c r="G192" s="646"/>
      <c r="H192" s="645"/>
      <c r="I192" s="645"/>
      <c r="J192" s="645"/>
      <c r="K192" s="645"/>
      <c r="L192" s="645"/>
      <c r="M192" s="645"/>
      <c r="N192" s="645"/>
      <c r="O192" s="645"/>
      <c r="P192" s="645"/>
      <c r="Q192" s="645"/>
      <c r="R192" s="645"/>
      <c r="S192" s="645"/>
      <c r="T192" s="645"/>
      <c r="U192" s="645"/>
      <c r="V192" s="645"/>
      <c r="W192" s="645"/>
      <c r="X192" s="645"/>
      <c r="Y192" s="645"/>
    </row>
    <row r="193" spans="1:25" ht="24.75" customHeight="1">
      <c r="A193" s="645"/>
      <c r="B193" s="646"/>
      <c r="C193" s="646"/>
      <c r="D193" s="646"/>
      <c r="E193" s="646"/>
      <c r="F193" s="646"/>
      <c r="G193" s="646"/>
      <c r="H193" s="645"/>
      <c r="I193" s="645"/>
      <c r="J193" s="645"/>
      <c r="K193" s="645"/>
      <c r="L193" s="645"/>
      <c r="M193" s="645"/>
      <c r="N193" s="645"/>
      <c r="O193" s="645"/>
      <c r="P193" s="645"/>
      <c r="Q193" s="645"/>
      <c r="R193" s="645"/>
      <c r="S193" s="645"/>
      <c r="T193" s="645"/>
      <c r="U193" s="645"/>
      <c r="V193" s="645"/>
      <c r="W193" s="645"/>
      <c r="X193" s="645"/>
      <c r="Y193" s="645"/>
    </row>
    <row r="194" spans="1:25" ht="24.75" customHeight="1">
      <c r="A194" s="645"/>
      <c r="B194" s="646"/>
      <c r="C194" s="646"/>
      <c r="D194" s="646"/>
      <c r="E194" s="646"/>
      <c r="F194" s="646"/>
      <c r="G194" s="646"/>
      <c r="H194" s="645"/>
      <c r="I194" s="645"/>
      <c r="J194" s="645"/>
      <c r="K194" s="645"/>
      <c r="L194" s="645"/>
      <c r="M194" s="645"/>
      <c r="N194" s="645"/>
      <c r="O194" s="645"/>
      <c r="P194" s="645"/>
      <c r="Q194" s="645"/>
      <c r="R194" s="645"/>
      <c r="S194" s="645"/>
      <c r="T194" s="645"/>
      <c r="U194" s="645"/>
      <c r="V194" s="645"/>
      <c r="W194" s="645"/>
      <c r="X194" s="645"/>
      <c r="Y194" s="645"/>
    </row>
    <row r="195" spans="1:25" ht="24.75" customHeight="1">
      <c r="A195" s="645"/>
      <c r="B195" s="646"/>
      <c r="C195" s="646"/>
      <c r="D195" s="646"/>
      <c r="E195" s="646"/>
      <c r="F195" s="646"/>
      <c r="G195" s="646"/>
      <c r="H195" s="645"/>
      <c r="I195" s="645"/>
      <c r="J195" s="645"/>
      <c r="K195" s="645"/>
      <c r="L195" s="645"/>
      <c r="M195" s="645"/>
      <c r="N195" s="645"/>
      <c r="O195" s="645"/>
      <c r="P195" s="645"/>
      <c r="Q195" s="645"/>
      <c r="R195" s="645"/>
      <c r="S195" s="645"/>
      <c r="T195" s="645"/>
      <c r="U195" s="645"/>
      <c r="V195" s="645"/>
      <c r="W195" s="645"/>
      <c r="X195" s="645"/>
      <c r="Y195" s="645"/>
    </row>
    <row r="196" spans="1:25" ht="24.75" customHeight="1">
      <c r="A196" s="645"/>
      <c r="B196" s="646"/>
      <c r="C196" s="646"/>
      <c r="D196" s="646"/>
      <c r="E196" s="646"/>
      <c r="F196" s="646"/>
      <c r="G196" s="646"/>
      <c r="H196" s="645"/>
      <c r="I196" s="645"/>
      <c r="J196" s="645"/>
      <c r="K196" s="645"/>
      <c r="L196" s="645"/>
      <c r="M196" s="645"/>
      <c r="N196" s="645"/>
      <c r="O196" s="645"/>
      <c r="P196" s="645"/>
      <c r="Q196" s="645"/>
      <c r="R196" s="645"/>
      <c r="S196" s="645"/>
      <c r="T196" s="645"/>
      <c r="U196" s="645"/>
      <c r="V196" s="645"/>
      <c r="W196" s="645"/>
      <c r="X196" s="645"/>
      <c r="Y196" s="645"/>
    </row>
    <row r="197" spans="1:25" ht="24.75" customHeight="1">
      <c r="A197" s="645"/>
      <c r="B197" s="646"/>
      <c r="C197" s="646"/>
      <c r="D197" s="646"/>
      <c r="E197" s="646"/>
      <c r="F197" s="646"/>
      <c r="G197" s="646"/>
      <c r="H197" s="645"/>
      <c r="I197" s="645"/>
      <c r="J197" s="645"/>
      <c r="K197" s="645"/>
      <c r="L197" s="645"/>
      <c r="M197" s="645"/>
      <c r="N197" s="645"/>
      <c r="O197" s="645"/>
      <c r="P197" s="645"/>
      <c r="Q197" s="645"/>
      <c r="R197" s="645"/>
      <c r="S197" s="645"/>
      <c r="T197" s="645"/>
      <c r="U197" s="645"/>
      <c r="V197" s="645"/>
      <c r="W197" s="645"/>
      <c r="X197" s="645"/>
      <c r="Y197" s="645"/>
    </row>
    <row r="198" spans="1:25" ht="24.75" customHeight="1">
      <c r="A198" s="645"/>
      <c r="B198" s="646"/>
      <c r="C198" s="646"/>
      <c r="D198" s="646"/>
      <c r="E198" s="646"/>
      <c r="F198" s="646"/>
      <c r="G198" s="646"/>
      <c r="H198" s="645"/>
      <c r="I198" s="645"/>
      <c r="J198" s="645"/>
      <c r="K198" s="645"/>
      <c r="L198" s="645"/>
      <c r="M198" s="645"/>
      <c r="N198" s="645"/>
      <c r="O198" s="645"/>
      <c r="P198" s="645"/>
      <c r="Q198" s="645"/>
      <c r="R198" s="645"/>
      <c r="S198" s="645"/>
      <c r="T198" s="645"/>
      <c r="U198" s="645"/>
      <c r="V198" s="645"/>
      <c r="W198" s="645"/>
      <c r="X198" s="645"/>
      <c r="Y198" s="645"/>
    </row>
    <row r="199" spans="1:25" ht="24.75" customHeight="1">
      <c r="A199" s="645"/>
      <c r="B199" s="646"/>
      <c r="C199" s="646"/>
      <c r="D199" s="646"/>
      <c r="E199" s="646"/>
      <c r="F199" s="646"/>
      <c r="G199" s="646"/>
      <c r="H199" s="645"/>
      <c r="I199" s="645"/>
      <c r="J199" s="645"/>
      <c r="K199" s="645"/>
      <c r="L199" s="645"/>
      <c r="M199" s="645"/>
      <c r="N199" s="645"/>
      <c r="O199" s="645"/>
      <c r="P199" s="645"/>
      <c r="Q199" s="645"/>
      <c r="R199" s="645"/>
      <c r="S199" s="645"/>
      <c r="T199" s="645"/>
      <c r="U199" s="645"/>
      <c r="V199" s="645"/>
      <c r="W199" s="645"/>
      <c r="X199" s="645"/>
      <c r="Y199" s="645"/>
    </row>
    <row r="200" spans="1:25" ht="24.75" customHeight="1">
      <c r="A200" s="645"/>
      <c r="B200" s="646"/>
      <c r="C200" s="646"/>
      <c r="D200" s="646"/>
      <c r="E200" s="646"/>
      <c r="F200" s="646"/>
      <c r="G200" s="646"/>
      <c r="H200" s="645"/>
      <c r="I200" s="645"/>
      <c r="J200" s="645"/>
      <c r="K200" s="645"/>
      <c r="L200" s="645"/>
      <c r="M200" s="645"/>
      <c r="N200" s="645"/>
      <c r="O200" s="645"/>
      <c r="P200" s="645"/>
      <c r="Q200" s="645"/>
      <c r="R200" s="645"/>
      <c r="S200" s="645"/>
      <c r="T200" s="645"/>
      <c r="U200" s="645"/>
      <c r="V200" s="645"/>
      <c r="W200" s="645"/>
      <c r="X200" s="645"/>
      <c r="Y200" s="645"/>
    </row>
    <row r="201" spans="1:25" ht="24.75" customHeight="1">
      <c r="A201" s="645"/>
      <c r="B201" s="646"/>
      <c r="C201" s="646"/>
      <c r="D201" s="646"/>
      <c r="E201" s="646"/>
      <c r="F201" s="646"/>
      <c r="G201" s="646"/>
      <c r="H201" s="645"/>
      <c r="I201" s="645"/>
      <c r="J201" s="645"/>
      <c r="K201" s="645"/>
      <c r="L201" s="645"/>
      <c r="M201" s="645"/>
      <c r="N201" s="645"/>
      <c r="O201" s="645"/>
      <c r="P201" s="645"/>
      <c r="Q201" s="645"/>
      <c r="R201" s="645"/>
      <c r="S201" s="645"/>
      <c r="T201" s="645"/>
      <c r="U201" s="645"/>
      <c r="V201" s="645"/>
      <c r="W201" s="645"/>
      <c r="X201" s="645"/>
      <c r="Y201" s="645"/>
    </row>
    <row r="202" spans="1:25" ht="24.75" customHeight="1">
      <c r="A202" s="645"/>
      <c r="B202" s="646"/>
      <c r="C202" s="646"/>
      <c r="D202" s="646"/>
      <c r="E202" s="646"/>
      <c r="F202" s="646"/>
      <c r="G202" s="646"/>
      <c r="H202" s="645"/>
      <c r="I202" s="645"/>
      <c r="J202" s="645"/>
      <c r="K202" s="645"/>
      <c r="L202" s="645"/>
      <c r="M202" s="645"/>
      <c r="N202" s="645"/>
      <c r="O202" s="645"/>
      <c r="P202" s="645"/>
      <c r="Q202" s="645"/>
      <c r="R202" s="645"/>
      <c r="S202" s="645"/>
      <c r="T202" s="645"/>
      <c r="U202" s="645"/>
      <c r="V202" s="645"/>
      <c r="W202" s="645"/>
      <c r="X202" s="645"/>
      <c r="Y202" s="645"/>
    </row>
    <row r="203" spans="1:25" ht="24.75" customHeight="1">
      <c r="A203" s="645"/>
      <c r="B203" s="646"/>
      <c r="C203" s="646"/>
      <c r="D203" s="646"/>
      <c r="E203" s="646"/>
      <c r="F203" s="646"/>
      <c r="G203" s="646"/>
      <c r="H203" s="645"/>
      <c r="I203" s="645"/>
      <c r="J203" s="645"/>
      <c r="K203" s="645"/>
      <c r="L203" s="645"/>
      <c r="M203" s="645"/>
      <c r="N203" s="645"/>
      <c r="O203" s="645"/>
      <c r="P203" s="645"/>
      <c r="Q203" s="645"/>
      <c r="R203" s="645"/>
      <c r="S203" s="645"/>
      <c r="T203" s="645"/>
      <c r="U203" s="645"/>
      <c r="V203" s="645"/>
      <c r="W203" s="645"/>
      <c r="X203" s="645"/>
      <c r="Y203" s="645"/>
    </row>
    <row r="204" spans="1:25" ht="24.75" customHeight="1">
      <c r="A204" s="645"/>
      <c r="B204" s="646"/>
      <c r="C204" s="646"/>
      <c r="D204" s="646"/>
      <c r="E204" s="646"/>
      <c r="F204" s="646"/>
      <c r="G204" s="646"/>
      <c r="H204" s="645"/>
      <c r="I204" s="645"/>
      <c r="J204" s="645"/>
      <c r="K204" s="645"/>
      <c r="L204" s="645"/>
      <c r="M204" s="645"/>
      <c r="N204" s="645"/>
      <c r="O204" s="645"/>
      <c r="P204" s="645"/>
      <c r="Q204" s="645"/>
      <c r="R204" s="645"/>
      <c r="S204" s="645"/>
      <c r="T204" s="645"/>
      <c r="U204" s="645"/>
      <c r="V204" s="645"/>
      <c r="W204" s="645"/>
      <c r="X204" s="645"/>
      <c r="Y204" s="645"/>
    </row>
    <row r="205" spans="1:25" ht="24.75" customHeight="1">
      <c r="A205" s="645"/>
      <c r="B205" s="646"/>
      <c r="C205" s="646"/>
      <c r="D205" s="646"/>
      <c r="E205" s="646"/>
      <c r="F205" s="646"/>
      <c r="G205" s="646"/>
      <c r="H205" s="645"/>
      <c r="I205" s="645"/>
      <c r="J205" s="645"/>
      <c r="K205" s="645"/>
      <c r="L205" s="645"/>
      <c r="M205" s="645"/>
      <c r="N205" s="645"/>
      <c r="O205" s="645"/>
      <c r="P205" s="645"/>
      <c r="Q205" s="645"/>
      <c r="R205" s="645"/>
      <c r="S205" s="645"/>
      <c r="T205" s="645"/>
      <c r="U205" s="645"/>
      <c r="V205" s="645"/>
      <c r="W205" s="645"/>
      <c r="X205" s="645"/>
      <c r="Y205" s="645"/>
    </row>
    <row r="206" spans="1:25" ht="24.75" customHeight="1">
      <c r="A206" s="645"/>
      <c r="B206" s="646"/>
      <c r="C206" s="646"/>
      <c r="D206" s="646"/>
      <c r="E206" s="646"/>
      <c r="F206" s="646"/>
      <c r="G206" s="646"/>
      <c r="H206" s="645"/>
      <c r="I206" s="645"/>
      <c r="J206" s="645"/>
      <c r="K206" s="645"/>
      <c r="L206" s="645"/>
      <c r="M206" s="645"/>
      <c r="N206" s="645"/>
      <c r="O206" s="645"/>
      <c r="P206" s="645"/>
      <c r="Q206" s="645"/>
      <c r="R206" s="645"/>
      <c r="S206" s="645"/>
      <c r="T206" s="645"/>
      <c r="U206" s="645"/>
      <c r="V206" s="645"/>
      <c r="W206" s="645"/>
      <c r="X206" s="645"/>
      <c r="Y206" s="645"/>
    </row>
    <row r="207" spans="1:25" ht="24.75" customHeight="1">
      <c r="A207" s="645"/>
      <c r="B207" s="646"/>
      <c r="C207" s="646"/>
      <c r="D207" s="646"/>
      <c r="E207" s="646"/>
      <c r="F207" s="646"/>
      <c r="G207" s="646"/>
      <c r="H207" s="645"/>
      <c r="I207" s="645"/>
      <c r="J207" s="645"/>
      <c r="K207" s="645"/>
      <c r="L207" s="645"/>
      <c r="M207" s="645"/>
      <c r="N207" s="645"/>
      <c r="O207" s="645"/>
      <c r="P207" s="645"/>
      <c r="Q207" s="645"/>
      <c r="R207" s="645"/>
      <c r="S207" s="645"/>
      <c r="T207" s="645"/>
      <c r="U207" s="645"/>
      <c r="V207" s="645"/>
      <c r="W207" s="645"/>
      <c r="X207" s="645"/>
      <c r="Y207" s="645"/>
    </row>
    <row r="208" spans="1:25" ht="24.75" customHeight="1">
      <c r="A208" s="645"/>
      <c r="B208" s="646"/>
      <c r="C208" s="646"/>
      <c r="D208" s="646"/>
      <c r="E208" s="646"/>
      <c r="F208" s="646"/>
      <c r="G208" s="646"/>
      <c r="H208" s="645"/>
      <c r="I208" s="645"/>
      <c r="J208" s="645"/>
      <c r="K208" s="645"/>
      <c r="L208" s="645"/>
      <c r="M208" s="645"/>
      <c r="N208" s="645"/>
      <c r="O208" s="645"/>
      <c r="P208" s="645"/>
      <c r="Q208" s="645"/>
      <c r="R208" s="645"/>
      <c r="S208" s="645"/>
      <c r="T208" s="645"/>
      <c r="U208" s="645"/>
      <c r="V208" s="645"/>
      <c r="W208" s="645"/>
      <c r="X208" s="645"/>
      <c r="Y208" s="645"/>
    </row>
    <row r="209" spans="1:25" ht="24.75" customHeight="1">
      <c r="A209" s="645"/>
      <c r="B209" s="646"/>
      <c r="C209" s="646"/>
      <c r="D209" s="646"/>
      <c r="E209" s="646"/>
      <c r="F209" s="646"/>
      <c r="G209" s="646"/>
      <c r="H209" s="645"/>
      <c r="I209" s="645"/>
      <c r="J209" s="645"/>
      <c r="K209" s="645"/>
      <c r="L209" s="645"/>
      <c r="M209" s="645"/>
      <c r="N209" s="645"/>
      <c r="O209" s="645"/>
      <c r="P209" s="645"/>
      <c r="Q209" s="645"/>
      <c r="R209" s="645"/>
      <c r="S209" s="645"/>
      <c r="T209" s="645"/>
      <c r="U209" s="645"/>
      <c r="V209" s="645"/>
      <c r="W209" s="645"/>
      <c r="X209" s="645"/>
      <c r="Y209" s="645"/>
    </row>
    <row r="210" spans="1:25" ht="24.75" customHeight="1">
      <c r="A210" s="645"/>
      <c r="B210" s="646"/>
      <c r="C210" s="646"/>
      <c r="D210" s="646"/>
      <c r="E210" s="646"/>
      <c r="F210" s="646"/>
      <c r="G210" s="646"/>
      <c r="H210" s="645"/>
      <c r="I210" s="645"/>
      <c r="J210" s="645"/>
      <c r="K210" s="645"/>
      <c r="L210" s="645"/>
      <c r="M210" s="645"/>
      <c r="N210" s="645"/>
      <c r="O210" s="645"/>
      <c r="P210" s="645"/>
      <c r="Q210" s="645"/>
      <c r="R210" s="645"/>
      <c r="S210" s="645"/>
      <c r="T210" s="645"/>
      <c r="U210" s="645"/>
      <c r="V210" s="645"/>
      <c r="W210" s="645"/>
      <c r="X210" s="645"/>
      <c r="Y210" s="645"/>
    </row>
    <row r="211" spans="1:25" ht="24.75" customHeight="1">
      <c r="A211" s="645"/>
      <c r="B211" s="646"/>
      <c r="C211" s="646"/>
      <c r="D211" s="646"/>
      <c r="E211" s="646"/>
      <c r="F211" s="646"/>
      <c r="G211" s="646"/>
      <c r="H211" s="645"/>
      <c r="I211" s="645"/>
      <c r="J211" s="645"/>
      <c r="K211" s="645"/>
      <c r="L211" s="645"/>
      <c r="M211" s="645"/>
      <c r="N211" s="645"/>
      <c r="O211" s="645"/>
      <c r="P211" s="645"/>
      <c r="Q211" s="645"/>
      <c r="R211" s="645"/>
      <c r="S211" s="645"/>
      <c r="T211" s="645"/>
      <c r="U211" s="645"/>
      <c r="V211" s="645"/>
      <c r="W211" s="645"/>
      <c r="X211" s="645"/>
      <c r="Y211" s="645"/>
    </row>
    <row r="212" spans="1:25" ht="24.75" customHeight="1">
      <c r="A212" s="645"/>
      <c r="B212" s="646"/>
      <c r="C212" s="646"/>
      <c r="D212" s="646"/>
      <c r="E212" s="646"/>
      <c r="F212" s="646"/>
      <c r="G212" s="646"/>
      <c r="H212" s="645"/>
      <c r="I212" s="645"/>
      <c r="J212" s="645"/>
      <c r="K212" s="645"/>
      <c r="L212" s="645"/>
      <c r="M212" s="645"/>
      <c r="N212" s="645"/>
      <c r="O212" s="645"/>
      <c r="P212" s="645"/>
      <c r="Q212" s="645"/>
      <c r="R212" s="645"/>
      <c r="S212" s="645"/>
      <c r="T212" s="645"/>
      <c r="U212" s="645"/>
      <c r="V212" s="645"/>
      <c r="W212" s="645"/>
      <c r="X212" s="645"/>
      <c r="Y212" s="645"/>
    </row>
    <row r="213" spans="1:25" ht="24.75" customHeight="1">
      <c r="A213" s="645"/>
      <c r="B213" s="646"/>
      <c r="C213" s="646"/>
      <c r="D213" s="646"/>
      <c r="E213" s="646"/>
      <c r="F213" s="646"/>
      <c r="G213" s="646"/>
      <c r="H213" s="645"/>
      <c r="I213" s="645"/>
      <c r="J213" s="645"/>
      <c r="K213" s="645"/>
      <c r="L213" s="645"/>
      <c r="M213" s="645"/>
      <c r="N213" s="645"/>
      <c r="O213" s="645"/>
      <c r="P213" s="645"/>
      <c r="Q213" s="645"/>
      <c r="R213" s="645"/>
      <c r="S213" s="645"/>
      <c r="T213" s="645"/>
      <c r="U213" s="645"/>
      <c r="V213" s="645"/>
      <c r="W213" s="645"/>
      <c r="X213" s="645"/>
      <c r="Y213" s="645"/>
    </row>
    <row r="214" spans="1:25" ht="24.75" customHeight="1">
      <c r="A214" s="645"/>
      <c r="B214" s="646"/>
      <c r="C214" s="646"/>
      <c r="D214" s="646"/>
      <c r="E214" s="646"/>
      <c r="F214" s="646"/>
      <c r="G214" s="646"/>
      <c r="H214" s="645"/>
      <c r="I214" s="645"/>
      <c r="J214" s="645"/>
      <c r="K214" s="645"/>
      <c r="L214" s="645"/>
      <c r="M214" s="645"/>
      <c r="N214" s="645"/>
      <c r="O214" s="645"/>
      <c r="P214" s="645"/>
      <c r="Q214" s="645"/>
      <c r="R214" s="645"/>
      <c r="S214" s="645"/>
      <c r="T214" s="645"/>
      <c r="U214" s="645"/>
      <c r="V214" s="645"/>
      <c r="W214" s="645"/>
      <c r="X214" s="645"/>
      <c r="Y214" s="645"/>
    </row>
    <row r="215" spans="1:25" ht="24.75" customHeight="1">
      <c r="A215" s="645"/>
      <c r="B215" s="646"/>
      <c r="C215" s="646"/>
      <c r="D215" s="646"/>
      <c r="E215" s="646"/>
      <c r="F215" s="646"/>
      <c r="G215" s="646"/>
      <c r="H215" s="645"/>
      <c r="I215" s="645"/>
      <c r="J215" s="645"/>
      <c r="K215" s="645"/>
      <c r="L215" s="645"/>
      <c r="M215" s="645"/>
      <c r="N215" s="645"/>
      <c r="O215" s="645"/>
      <c r="P215" s="645"/>
      <c r="Q215" s="645"/>
      <c r="R215" s="645"/>
      <c r="S215" s="645"/>
      <c r="T215" s="645"/>
      <c r="U215" s="645"/>
      <c r="V215" s="645"/>
      <c r="W215" s="645"/>
      <c r="X215" s="645"/>
      <c r="Y215" s="645"/>
    </row>
    <row r="216" spans="1:25" ht="24.75" customHeight="1">
      <c r="A216" s="645"/>
      <c r="B216" s="646"/>
      <c r="C216" s="646"/>
      <c r="D216" s="646"/>
      <c r="E216" s="646"/>
      <c r="F216" s="646"/>
      <c r="G216" s="646"/>
      <c r="H216" s="645"/>
      <c r="I216" s="645"/>
      <c r="J216" s="645"/>
      <c r="K216" s="645"/>
      <c r="L216" s="645"/>
      <c r="M216" s="645"/>
      <c r="N216" s="645"/>
      <c r="O216" s="645"/>
      <c r="P216" s="645"/>
      <c r="Q216" s="645"/>
      <c r="R216" s="645"/>
      <c r="S216" s="645"/>
      <c r="T216" s="645"/>
      <c r="U216" s="645"/>
      <c r="V216" s="645"/>
      <c r="W216" s="645"/>
      <c r="X216" s="645"/>
      <c r="Y216" s="645"/>
    </row>
    <row r="217" spans="1:25" ht="24.75" customHeight="1">
      <c r="A217" s="645"/>
      <c r="B217" s="646"/>
      <c r="C217" s="646"/>
      <c r="D217" s="646"/>
      <c r="E217" s="646"/>
      <c r="F217" s="646"/>
      <c r="G217" s="646"/>
      <c r="H217" s="645"/>
      <c r="I217" s="645"/>
      <c r="J217" s="645"/>
      <c r="K217" s="645"/>
      <c r="L217" s="645"/>
      <c r="M217" s="645"/>
      <c r="N217" s="645"/>
      <c r="O217" s="645"/>
      <c r="P217" s="645"/>
      <c r="Q217" s="645"/>
      <c r="R217" s="645"/>
      <c r="S217" s="645"/>
      <c r="T217" s="645"/>
      <c r="U217" s="645"/>
      <c r="V217" s="645"/>
      <c r="W217" s="645"/>
      <c r="X217" s="645"/>
      <c r="Y217" s="645"/>
    </row>
    <row r="218" spans="1:25" ht="24.75" customHeight="1">
      <c r="A218" s="645"/>
      <c r="B218" s="646"/>
      <c r="C218" s="646"/>
      <c r="D218" s="646"/>
      <c r="E218" s="646"/>
      <c r="F218" s="646"/>
      <c r="G218" s="646"/>
      <c r="H218" s="645"/>
      <c r="I218" s="645"/>
      <c r="J218" s="645"/>
      <c r="K218" s="645"/>
      <c r="L218" s="645"/>
      <c r="M218" s="645"/>
      <c r="N218" s="645"/>
      <c r="O218" s="645"/>
      <c r="P218" s="645"/>
      <c r="Q218" s="645"/>
      <c r="R218" s="645"/>
      <c r="S218" s="645"/>
      <c r="T218" s="645"/>
      <c r="U218" s="645"/>
      <c r="V218" s="645"/>
      <c r="W218" s="645"/>
      <c r="X218" s="645"/>
      <c r="Y218" s="645"/>
    </row>
    <row r="219" spans="1:25" ht="24.75" customHeight="1">
      <c r="A219" s="645"/>
      <c r="B219" s="646"/>
      <c r="C219" s="646"/>
      <c r="D219" s="646"/>
      <c r="E219" s="646"/>
      <c r="F219" s="646"/>
      <c r="G219" s="646"/>
      <c r="H219" s="645"/>
      <c r="I219" s="645"/>
      <c r="J219" s="645"/>
      <c r="K219" s="645"/>
      <c r="L219" s="645"/>
      <c r="M219" s="645"/>
      <c r="N219" s="645"/>
      <c r="O219" s="645"/>
      <c r="P219" s="645"/>
      <c r="Q219" s="645"/>
      <c r="R219" s="645"/>
      <c r="S219" s="645"/>
      <c r="T219" s="645"/>
      <c r="U219" s="645"/>
      <c r="V219" s="645"/>
      <c r="W219" s="645"/>
      <c r="X219" s="645"/>
      <c r="Y219" s="645"/>
    </row>
    <row r="220" spans="1:25" ht="24.75" customHeight="1">
      <c r="A220" s="645"/>
      <c r="B220" s="646"/>
      <c r="C220" s="646"/>
      <c r="D220" s="646"/>
      <c r="E220" s="646"/>
      <c r="F220" s="646"/>
      <c r="G220" s="646"/>
      <c r="H220" s="645"/>
      <c r="I220" s="645"/>
      <c r="J220" s="645"/>
      <c r="K220" s="645"/>
      <c r="L220" s="645"/>
      <c r="M220" s="645"/>
      <c r="N220" s="645"/>
      <c r="O220" s="645"/>
      <c r="P220" s="645"/>
      <c r="Q220" s="645"/>
      <c r="R220" s="645"/>
      <c r="S220" s="645"/>
      <c r="T220" s="645"/>
      <c r="U220" s="645"/>
      <c r="V220" s="645"/>
      <c r="W220" s="645"/>
      <c r="X220" s="645"/>
      <c r="Y220" s="645"/>
    </row>
    <row r="221" spans="1:25" ht="24.75" customHeight="1">
      <c r="A221" s="645"/>
      <c r="B221" s="646"/>
      <c r="C221" s="646"/>
      <c r="D221" s="646"/>
      <c r="E221" s="646"/>
      <c r="F221" s="646"/>
      <c r="G221" s="646"/>
      <c r="H221" s="645"/>
      <c r="I221" s="645"/>
      <c r="J221" s="645"/>
      <c r="K221" s="645"/>
      <c r="L221" s="645"/>
      <c r="M221" s="645"/>
      <c r="N221" s="645"/>
      <c r="O221" s="645"/>
      <c r="P221" s="645"/>
      <c r="Q221" s="645"/>
      <c r="R221" s="645"/>
      <c r="S221" s="645"/>
      <c r="T221" s="645"/>
      <c r="U221" s="645"/>
      <c r="V221" s="645"/>
      <c r="W221" s="645"/>
      <c r="X221" s="645"/>
      <c r="Y221" s="645"/>
    </row>
    <row r="222" spans="1:25" ht="24.75" customHeight="1">
      <c r="A222" s="645"/>
      <c r="B222" s="646"/>
      <c r="C222" s="646"/>
      <c r="D222" s="646"/>
      <c r="E222" s="646"/>
      <c r="F222" s="646"/>
      <c r="G222" s="646"/>
      <c r="H222" s="645"/>
      <c r="I222" s="645"/>
      <c r="J222" s="645"/>
      <c r="K222" s="645"/>
      <c r="L222" s="645"/>
      <c r="M222" s="645"/>
      <c r="N222" s="645"/>
      <c r="O222" s="645"/>
      <c r="P222" s="645"/>
      <c r="Q222" s="645"/>
      <c r="R222" s="645"/>
      <c r="S222" s="645"/>
      <c r="T222" s="645"/>
      <c r="U222" s="645"/>
      <c r="V222" s="645"/>
      <c r="W222" s="645"/>
      <c r="X222" s="645"/>
      <c r="Y222" s="645"/>
    </row>
    <row r="223" spans="1:25" ht="24.75" customHeight="1">
      <c r="A223" s="645"/>
      <c r="B223" s="646"/>
      <c r="C223" s="646"/>
      <c r="D223" s="646"/>
      <c r="E223" s="646"/>
      <c r="F223" s="646"/>
      <c r="G223" s="646"/>
      <c r="H223" s="645"/>
      <c r="I223" s="645"/>
      <c r="J223" s="645"/>
      <c r="K223" s="645"/>
      <c r="L223" s="645"/>
      <c r="M223" s="645"/>
      <c r="N223" s="645"/>
      <c r="O223" s="645"/>
      <c r="P223" s="645"/>
      <c r="Q223" s="645"/>
      <c r="R223" s="645"/>
      <c r="S223" s="645"/>
      <c r="T223" s="645"/>
      <c r="U223" s="645"/>
      <c r="V223" s="645"/>
      <c r="W223" s="645"/>
      <c r="X223" s="645"/>
      <c r="Y223" s="645"/>
    </row>
    <row r="224" spans="1:25" ht="24.75" customHeight="1">
      <c r="A224" s="645"/>
      <c r="B224" s="646"/>
      <c r="C224" s="646"/>
      <c r="D224" s="646"/>
      <c r="E224" s="646"/>
      <c r="F224" s="646"/>
      <c r="G224" s="646"/>
      <c r="H224" s="645"/>
      <c r="I224" s="645"/>
      <c r="J224" s="645"/>
      <c r="K224" s="645"/>
      <c r="L224" s="645"/>
      <c r="M224" s="645"/>
      <c r="N224" s="645"/>
      <c r="O224" s="645"/>
      <c r="P224" s="645"/>
      <c r="Q224" s="645"/>
      <c r="R224" s="645"/>
      <c r="S224" s="645"/>
      <c r="T224" s="645"/>
      <c r="U224" s="645"/>
      <c r="V224" s="645"/>
      <c r="W224" s="645"/>
      <c r="X224" s="645"/>
      <c r="Y224" s="645"/>
    </row>
    <row r="225" spans="1:25" ht="24.75" customHeight="1">
      <c r="A225" s="645"/>
      <c r="B225" s="646"/>
      <c r="C225" s="646"/>
      <c r="D225" s="646"/>
      <c r="E225" s="646"/>
      <c r="F225" s="646"/>
      <c r="G225" s="646"/>
      <c r="H225" s="645"/>
      <c r="I225" s="645"/>
      <c r="J225" s="645"/>
      <c r="K225" s="645"/>
      <c r="L225" s="645"/>
      <c r="M225" s="645"/>
      <c r="N225" s="645"/>
      <c r="O225" s="645"/>
      <c r="P225" s="645"/>
      <c r="Q225" s="645"/>
      <c r="R225" s="645"/>
      <c r="S225" s="645"/>
      <c r="T225" s="645"/>
      <c r="U225" s="645"/>
      <c r="V225" s="645"/>
      <c r="W225" s="645"/>
      <c r="X225" s="645"/>
      <c r="Y225" s="645"/>
    </row>
    <row r="226" spans="1:25" ht="24.75" customHeight="1">
      <c r="A226" s="645"/>
      <c r="B226" s="646"/>
      <c r="C226" s="646"/>
      <c r="D226" s="646"/>
      <c r="E226" s="646"/>
      <c r="F226" s="646"/>
      <c r="G226" s="646"/>
      <c r="H226" s="645"/>
      <c r="I226" s="645"/>
      <c r="J226" s="645"/>
      <c r="K226" s="645"/>
      <c r="L226" s="645"/>
      <c r="M226" s="645"/>
      <c r="N226" s="645"/>
      <c r="O226" s="645"/>
      <c r="P226" s="645"/>
      <c r="Q226" s="645"/>
      <c r="R226" s="645"/>
      <c r="S226" s="645"/>
      <c r="T226" s="645"/>
      <c r="U226" s="645"/>
      <c r="V226" s="645"/>
      <c r="W226" s="645"/>
      <c r="X226" s="645"/>
      <c r="Y226" s="645"/>
    </row>
    <row r="227" spans="1:25" ht="24.75" customHeight="1">
      <c r="A227" s="645"/>
      <c r="B227" s="646"/>
      <c r="C227" s="646"/>
      <c r="D227" s="646"/>
      <c r="E227" s="646"/>
      <c r="F227" s="646"/>
      <c r="G227" s="646"/>
      <c r="H227" s="645"/>
      <c r="I227" s="645"/>
      <c r="J227" s="645"/>
      <c r="K227" s="645"/>
      <c r="L227" s="645"/>
      <c r="M227" s="645"/>
      <c r="N227" s="645"/>
      <c r="O227" s="645"/>
      <c r="P227" s="645"/>
      <c r="Q227" s="645"/>
      <c r="R227" s="645"/>
      <c r="S227" s="645"/>
      <c r="T227" s="645"/>
      <c r="U227" s="645"/>
      <c r="V227" s="645"/>
      <c r="W227" s="645"/>
      <c r="X227" s="645"/>
      <c r="Y227" s="645"/>
    </row>
    <row r="228" spans="1:25" ht="24.75" customHeight="1">
      <c r="A228" s="645"/>
      <c r="B228" s="646"/>
      <c r="C228" s="646"/>
      <c r="D228" s="646"/>
      <c r="E228" s="646"/>
      <c r="F228" s="646"/>
      <c r="G228" s="646"/>
      <c r="H228" s="645"/>
      <c r="I228" s="645"/>
      <c r="J228" s="645"/>
      <c r="K228" s="645"/>
      <c r="L228" s="645"/>
      <c r="M228" s="645"/>
      <c r="N228" s="645"/>
      <c r="O228" s="645"/>
      <c r="P228" s="645"/>
      <c r="Q228" s="645"/>
      <c r="R228" s="645"/>
      <c r="S228" s="645"/>
      <c r="T228" s="645"/>
      <c r="U228" s="645"/>
      <c r="V228" s="645"/>
      <c r="W228" s="645"/>
      <c r="X228" s="645"/>
      <c r="Y228" s="645"/>
    </row>
    <row r="229" spans="1:25" ht="24.75" customHeight="1">
      <c r="A229" s="645"/>
      <c r="B229" s="646"/>
      <c r="C229" s="646"/>
      <c r="D229" s="646"/>
      <c r="E229" s="646"/>
      <c r="F229" s="646"/>
      <c r="G229" s="646"/>
      <c r="H229" s="645"/>
      <c r="I229" s="645"/>
      <c r="J229" s="645"/>
      <c r="K229" s="645"/>
      <c r="L229" s="645"/>
      <c r="M229" s="645"/>
      <c r="N229" s="645"/>
      <c r="O229" s="645"/>
      <c r="P229" s="645"/>
      <c r="Q229" s="645"/>
      <c r="R229" s="645"/>
      <c r="S229" s="645"/>
      <c r="T229" s="645"/>
      <c r="U229" s="645"/>
      <c r="V229" s="645"/>
      <c r="W229" s="645"/>
      <c r="X229" s="645"/>
      <c r="Y229" s="645"/>
    </row>
    <row r="230" spans="1:25" ht="24.75" customHeight="1">
      <c r="A230" s="645"/>
      <c r="B230" s="646"/>
      <c r="C230" s="646"/>
      <c r="D230" s="646"/>
      <c r="E230" s="646"/>
      <c r="F230" s="646"/>
      <c r="G230" s="646"/>
      <c r="H230" s="645"/>
      <c r="I230" s="645"/>
      <c r="J230" s="645"/>
      <c r="K230" s="645"/>
      <c r="L230" s="645"/>
      <c r="M230" s="645"/>
      <c r="N230" s="645"/>
      <c r="O230" s="645"/>
      <c r="P230" s="645"/>
      <c r="Q230" s="645"/>
      <c r="R230" s="645"/>
      <c r="S230" s="645"/>
      <c r="T230" s="645"/>
      <c r="U230" s="645"/>
      <c r="V230" s="645"/>
      <c r="W230" s="645"/>
      <c r="X230" s="645"/>
      <c r="Y230" s="645"/>
    </row>
    <row r="231" spans="1:25" ht="24.75" customHeight="1">
      <c r="A231" s="645"/>
      <c r="B231" s="646"/>
      <c r="C231" s="646"/>
      <c r="D231" s="646"/>
      <c r="E231" s="646"/>
      <c r="F231" s="646"/>
      <c r="G231" s="646"/>
      <c r="H231" s="645"/>
      <c r="I231" s="645"/>
      <c r="J231" s="645"/>
      <c r="K231" s="645"/>
      <c r="L231" s="645"/>
      <c r="M231" s="645"/>
      <c r="N231" s="645"/>
      <c r="O231" s="645"/>
      <c r="P231" s="645"/>
      <c r="Q231" s="645"/>
      <c r="R231" s="645"/>
      <c r="S231" s="645"/>
      <c r="T231" s="645"/>
      <c r="U231" s="645"/>
      <c r="V231" s="645"/>
      <c r="W231" s="645"/>
      <c r="X231" s="645"/>
      <c r="Y231" s="645"/>
    </row>
    <row r="232" spans="1:25" ht="24.75" customHeight="1">
      <c r="A232" s="645"/>
      <c r="B232" s="646"/>
      <c r="C232" s="646"/>
      <c r="D232" s="646"/>
      <c r="E232" s="646"/>
      <c r="F232" s="646"/>
      <c r="G232" s="646"/>
      <c r="H232" s="645"/>
      <c r="I232" s="645"/>
      <c r="J232" s="645"/>
      <c r="K232" s="645"/>
      <c r="L232" s="645"/>
      <c r="M232" s="645"/>
      <c r="N232" s="645"/>
      <c r="O232" s="645"/>
      <c r="P232" s="645"/>
      <c r="Q232" s="645"/>
      <c r="R232" s="645"/>
      <c r="S232" s="645"/>
      <c r="T232" s="645"/>
      <c r="U232" s="645"/>
      <c r="V232" s="645"/>
      <c r="W232" s="645"/>
      <c r="X232" s="645"/>
      <c r="Y232" s="645"/>
    </row>
    <row r="233" spans="1:25" ht="24.75" customHeight="1">
      <c r="A233" s="645"/>
      <c r="B233" s="646"/>
      <c r="C233" s="646"/>
      <c r="D233" s="646"/>
      <c r="E233" s="646"/>
      <c r="F233" s="646"/>
      <c r="G233" s="646"/>
      <c r="H233" s="645"/>
      <c r="I233" s="645"/>
      <c r="J233" s="645"/>
      <c r="K233" s="645"/>
      <c r="L233" s="645"/>
      <c r="M233" s="645"/>
      <c r="N233" s="645"/>
      <c r="O233" s="645"/>
      <c r="P233" s="645"/>
      <c r="Q233" s="645"/>
      <c r="R233" s="645"/>
      <c r="S233" s="645"/>
      <c r="T233" s="645"/>
      <c r="U233" s="645"/>
      <c r="V233" s="645"/>
      <c r="W233" s="645"/>
      <c r="X233" s="645"/>
      <c r="Y233" s="645"/>
    </row>
    <row r="234" spans="1:25" ht="24.75" customHeight="1">
      <c r="A234" s="645"/>
      <c r="B234" s="646"/>
      <c r="C234" s="646"/>
      <c r="D234" s="646"/>
      <c r="E234" s="646"/>
      <c r="F234" s="646"/>
      <c r="G234" s="646"/>
      <c r="H234" s="645"/>
      <c r="I234" s="645"/>
      <c r="J234" s="645"/>
      <c r="K234" s="645"/>
      <c r="L234" s="645"/>
      <c r="M234" s="645"/>
      <c r="N234" s="645"/>
      <c r="O234" s="645"/>
      <c r="P234" s="645"/>
      <c r="Q234" s="645"/>
      <c r="R234" s="645"/>
      <c r="S234" s="645"/>
      <c r="T234" s="645"/>
      <c r="U234" s="645"/>
      <c r="V234" s="645"/>
      <c r="W234" s="645"/>
      <c r="X234" s="645"/>
      <c r="Y234" s="645"/>
    </row>
    <row r="235" spans="1:25" ht="24.75" customHeight="1">
      <c r="A235" s="645"/>
      <c r="B235" s="646"/>
      <c r="C235" s="646"/>
      <c r="D235" s="646"/>
      <c r="E235" s="646"/>
      <c r="F235" s="646"/>
      <c r="G235" s="646"/>
      <c r="H235" s="645"/>
      <c r="I235" s="645"/>
      <c r="J235" s="645"/>
      <c r="K235" s="645"/>
      <c r="L235" s="645"/>
      <c r="M235" s="645"/>
      <c r="N235" s="645"/>
      <c r="O235" s="645"/>
      <c r="P235" s="645"/>
      <c r="Q235" s="645"/>
      <c r="R235" s="645"/>
      <c r="S235" s="645"/>
      <c r="T235" s="645"/>
      <c r="U235" s="645"/>
      <c r="V235" s="645"/>
      <c r="W235" s="645"/>
      <c r="X235" s="645"/>
      <c r="Y235" s="645"/>
    </row>
    <row r="236" spans="1:25" ht="24.75" customHeight="1">
      <c r="A236" s="645"/>
      <c r="B236" s="646"/>
      <c r="C236" s="646"/>
      <c r="D236" s="646"/>
      <c r="E236" s="646"/>
      <c r="F236" s="646"/>
      <c r="G236" s="646"/>
      <c r="H236" s="645"/>
      <c r="I236" s="645"/>
      <c r="J236" s="645"/>
      <c r="K236" s="645"/>
      <c r="L236" s="645"/>
      <c r="M236" s="645"/>
      <c r="N236" s="645"/>
      <c r="O236" s="645"/>
      <c r="P236" s="645"/>
      <c r="Q236" s="645"/>
      <c r="R236" s="645"/>
      <c r="S236" s="645"/>
      <c r="T236" s="645"/>
      <c r="U236" s="645"/>
      <c r="V236" s="645"/>
      <c r="W236" s="645"/>
      <c r="X236" s="645"/>
      <c r="Y236" s="645"/>
    </row>
    <row r="237" spans="1:25" ht="24.75" customHeight="1">
      <c r="A237" s="645"/>
      <c r="B237" s="646"/>
      <c r="C237" s="646"/>
      <c r="D237" s="646"/>
      <c r="E237" s="646"/>
      <c r="F237" s="646"/>
      <c r="G237" s="646"/>
      <c r="H237" s="645"/>
      <c r="I237" s="645"/>
      <c r="J237" s="645"/>
      <c r="K237" s="645"/>
      <c r="L237" s="645"/>
      <c r="M237" s="645"/>
      <c r="N237" s="645"/>
      <c r="O237" s="645"/>
      <c r="P237" s="645"/>
      <c r="Q237" s="645"/>
      <c r="R237" s="645"/>
      <c r="S237" s="645"/>
      <c r="T237" s="645"/>
      <c r="U237" s="645"/>
      <c r="V237" s="645"/>
      <c r="W237" s="645"/>
      <c r="X237" s="645"/>
      <c r="Y237" s="645"/>
    </row>
    <row r="238" spans="1:25" ht="24.75" customHeight="1">
      <c r="A238" s="645"/>
      <c r="B238" s="646"/>
      <c r="C238" s="646"/>
      <c r="D238" s="646"/>
      <c r="E238" s="646"/>
      <c r="F238" s="646"/>
      <c r="G238" s="646"/>
      <c r="H238" s="645"/>
      <c r="I238" s="645"/>
      <c r="J238" s="645"/>
      <c r="K238" s="645"/>
      <c r="L238" s="645"/>
      <c r="M238" s="645"/>
      <c r="N238" s="645"/>
      <c r="O238" s="645"/>
      <c r="P238" s="645"/>
      <c r="Q238" s="645"/>
      <c r="R238" s="645"/>
      <c r="S238" s="645"/>
      <c r="T238" s="645"/>
      <c r="U238" s="645"/>
      <c r="V238" s="645"/>
      <c r="W238" s="645"/>
      <c r="X238" s="645"/>
      <c r="Y238" s="645"/>
    </row>
    <row r="239" spans="1:25" ht="24.75" customHeight="1">
      <c r="A239" s="645"/>
      <c r="B239" s="646"/>
      <c r="C239" s="646"/>
      <c r="D239" s="646"/>
      <c r="E239" s="646"/>
      <c r="F239" s="646"/>
      <c r="G239" s="646"/>
      <c r="H239" s="645"/>
      <c r="I239" s="645"/>
      <c r="J239" s="645"/>
      <c r="K239" s="645"/>
      <c r="L239" s="645"/>
      <c r="M239" s="645"/>
      <c r="N239" s="645"/>
      <c r="O239" s="645"/>
      <c r="P239" s="645"/>
      <c r="Q239" s="645"/>
      <c r="R239" s="645"/>
      <c r="S239" s="645"/>
      <c r="T239" s="645"/>
      <c r="U239" s="645"/>
      <c r="V239" s="645"/>
      <c r="W239" s="645"/>
      <c r="X239" s="645"/>
      <c r="Y239" s="645"/>
    </row>
    <row r="240" spans="1:25" ht="24.75" customHeight="1">
      <c r="A240" s="645"/>
      <c r="B240" s="646"/>
      <c r="C240" s="646"/>
      <c r="D240" s="646"/>
      <c r="E240" s="646"/>
      <c r="F240" s="646"/>
      <c r="G240" s="646"/>
      <c r="H240" s="645"/>
      <c r="I240" s="645"/>
      <c r="J240" s="645"/>
      <c r="K240" s="645"/>
      <c r="L240" s="645"/>
      <c r="M240" s="645"/>
      <c r="N240" s="645"/>
      <c r="O240" s="645"/>
      <c r="P240" s="645"/>
      <c r="Q240" s="645"/>
      <c r="R240" s="645"/>
      <c r="S240" s="645"/>
      <c r="T240" s="645"/>
      <c r="U240" s="645"/>
      <c r="V240" s="645"/>
      <c r="W240" s="645"/>
      <c r="X240" s="645"/>
      <c r="Y240" s="645"/>
    </row>
    <row r="241" spans="1:25" ht="24.75" customHeight="1">
      <c r="A241" s="645"/>
      <c r="B241" s="646"/>
      <c r="C241" s="646"/>
      <c r="D241" s="646"/>
      <c r="E241" s="646"/>
      <c r="F241" s="646"/>
      <c r="G241" s="646"/>
      <c r="H241" s="645"/>
      <c r="I241" s="645"/>
      <c r="J241" s="645"/>
      <c r="K241" s="645"/>
      <c r="L241" s="645"/>
      <c r="M241" s="645"/>
      <c r="N241" s="645"/>
      <c r="O241" s="645"/>
      <c r="P241" s="645"/>
      <c r="Q241" s="645"/>
      <c r="R241" s="645"/>
      <c r="S241" s="645"/>
      <c r="T241" s="645"/>
      <c r="U241" s="645"/>
      <c r="V241" s="645"/>
      <c r="W241" s="645"/>
      <c r="X241" s="645"/>
      <c r="Y241" s="645"/>
    </row>
    <row r="242" spans="1:25" ht="24.75" customHeight="1">
      <c r="A242" s="645"/>
      <c r="B242" s="646"/>
      <c r="C242" s="646"/>
      <c r="D242" s="646"/>
      <c r="E242" s="646"/>
      <c r="F242" s="646"/>
      <c r="G242" s="646"/>
      <c r="H242" s="645"/>
      <c r="I242" s="645"/>
      <c r="J242" s="645"/>
      <c r="K242" s="645"/>
      <c r="L242" s="645"/>
      <c r="M242" s="645"/>
      <c r="N242" s="645"/>
      <c r="O242" s="645"/>
      <c r="P242" s="645"/>
      <c r="Q242" s="645"/>
      <c r="R242" s="645"/>
      <c r="S242" s="645"/>
      <c r="T242" s="645"/>
      <c r="U242" s="645"/>
      <c r="V242" s="645"/>
      <c r="W242" s="645"/>
      <c r="X242" s="645"/>
      <c r="Y242" s="645"/>
    </row>
    <row r="243" spans="1:25" ht="24.75" customHeight="1">
      <c r="A243" s="645"/>
      <c r="B243" s="646"/>
      <c r="C243" s="646"/>
      <c r="D243" s="646"/>
      <c r="E243" s="646"/>
      <c r="F243" s="646"/>
      <c r="G243" s="646"/>
      <c r="H243" s="645"/>
      <c r="I243" s="645"/>
      <c r="J243" s="645"/>
      <c r="K243" s="645"/>
      <c r="L243" s="645"/>
      <c r="M243" s="645"/>
      <c r="N243" s="645"/>
      <c r="O243" s="645"/>
      <c r="P243" s="645"/>
      <c r="Q243" s="645"/>
      <c r="R243" s="645"/>
      <c r="S243" s="645"/>
      <c r="T243" s="645"/>
      <c r="U243" s="645"/>
      <c r="V243" s="645"/>
      <c r="W243" s="645"/>
      <c r="X243" s="645"/>
      <c r="Y243" s="645"/>
    </row>
    <row r="244" spans="1:25" ht="24.75" customHeight="1">
      <c r="A244" s="645"/>
      <c r="B244" s="646"/>
      <c r="C244" s="646"/>
      <c r="D244" s="646"/>
      <c r="E244" s="646"/>
      <c r="F244" s="646"/>
      <c r="G244" s="646"/>
      <c r="H244" s="645"/>
      <c r="I244" s="645"/>
      <c r="J244" s="645"/>
      <c r="K244" s="645"/>
      <c r="L244" s="645"/>
      <c r="M244" s="645"/>
      <c r="N244" s="645"/>
      <c r="O244" s="645"/>
      <c r="P244" s="645"/>
      <c r="Q244" s="645"/>
      <c r="R244" s="645"/>
      <c r="S244" s="645"/>
      <c r="T244" s="645"/>
      <c r="U244" s="645"/>
      <c r="V244" s="645"/>
      <c r="W244" s="645"/>
      <c r="X244" s="645"/>
      <c r="Y244" s="645"/>
    </row>
    <row r="245" spans="1:25" ht="24.75" customHeight="1">
      <c r="A245" s="645"/>
      <c r="B245" s="646"/>
      <c r="C245" s="646"/>
      <c r="D245" s="646"/>
      <c r="E245" s="646"/>
      <c r="F245" s="646"/>
      <c r="G245" s="646"/>
      <c r="H245" s="645"/>
      <c r="I245" s="645"/>
      <c r="J245" s="645"/>
      <c r="K245" s="645"/>
      <c r="L245" s="645"/>
      <c r="M245" s="645"/>
      <c r="N245" s="645"/>
      <c r="O245" s="645"/>
      <c r="P245" s="645"/>
      <c r="Q245" s="645"/>
      <c r="R245" s="645"/>
      <c r="S245" s="645"/>
      <c r="T245" s="645"/>
      <c r="U245" s="645"/>
      <c r="V245" s="645"/>
      <c r="W245" s="645"/>
      <c r="X245" s="645"/>
      <c r="Y245" s="645"/>
    </row>
    <row r="246" spans="1:25" ht="24.75" customHeight="1">
      <c r="A246" s="645"/>
      <c r="B246" s="646"/>
      <c r="C246" s="646"/>
      <c r="D246" s="646"/>
      <c r="E246" s="646"/>
      <c r="F246" s="646"/>
      <c r="G246" s="646"/>
      <c r="H246" s="645"/>
      <c r="I246" s="645"/>
      <c r="J246" s="645"/>
      <c r="K246" s="645"/>
      <c r="L246" s="645"/>
      <c r="M246" s="645"/>
      <c r="N246" s="645"/>
      <c r="O246" s="645"/>
      <c r="P246" s="645"/>
      <c r="Q246" s="645"/>
      <c r="R246" s="645"/>
      <c r="S246" s="645"/>
      <c r="T246" s="645"/>
      <c r="U246" s="645"/>
      <c r="V246" s="645"/>
      <c r="W246" s="645"/>
      <c r="X246" s="645"/>
      <c r="Y246" s="645"/>
    </row>
    <row r="247" spans="1:25" ht="24.75" customHeight="1">
      <c r="A247" s="645"/>
      <c r="B247" s="646"/>
      <c r="C247" s="646"/>
      <c r="D247" s="646"/>
      <c r="E247" s="646"/>
      <c r="F247" s="646"/>
      <c r="G247" s="646"/>
      <c r="H247" s="645"/>
      <c r="I247" s="645"/>
      <c r="J247" s="645"/>
      <c r="K247" s="645"/>
      <c r="L247" s="645"/>
      <c r="M247" s="645"/>
      <c r="N247" s="645"/>
      <c r="O247" s="645"/>
      <c r="P247" s="645"/>
      <c r="Q247" s="645"/>
      <c r="R247" s="645"/>
      <c r="S247" s="645"/>
      <c r="T247" s="645"/>
      <c r="U247" s="645"/>
      <c r="V247" s="645"/>
      <c r="W247" s="645"/>
      <c r="X247" s="645"/>
      <c r="Y247" s="645"/>
    </row>
    <row r="248" spans="1:25" ht="24.75" customHeight="1">
      <c r="A248" s="645"/>
      <c r="B248" s="646"/>
      <c r="C248" s="646"/>
      <c r="D248" s="646"/>
      <c r="E248" s="646"/>
      <c r="F248" s="646"/>
      <c r="G248" s="646"/>
      <c r="H248" s="645"/>
      <c r="I248" s="645"/>
      <c r="J248" s="645"/>
      <c r="K248" s="645"/>
      <c r="L248" s="645"/>
      <c r="M248" s="645"/>
      <c r="N248" s="645"/>
      <c r="O248" s="645"/>
      <c r="P248" s="645"/>
      <c r="Q248" s="645"/>
      <c r="R248" s="645"/>
      <c r="S248" s="645"/>
      <c r="T248" s="645"/>
      <c r="U248" s="645"/>
      <c r="V248" s="645"/>
      <c r="W248" s="645"/>
      <c r="X248" s="645"/>
      <c r="Y248" s="645"/>
    </row>
    <row r="249" spans="1:25" ht="24.75" customHeight="1">
      <c r="A249" s="645"/>
      <c r="B249" s="646"/>
      <c r="C249" s="646"/>
      <c r="D249" s="646"/>
      <c r="E249" s="646"/>
      <c r="F249" s="646"/>
      <c r="G249" s="646"/>
      <c r="H249" s="645"/>
      <c r="I249" s="645"/>
      <c r="J249" s="645"/>
      <c r="K249" s="645"/>
      <c r="L249" s="645"/>
      <c r="M249" s="645"/>
      <c r="N249" s="645"/>
      <c r="O249" s="645"/>
      <c r="P249" s="645"/>
      <c r="Q249" s="645"/>
      <c r="R249" s="645"/>
      <c r="S249" s="645"/>
      <c r="T249" s="645"/>
      <c r="U249" s="645"/>
      <c r="V249" s="645"/>
      <c r="W249" s="645"/>
      <c r="X249" s="645"/>
      <c r="Y249" s="645"/>
    </row>
    <row r="250" spans="1:25" ht="24.75" customHeight="1">
      <c r="A250" s="645"/>
      <c r="B250" s="646"/>
      <c r="C250" s="646"/>
      <c r="D250" s="646"/>
      <c r="E250" s="646"/>
      <c r="F250" s="646"/>
      <c r="G250" s="646"/>
      <c r="H250" s="645"/>
      <c r="I250" s="645"/>
      <c r="J250" s="645"/>
      <c r="K250" s="645"/>
      <c r="L250" s="645"/>
      <c r="M250" s="645"/>
      <c r="N250" s="645"/>
      <c r="O250" s="645"/>
      <c r="P250" s="645"/>
      <c r="Q250" s="645"/>
      <c r="R250" s="645"/>
      <c r="S250" s="645"/>
      <c r="T250" s="645"/>
      <c r="U250" s="645"/>
      <c r="V250" s="645"/>
      <c r="W250" s="645"/>
      <c r="X250" s="645"/>
      <c r="Y250" s="645"/>
    </row>
    <row r="251" spans="1:25" ht="24.75" customHeight="1">
      <c r="A251" s="645"/>
      <c r="B251" s="646"/>
      <c r="C251" s="646"/>
      <c r="D251" s="646"/>
      <c r="E251" s="646"/>
      <c r="F251" s="646"/>
      <c r="G251" s="646"/>
      <c r="H251" s="645"/>
      <c r="I251" s="645"/>
      <c r="J251" s="645"/>
      <c r="K251" s="645"/>
      <c r="L251" s="645"/>
      <c r="M251" s="645"/>
      <c r="N251" s="645"/>
      <c r="O251" s="645"/>
      <c r="P251" s="645"/>
      <c r="Q251" s="645"/>
      <c r="R251" s="645"/>
      <c r="S251" s="645"/>
      <c r="T251" s="645"/>
      <c r="U251" s="645"/>
      <c r="V251" s="645"/>
      <c r="W251" s="645"/>
      <c r="X251" s="645"/>
      <c r="Y251" s="645"/>
    </row>
    <row r="252" spans="1:25" ht="24.75" customHeight="1">
      <c r="A252" s="645"/>
      <c r="B252" s="646"/>
      <c r="C252" s="646"/>
      <c r="D252" s="646"/>
      <c r="E252" s="646"/>
      <c r="F252" s="646"/>
      <c r="G252" s="646"/>
      <c r="H252" s="645"/>
      <c r="I252" s="645"/>
      <c r="J252" s="645"/>
      <c r="K252" s="645"/>
      <c r="L252" s="645"/>
      <c r="M252" s="645"/>
      <c r="N252" s="645"/>
      <c r="O252" s="645"/>
      <c r="P252" s="645"/>
      <c r="Q252" s="645"/>
      <c r="R252" s="645"/>
      <c r="S252" s="645"/>
      <c r="T252" s="645"/>
      <c r="U252" s="645"/>
      <c r="V252" s="645"/>
      <c r="W252" s="645"/>
      <c r="X252" s="645"/>
      <c r="Y252" s="645"/>
    </row>
    <row r="253" spans="1:25" ht="24.75" customHeight="1">
      <c r="A253" s="645"/>
      <c r="B253" s="646"/>
      <c r="C253" s="646"/>
      <c r="D253" s="646"/>
      <c r="E253" s="646"/>
      <c r="F253" s="646"/>
      <c r="G253" s="646"/>
      <c r="H253" s="645"/>
      <c r="I253" s="645"/>
      <c r="J253" s="645"/>
      <c r="K253" s="645"/>
      <c r="L253" s="645"/>
      <c r="M253" s="645"/>
      <c r="N253" s="645"/>
      <c r="O253" s="645"/>
      <c r="P253" s="645"/>
      <c r="Q253" s="645"/>
      <c r="R253" s="645"/>
      <c r="S253" s="645"/>
      <c r="T253" s="645"/>
      <c r="U253" s="645"/>
      <c r="V253" s="645"/>
      <c r="W253" s="645"/>
      <c r="X253" s="645"/>
      <c r="Y253" s="645"/>
    </row>
    <row r="254" spans="1:25" ht="24.75" customHeight="1">
      <c r="A254" s="645"/>
      <c r="B254" s="646"/>
      <c r="C254" s="646"/>
      <c r="D254" s="646"/>
      <c r="E254" s="646"/>
      <c r="F254" s="646"/>
      <c r="G254" s="646"/>
      <c r="H254" s="645"/>
      <c r="I254" s="645"/>
      <c r="J254" s="645"/>
      <c r="K254" s="645"/>
      <c r="L254" s="645"/>
      <c r="M254" s="645"/>
      <c r="N254" s="645"/>
      <c r="O254" s="645"/>
      <c r="P254" s="645"/>
      <c r="Q254" s="645"/>
      <c r="R254" s="645"/>
      <c r="S254" s="645"/>
      <c r="T254" s="645"/>
      <c r="U254" s="645"/>
      <c r="V254" s="645"/>
      <c r="W254" s="645"/>
      <c r="X254" s="645"/>
      <c r="Y254" s="645"/>
    </row>
    <row r="255" spans="1:25" ht="24.75" customHeight="1">
      <c r="A255" s="645"/>
      <c r="B255" s="646"/>
      <c r="C255" s="646"/>
      <c r="D255" s="646"/>
      <c r="E255" s="646"/>
      <c r="F255" s="646"/>
      <c r="G255" s="646"/>
      <c r="H255" s="645"/>
      <c r="I255" s="645"/>
      <c r="J255" s="645"/>
      <c r="K255" s="645"/>
      <c r="L255" s="645"/>
      <c r="M255" s="645"/>
      <c r="N255" s="645"/>
      <c r="O255" s="645"/>
      <c r="P255" s="645"/>
      <c r="Q255" s="645"/>
      <c r="R255" s="645"/>
      <c r="S255" s="645"/>
      <c r="T255" s="645"/>
      <c r="U255" s="645"/>
      <c r="V255" s="645"/>
      <c r="W255" s="645"/>
      <c r="X255" s="645"/>
      <c r="Y255" s="645"/>
    </row>
    <row r="256" spans="1:25" ht="24.75" customHeight="1">
      <c r="A256" s="645"/>
      <c r="B256" s="646"/>
      <c r="C256" s="646"/>
      <c r="D256" s="646"/>
      <c r="E256" s="646"/>
      <c r="F256" s="646"/>
      <c r="G256" s="646"/>
      <c r="H256" s="645"/>
      <c r="I256" s="645"/>
      <c r="J256" s="645"/>
      <c r="K256" s="645"/>
      <c r="L256" s="645"/>
      <c r="M256" s="645"/>
      <c r="N256" s="645"/>
      <c r="O256" s="645"/>
      <c r="P256" s="645"/>
      <c r="Q256" s="645"/>
      <c r="R256" s="645"/>
      <c r="S256" s="645"/>
      <c r="T256" s="645"/>
      <c r="U256" s="645"/>
      <c r="V256" s="645"/>
      <c r="W256" s="645"/>
      <c r="X256" s="645"/>
      <c r="Y256" s="645"/>
    </row>
    <row r="257" spans="1:25" ht="24.75" customHeight="1">
      <c r="A257" s="645"/>
      <c r="B257" s="646"/>
      <c r="C257" s="646"/>
      <c r="D257" s="646"/>
      <c r="E257" s="646"/>
      <c r="F257" s="646"/>
      <c r="G257" s="646"/>
      <c r="H257" s="645"/>
      <c r="I257" s="645"/>
      <c r="J257" s="645"/>
      <c r="K257" s="645"/>
      <c r="L257" s="645"/>
      <c r="M257" s="645"/>
      <c r="N257" s="645"/>
      <c r="O257" s="645"/>
      <c r="P257" s="645"/>
      <c r="Q257" s="645"/>
      <c r="R257" s="645"/>
      <c r="S257" s="645"/>
      <c r="T257" s="645"/>
      <c r="U257" s="645"/>
      <c r="V257" s="645"/>
      <c r="W257" s="645"/>
      <c r="X257" s="645"/>
      <c r="Y257" s="645"/>
    </row>
    <row r="258" spans="1:25" ht="24.75" customHeight="1">
      <c r="A258" s="645"/>
      <c r="B258" s="646"/>
      <c r="C258" s="646"/>
      <c r="D258" s="646"/>
      <c r="E258" s="646"/>
      <c r="F258" s="646"/>
      <c r="G258" s="646"/>
      <c r="H258" s="645"/>
      <c r="I258" s="645"/>
      <c r="J258" s="645"/>
      <c r="K258" s="645"/>
      <c r="L258" s="645"/>
      <c r="M258" s="645"/>
      <c r="N258" s="645"/>
      <c r="O258" s="645"/>
      <c r="P258" s="645"/>
      <c r="Q258" s="645"/>
      <c r="R258" s="645"/>
      <c r="S258" s="645"/>
      <c r="T258" s="645"/>
      <c r="U258" s="645"/>
      <c r="V258" s="645"/>
      <c r="W258" s="645"/>
      <c r="X258" s="645"/>
      <c r="Y258" s="645"/>
    </row>
    <row r="259" spans="1:25" ht="24.75" customHeight="1">
      <c r="A259" s="645"/>
      <c r="B259" s="646"/>
      <c r="C259" s="646"/>
      <c r="D259" s="646"/>
      <c r="E259" s="646"/>
      <c r="F259" s="646"/>
      <c r="G259" s="646"/>
      <c r="H259" s="645"/>
      <c r="I259" s="645"/>
      <c r="J259" s="645"/>
      <c r="K259" s="645"/>
      <c r="L259" s="645"/>
      <c r="M259" s="645"/>
      <c r="N259" s="645"/>
      <c r="O259" s="645"/>
      <c r="P259" s="645"/>
      <c r="Q259" s="645"/>
      <c r="R259" s="645"/>
      <c r="S259" s="645"/>
      <c r="T259" s="645"/>
      <c r="U259" s="645"/>
      <c r="V259" s="645"/>
      <c r="W259" s="645"/>
      <c r="X259" s="645"/>
      <c r="Y259" s="645"/>
    </row>
    <row r="260" spans="1:25" ht="24.75" customHeight="1">
      <c r="A260" s="645"/>
      <c r="B260" s="646"/>
      <c r="C260" s="646"/>
      <c r="D260" s="646"/>
      <c r="E260" s="646"/>
      <c r="F260" s="646"/>
      <c r="G260" s="646"/>
      <c r="H260" s="645"/>
      <c r="I260" s="645"/>
      <c r="J260" s="645"/>
      <c r="K260" s="645"/>
      <c r="L260" s="645"/>
      <c r="M260" s="645"/>
      <c r="N260" s="645"/>
      <c r="O260" s="645"/>
      <c r="P260" s="645"/>
      <c r="Q260" s="645"/>
      <c r="R260" s="645"/>
      <c r="S260" s="645"/>
      <c r="T260" s="645"/>
      <c r="U260" s="645"/>
      <c r="V260" s="645"/>
      <c r="W260" s="645"/>
      <c r="X260" s="645"/>
      <c r="Y260" s="645"/>
    </row>
    <row r="261" spans="1:25" ht="24.75" customHeight="1">
      <c r="A261" s="645"/>
      <c r="B261" s="646"/>
      <c r="C261" s="646"/>
      <c r="D261" s="646"/>
      <c r="E261" s="646"/>
      <c r="F261" s="646"/>
      <c r="G261" s="646"/>
      <c r="H261" s="645"/>
      <c r="I261" s="645"/>
      <c r="J261" s="645"/>
      <c r="K261" s="645"/>
      <c r="L261" s="645"/>
      <c r="M261" s="645"/>
      <c r="N261" s="645"/>
      <c r="O261" s="645"/>
      <c r="P261" s="645"/>
      <c r="Q261" s="645"/>
      <c r="R261" s="645"/>
      <c r="S261" s="645"/>
      <c r="T261" s="645"/>
      <c r="U261" s="645"/>
      <c r="V261" s="645"/>
      <c r="W261" s="645"/>
      <c r="X261" s="645"/>
      <c r="Y261" s="645"/>
    </row>
    <row r="262" spans="1:25" ht="24.75" customHeight="1">
      <c r="A262" s="645"/>
      <c r="B262" s="646"/>
      <c r="C262" s="646"/>
      <c r="D262" s="646"/>
      <c r="E262" s="646"/>
      <c r="F262" s="646"/>
      <c r="G262" s="646"/>
      <c r="H262" s="645"/>
      <c r="I262" s="645"/>
      <c r="J262" s="645"/>
      <c r="K262" s="645"/>
      <c r="L262" s="645"/>
      <c r="M262" s="645"/>
      <c r="N262" s="645"/>
      <c r="O262" s="645"/>
      <c r="P262" s="645"/>
      <c r="Q262" s="645"/>
      <c r="R262" s="645"/>
      <c r="S262" s="645"/>
      <c r="T262" s="645"/>
      <c r="U262" s="645"/>
      <c r="V262" s="645"/>
      <c r="W262" s="645"/>
      <c r="X262" s="645"/>
      <c r="Y262" s="645"/>
    </row>
    <row r="263" spans="1:25" ht="24.75" customHeight="1">
      <c r="A263" s="645"/>
      <c r="B263" s="646"/>
      <c r="C263" s="646"/>
      <c r="D263" s="646"/>
      <c r="E263" s="646"/>
      <c r="F263" s="646"/>
      <c r="G263" s="646"/>
      <c r="H263" s="645"/>
      <c r="I263" s="645"/>
      <c r="J263" s="645"/>
      <c r="K263" s="645"/>
      <c r="L263" s="645"/>
      <c r="M263" s="645"/>
      <c r="N263" s="645"/>
      <c r="O263" s="645"/>
      <c r="P263" s="645"/>
      <c r="Q263" s="645"/>
      <c r="R263" s="645"/>
      <c r="S263" s="645"/>
      <c r="T263" s="645"/>
      <c r="U263" s="645"/>
      <c r="V263" s="645"/>
      <c r="W263" s="645"/>
      <c r="X263" s="645"/>
      <c r="Y263" s="645"/>
    </row>
    <row r="264" spans="1:25" ht="24.75" customHeight="1">
      <c r="A264" s="645"/>
      <c r="B264" s="646"/>
      <c r="C264" s="646"/>
      <c r="D264" s="646"/>
      <c r="E264" s="646"/>
      <c r="F264" s="646"/>
      <c r="G264" s="646"/>
      <c r="H264" s="645"/>
      <c r="I264" s="645"/>
      <c r="J264" s="645"/>
      <c r="K264" s="645"/>
      <c r="L264" s="645"/>
      <c r="M264" s="645"/>
      <c r="N264" s="645"/>
      <c r="O264" s="645"/>
      <c r="P264" s="645"/>
      <c r="Q264" s="645"/>
      <c r="R264" s="645"/>
      <c r="S264" s="645"/>
      <c r="T264" s="645"/>
      <c r="U264" s="645"/>
      <c r="V264" s="645"/>
      <c r="W264" s="645"/>
      <c r="X264" s="645"/>
      <c r="Y264" s="645"/>
    </row>
    <row r="265" spans="1:25" ht="24.75" customHeight="1">
      <c r="A265" s="645"/>
      <c r="B265" s="646"/>
      <c r="C265" s="646"/>
      <c r="D265" s="646"/>
      <c r="E265" s="646"/>
      <c r="F265" s="646"/>
      <c r="G265" s="646"/>
      <c r="H265" s="645"/>
      <c r="I265" s="645"/>
      <c r="J265" s="645"/>
      <c r="K265" s="645"/>
      <c r="L265" s="645"/>
      <c r="M265" s="645"/>
      <c r="N265" s="645"/>
      <c r="O265" s="645"/>
      <c r="P265" s="645"/>
      <c r="Q265" s="645"/>
      <c r="R265" s="645"/>
      <c r="S265" s="645"/>
      <c r="T265" s="645"/>
      <c r="U265" s="645"/>
      <c r="V265" s="645"/>
      <c r="W265" s="645"/>
      <c r="X265" s="645"/>
      <c r="Y265" s="645"/>
    </row>
    <row r="266" spans="1:25" ht="24.75" customHeight="1">
      <c r="A266" s="645"/>
      <c r="B266" s="646"/>
      <c r="C266" s="646"/>
      <c r="D266" s="646"/>
      <c r="E266" s="646"/>
      <c r="F266" s="646"/>
      <c r="G266" s="646"/>
      <c r="H266" s="645"/>
      <c r="I266" s="645"/>
      <c r="J266" s="645"/>
      <c r="K266" s="645"/>
      <c r="L266" s="645"/>
      <c r="M266" s="645"/>
      <c r="N266" s="645"/>
      <c r="O266" s="645"/>
      <c r="P266" s="645"/>
      <c r="Q266" s="645"/>
      <c r="R266" s="645"/>
      <c r="S266" s="645"/>
      <c r="T266" s="645"/>
      <c r="U266" s="645"/>
      <c r="V266" s="645"/>
      <c r="W266" s="645"/>
      <c r="X266" s="645"/>
      <c r="Y266" s="645"/>
    </row>
    <row r="267" spans="1:25" ht="24.75" customHeight="1">
      <c r="A267" s="645"/>
      <c r="B267" s="646"/>
      <c r="C267" s="646"/>
      <c r="D267" s="646"/>
      <c r="E267" s="646"/>
      <c r="F267" s="646"/>
      <c r="G267" s="646"/>
      <c r="H267" s="645"/>
      <c r="I267" s="645"/>
      <c r="J267" s="645"/>
      <c r="K267" s="645"/>
      <c r="L267" s="645"/>
      <c r="M267" s="645"/>
      <c r="N267" s="645"/>
      <c r="O267" s="645"/>
      <c r="P267" s="645"/>
      <c r="Q267" s="645"/>
      <c r="R267" s="645"/>
      <c r="S267" s="645"/>
      <c r="T267" s="645"/>
      <c r="U267" s="645"/>
      <c r="V267" s="645"/>
      <c r="W267" s="645"/>
      <c r="X267" s="645"/>
      <c r="Y267" s="645"/>
    </row>
    <row r="268" spans="1:25" ht="24.75" customHeight="1">
      <c r="A268" s="645"/>
      <c r="B268" s="646"/>
      <c r="C268" s="646"/>
      <c r="D268" s="646"/>
      <c r="E268" s="646"/>
      <c r="F268" s="646"/>
      <c r="G268" s="646"/>
      <c r="H268" s="645"/>
      <c r="I268" s="645"/>
      <c r="J268" s="645"/>
      <c r="K268" s="645"/>
      <c r="L268" s="645"/>
      <c r="M268" s="645"/>
      <c r="N268" s="645"/>
      <c r="O268" s="645"/>
      <c r="P268" s="645"/>
      <c r="Q268" s="645"/>
      <c r="R268" s="645"/>
      <c r="S268" s="645"/>
      <c r="T268" s="645"/>
      <c r="U268" s="645"/>
      <c r="V268" s="645"/>
      <c r="W268" s="645"/>
      <c r="X268" s="645"/>
      <c r="Y268" s="645"/>
    </row>
    <row r="269" spans="1:25" ht="24.75" customHeight="1">
      <c r="A269" s="645"/>
      <c r="B269" s="646"/>
      <c r="C269" s="646"/>
      <c r="D269" s="646"/>
      <c r="E269" s="646"/>
      <c r="F269" s="646"/>
      <c r="G269" s="646"/>
      <c r="H269" s="645"/>
      <c r="I269" s="645"/>
      <c r="J269" s="645"/>
      <c r="K269" s="645"/>
      <c r="L269" s="645"/>
      <c r="M269" s="645"/>
      <c r="N269" s="645"/>
      <c r="O269" s="645"/>
      <c r="P269" s="645"/>
      <c r="Q269" s="645"/>
      <c r="R269" s="645"/>
      <c r="S269" s="645"/>
      <c r="T269" s="645"/>
      <c r="U269" s="645"/>
      <c r="V269" s="645"/>
      <c r="W269" s="645"/>
      <c r="X269" s="645"/>
      <c r="Y269" s="645"/>
    </row>
    <row r="270" spans="1:25" ht="24.75" customHeight="1">
      <c r="A270" s="645"/>
      <c r="B270" s="646"/>
      <c r="C270" s="646"/>
      <c r="D270" s="646"/>
      <c r="E270" s="646"/>
      <c r="F270" s="646"/>
      <c r="G270" s="646"/>
      <c r="H270" s="645"/>
      <c r="I270" s="645"/>
      <c r="J270" s="645"/>
      <c r="K270" s="645"/>
      <c r="L270" s="645"/>
      <c r="M270" s="645"/>
      <c r="N270" s="645"/>
      <c r="O270" s="645"/>
      <c r="P270" s="645"/>
      <c r="Q270" s="645"/>
      <c r="R270" s="645"/>
      <c r="S270" s="645"/>
      <c r="T270" s="645"/>
      <c r="U270" s="645"/>
      <c r="V270" s="645"/>
      <c r="W270" s="645"/>
      <c r="X270" s="645"/>
      <c r="Y270" s="645"/>
    </row>
    <row r="271" spans="1:25" ht="24.75" customHeight="1">
      <c r="A271" s="645"/>
      <c r="B271" s="646"/>
      <c r="C271" s="646"/>
      <c r="D271" s="646"/>
      <c r="E271" s="646"/>
      <c r="F271" s="646"/>
      <c r="G271" s="646"/>
      <c r="H271" s="645"/>
      <c r="I271" s="645"/>
      <c r="J271" s="645"/>
      <c r="K271" s="645"/>
      <c r="L271" s="645"/>
      <c r="M271" s="645"/>
      <c r="N271" s="645"/>
      <c r="O271" s="645"/>
      <c r="P271" s="645"/>
      <c r="Q271" s="645"/>
      <c r="R271" s="645"/>
      <c r="S271" s="645"/>
      <c r="T271" s="645"/>
      <c r="U271" s="645"/>
      <c r="V271" s="645"/>
      <c r="W271" s="645"/>
      <c r="X271" s="645"/>
      <c r="Y271" s="645"/>
    </row>
    <row r="272" spans="1:25" ht="24.75" customHeight="1">
      <c r="A272" s="645"/>
      <c r="B272" s="646"/>
      <c r="C272" s="646"/>
      <c r="D272" s="646"/>
      <c r="E272" s="646"/>
      <c r="F272" s="646"/>
      <c r="G272" s="646"/>
      <c r="H272" s="645"/>
      <c r="I272" s="645"/>
      <c r="J272" s="645"/>
      <c r="K272" s="645"/>
      <c r="L272" s="645"/>
      <c r="M272" s="645"/>
      <c r="N272" s="645"/>
      <c r="O272" s="645"/>
      <c r="P272" s="645"/>
      <c r="Q272" s="645"/>
      <c r="R272" s="645"/>
      <c r="S272" s="645"/>
      <c r="T272" s="645"/>
      <c r="U272" s="645"/>
      <c r="V272" s="645"/>
      <c r="W272" s="645"/>
      <c r="X272" s="645"/>
      <c r="Y272" s="645"/>
    </row>
    <row r="273" spans="1:25" ht="24.75" customHeight="1">
      <c r="A273" s="645"/>
      <c r="B273" s="646"/>
      <c r="C273" s="646"/>
      <c r="D273" s="646"/>
      <c r="E273" s="646"/>
      <c r="F273" s="646"/>
      <c r="G273" s="646"/>
      <c r="H273" s="645"/>
      <c r="I273" s="645"/>
      <c r="J273" s="645"/>
      <c r="K273" s="645"/>
      <c r="L273" s="645"/>
      <c r="M273" s="645"/>
      <c r="N273" s="645"/>
      <c r="O273" s="645"/>
      <c r="P273" s="645"/>
      <c r="Q273" s="645"/>
      <c r="R273" s="645"/>
      <c r="S273" s="645"/>
      <c r="T273" s="645"/>
      <c r="U273" s="645"/>
      <c r="V273" s="645"/>
      <c r="W273" s="645"/>
      <c r="X273" s="645"/>
      <c r="Y273" s="645"/>
    </row>
    <row r="274" spans="1:25" ht="24.75" customHeight="1">
      <c r="A274" s="645"/>
      <c r="B274" s="646"/>
      <c r="C274" s="646"/>
      <c r="D274" s="646"/>
      <c r="E274" s="646"/>
      <c r="F274" s="646"/>
      <c r="G274" s="646"/>
      <c r="H274" s="645"/>
      <c r="I274" s="645"/>
      <c r="J274" s="645"/>
      <c r="K274" s="645"/>
      <c r="L274" s="645"/>
      <c r="M274" s="645"/>
      <c r="N274" s="645"/>
      <c r="O274" s="645"/>
      <c r="P274" s="645"/>
      <c r="Q274" s="645"/>
      <c r="R274" s="645"/>
      <c r="S274" s="645"/>
      <c r="T274" s="645"/>
      <c r="U274" s="645"/>
      <c r="V274" s="645"/>
      <c r="W274" s="645"/>
      <c r="X274" s="645"/>
      <c r="Y274" s="645"/>
    </row>
    <row r="275" spans="1:25" ht="24.75" customHeight="1">
      <c r="A275" s="645"/>
      <c r="B275" s="646"/>
      <c r="C275" s="646"/>
      <c r="D275" s="646"/>
      <c r="E275" s="646"/>
      <c r="F275" s="646"/>
      <c r="G275" s="646"/>
      <c r="H275" s="645"/>
      <c r="I275" s="645"/>
      <c r="J275" s="645"/>
      <c r="K275" s="645"/>
      <c r="L275" s="645"/>
      <c r="M275" s="645"/>
      <c r="N275" s="645"/>
      <c r="O275" s="645"/>
      <c r="P275" s="645"/>
      <c r="Q275" s="645"/>
      <c r="R275" s="645"/>
      <c r="S275" s="645"/>
      <c r="T275" s="645"/>
      <c r="U275" s="645"/>
      <c r="V275" s="645"/>
      <c r="W275" s="645"/>
      <c r="X275" s="645"/>
      <c r="Y275" s="645"/>
    </row>
    <row r="276" spans="1:25" ht="24.75" customHeight="1">
      <c r="A276" s="645"/>
      <c r="B276" s="646"/>
      <c r="C276" s="646"/>
      <c r="D276" s="646"/>
      <c r="E276" s="646"/>
      <c r="F276" s="646"/>
      <c r="G276" s="646"/>
      <c r="H276" s="645"/>
      <c r="I276" s="645"/>
      <c r="J276" s="645"/>
      <c r="K276" s="645"/>
      <c r="L276" s="645"/>
      <c r="M276" s="645"/>
      <c r="N276" s="645"/>
      <c r="O276" s="645"/>
      <c r="P276" s="645"/>
      <c r="Q276" s="645"/>
      <c r="R276" s="645"/>
      <c r="S276" s="645"/>
      <c r="T276" s="645"/>
      <c r="U276" s="645"/>
      <c r="V276" s="645"/>
      <c r="W276" s="645"/>
      <c r="X276" s="645"/>
      <c r="Y276" s="645"/>
    </row>
    <row r="277" spans="1:25" ht="24.75" customHeight="1">
      <c r="A277" s="645"/>
      <c r="B277" s="646"/>
      <c r="C277" s="646"/>
      <c r="D277" s="646"/>
      <c r="E277" s="646"/>
      <c r="F277" s="646"/>
      <c r="G277" s="646"/>
      <c r="H277" s="645"/>
      <c r="I277" s="645"/>
      <c r="J277" s="645"/>
      <c r="K277" s="645"/>
      <c r="L277" s="645"/>
      <c r="M277" s="645"/>
      <c r="N277" s="645"/>
      <c r="O277" s="645"/>
      <c r="P277" s="645"/>
      <c r="Q277" s="645"/>
      <c r="R277" s="645"/>
      <c r="S277" s="645"/>
      <c r="T277" s="645"/>
      <c r="U277" s="645"/>
      <c r="V277" s="645"/>
      <c r="W277" s="645"/>
      <c r="X277" s="645"/>
      <c r="Y277" s="645"/>
    </row>
    <row r="278" spans="1:25" ht="24.75" customHeight="1">
      <c r="A278" s="645"/>
      <c r="B278" s="646"/>
      <c r="C278" s="646"/>
      <c r="D278" s="646"/>
      <c r="E278" s="646"/>
      <c r="F278" s="646"/>
      <c r="G278" s="646"/>
      <c r="H278" s="645"/>
      <c r="I278" s="645"/>
      <c r="J278" s="645"/>
      <c r="K278" s="645"/>
      <c r="L278" s="645"/>
      <c r="M278" s="645"/>
      <c r="N278" s="645"/>
      <c r="O278" s="645"/>
      <c r="P278" s="645"/>
      <c r="Q278" s="645"/>
      <c r="R278" s="645"/>
      <c r="S278" s="645"/>
      <c r="T278" s="645"/>
      <c r="U278" s="645"/>
      <c r="V278" s="645"/>
      <c r="W278" s="645"/>
      <c r="X278" s="645"/>
      <c r="Y278" s="645"/>
    </row>
    <row r="279" spans="1:25" ht="24.75" customHeight="1">
      <c r="A279" s="645"/>
      <c r="B279" s="646"/>
      <c r="C279" s="646"/>
      <c r="D279" s="646"/>
      <c r="E279" s="646"/>
      <c r="F279" s="646"/>
      <c r="G279" s="646"/>
      <c r="H279" s="645"/>
      <c r="I279" s="645"/>
      <c r="J279" s="645"/>
      <c r="K279" s="645"/>
      <c r="L279" s="645"/>
      <c r="M279" s="645"/>
      <c r="N279" s="645"/>
      <c r="O279" s="645"/>
      <c r="P279" s="645"/>
      <c r="Q279" s="645"/>
      <c r="R279" s="645"/>
      <c r="S279" s="645"/>
      <c r="T279" s="645"/>
      <c r="U279" s="645"/>
      <c r="V279" s="645"/>
      <c r="W279" s="645"/>
      <c r="X279" s="645"/>
      <c r="Y279" s="645"/>
    </row>
    <row r="280" spans="1:25" ht="24.75" customHeight="1">
      <c r="A280" s="645"/>
      <c r="B280" s="646"/>
      <c r="C280" s="646"/>
      <c r="D280" s="646"/>
      <c r="E280" s="646"/>
      <c r="F280" s="646"/>
      <c r="G280" s="646"/>
      <c r="H280" s="645"/>
      <c r="I280" s="645"/>
      <c r="J280" s="645"/>
      <c r="K280" s="645"/>
      <c r="L280" s="645"/>
      <c r="M280" s="645"/>
      <c r="N280" s="645"/>
      <c r="O280" s="645"/>
      <c r="P280" s="645"/>
      <c r="Q280" s="645"/>
      <c r="R280" s="645"/>
      <c r="S280" s="645"/>
      <c r="T280" s="645"/>
      <c r="U280" s="645"/>
      <c r="V280" s="645"/>
      <c r="W280" s="645"/>
      <c r="X280" s="645"/>
      <c r="Y280" s="645"/>
    </row>
    <row r="281" spans="1:25" ht="24.75" customHeight="1">
      <c r="A281" s="645"/>
      <c r="B281" s="646"/>
      <c r="C281" s="646"/>
      <c r="D281" s="646"/>
      <c r="E281" s="646"/>
      <c r="F281" s="646"/>
      <c r="G281" s="646"/>
      <c r="H281" s="645"/>
      <c r="I281" s="645"/>
      <c r="J281" s="645"/>
      <c r="K281" s="645"/>
      <c r="L281" s="645"/>
      <c r="M281" s="645"/>
      <c r="N281" s="645"/>
      <c r="O281" s="645"/>
      <c r="P281" s="645"/>
      <c r="Q281" s="645"/>
      <c r="R281" s="645"/>
      <c r="S281" s="645"/>
      <c r="T281" s="645"/>
      <c r="U281" s="645"/>
      <c r="V281" s="645"/>
      <c r="W281" s="645"/>
      <c r="X281" s="645"/>
      <c r="Y281" s="645"/>
    </row>
    <row r="282" spans="1:25" ht="24.75" customHeight="1">
      <c r="A282" s="645"/>
      <c r="B282" s="646"/>
      <c r="C282" s="646"/>
      <c r="D282" s="646"/>
      <c r="E282" s="646"/>
      <c r="F282" s="646"/>
      <c r="G282" s="646"/>
      <c r="H282" s="645"/>
      <c r="I282" s="645"/>
      <c r="J282" s="645"/>
      <c r="K282" s="645"/>
      <c r="L282" s="645"/>
      <c r="M282" s="645"/>
      <c r="N282" s="645"/>
      <c r="O282" s="645"/>
      <c r="P282" s="645"/>
      <c r="Q282" s="645"/>
      <c r="R282" s="645"/>
      <c r="S282" s="645"/>
      <c r="T282" s="645"/>
      <c r="U282" s="645"/>
      <c r="V282" s="645"/>
      <c r="W282" s="645"/>
      <c r="X282" s="645"/>
      <c r="Y282" s="645"/>
    </row>
    <row r="283" spans="1:25" ht="24.75" customHeight="1">
      <c r="A283" s="645"/>
      <c r="B283" s="646"/>
      <c r="C283" s="646"/>
      <c r="D283" s="646"/>
      <c r="E283" s="646"/>
      <c r="F283" s="646"/>
      <c r="G283" s="646"/>
      <c r="H283" s="645"/>
      <c r="I283" s="645"/>
      <c r="J283" s="645"/>
      <c r="K283" s="645"/>
      <c r="L283" s="645"/>
      <c r="M283" s="645"/>
      <c r="N283" s="645"/>
      <c r="O283" s="645"/>
      <c r="P283" s="645"/>
      <c r="Q283" s="645"/>
      <c r="R283" s="645"/>
      <c r="S283" s="645"/>
      <c r="T283" s="645"/>
      <c r="U283" s="645"/>
      <c r="V283" s="645"/>
      <c r="W283" s="645"/>
      <c r="X283" s="645"/>
      <c r="Y283" s="645"/>
    </row>
    <row r="284" spans="1:25" ht="24.75" customHeight="1">
      <c r="A284" s="645"/>
      <c r="B284" s="646"/>
      <c r="C284" s="646"/>
      <c r="D284" s="646"/>
      <c r="E284" s="646"/>
      <c r="F284" s="646"/>
      <c r="G284" s="646"/>
      <c r="H284" s="645"/>
      <c r="I284" s="645"/>
      <c r="J284" s="645"/>
      <c r="K284" s="645"/>
      <c r="L284" s="645"/>
      <c r="M284" s="645"/>
      <c r="N284" s="645"/>
      <c r="O284" s="645"/>
      <c r="P284" s="645"/>
      <c r="Q284" s="645"/>
      <c r="R284" s="645"/>
      <c r="S284" s="645"/>
      <c r="T284" s="645"/>
      <c r="U284" s="645"/>
      <c r="V284" s="645"/>
      <c r="W284" s="645"/>
      <c r="X284" s="645"/>
      <c r="Y284" s="645"/>
    </row>
    <row r="285" spans="1:25" ht="24.75" customHeight="1">
      <c r="A285" s="645"/>
      <c r="B285" s="646"/>
      <c r="C285" s="646"/>
      <c r="D285" s="646"/>
      <c r="E285" s="646"/>
      <c r="F285" s="646"/>
      <c r="G285" s="646"/>
      <c r="H285" s="645"/>
      <c r="I285" s="645"/>
      <c r="J285" s="645"/>
      <c r="K285" s="645"/>
      <c r="L285" s="645"/>
      <c r="M285" s="645"/>
      <c r="N285" s="645"/>
      <c r="O285" s="645"/>
      <c r="P285" s="645"/>
      <c r="Q285" s="645"/>
      <c r="R285" s="645"/>
      <c r="S285" s="645"/>
      <c r="T285" s="645"/>
      <c r="U285" s="645"/>
      <c r="V285" s="645"/>
      <c r="W285" s="645"/>
      <c r="X285" s="645"/>
      <c r="Y285" s="645"/>
    </row>
    <row r="286" spans="1:25" ht="24.75" customHeight="1">
      <c r="A286" s="645"/>
      <c r="B286" s="646"/>
      <c r="C286" s="646"/>
      <c r="D286" s="646"/>
      <c r="E286" s="646"/>
      <c r="F286" s="646"/>
      <c r="G286" s="646"/>
      <c r="H286" s="645"/>
      <c r="I286" s="645"/>
      <c r="J286" s="645"/>
      <c r="K286" s="645"/>
      <c r="L286" s="645"/>
      <c r="M286" s="645"/>
      <c r="N286" s="645"/>
      <c r="O286" s="645"/>
      <c r="P286" s="645"/>
      <c r="Q286" s="645"/>
      <c r="R286" s="645"/>
      <c r="S286" s="645"/>
      <c r="T286" s="645"/>
      <c r="U286" s="645"/>
      <c r="V286" s="645"/>
      <c r="W286" s="645"/>
      <c r="X286" s="645"/>
      <c r="Y286" s="645"/>
    </row>
    <row r="287" spans="1:25" ht="24.75" customHeight="1">
      <c r="A287" s="645"/>
      <c r="B287" s="646"/>
      <c r="C287" s="646"/>
      <c r="D287" s="646"/>
      <c r="E287" s="646"/>
      <c r="F287" s="646"/>
      <c r="G287" s="646"/>
      <c r="H287" s="645"/>
      <c r="I287" s="645"/>
      <c r="J287" s="645"/>
      <c r="K287" s="645"/>
      <c r="L287" s="645"/>
      <c r="M287" s="645"/>
      <c r="N287" s="645"/>
      <c r="O287" s="645"/>
      <c r="P287" s="645"/>
      <c r="Q287" s="645"/>
      <c r="R287" s="645"/>
      <c r="S287" s="645"/>
      <c r="T287" s="645"/>
      <c r="U287" s="645"/>
      <c r="V287" s="645"/>
      <c r="W287" s="645"/>
      <c r="X287" s="645"/>
      <c r="Y287" s="645"/>
    </row>
    <row r="288" spans="1:25" ht="24.75" customHeight="1">
      <c r="A288" s="645"/>
      <c r="B288" s="646"/>
      <c r="C288" s="646"/>
      <c r="D288" s="646"/>
      <c r="E288" s="646"/>
      <c r="F288" s="646"/>
      <c r="G288" s="646"/>
      <c r="H288" s="645"/>
      <c r="I288" s="645"/>
      <c r="J288" s="645"/>
      <c r="K288" s="645"/>
      <c r="L288" s="645"/>
      <c r="M288" s="645"/>
      <c r="N288" s="645"/>
      <c r="O288" s="645"/>
      <c r="P288" s="645"/>
      <c r="Q288" s="645"/>
      <c r="R288" s="645"/>
      <c r="S288" s="645"/>
      <c r="T288" s="645"/>
      <c r="U288" s="645"/>
      <c r="V288" s="645"/>
      <c r="W288" s="645"/>
      <c r="X288" s="645"/>
      <c r="Y288" s="645"/>
    </row>
    <row r="289" spans="1:25" ht="24.75" customHeight="1">
      <c r="A289" s="645"/>
      <c r="B289" s="646"/>
      <c r="C289" s="646"/>
      <c r="D289" s="646"/>
      <c r="E289" s="646"/>
      <c r="F289" s="646"/>
      <c r="G289" s="646"/>
      <c r="H289" s="645"/>
      <c r="I289" s="645"/>
      <c r="J289" s="645"/>
      <c r="K289" s="645"/>
      <c r="L289" s="645"/>
      <c r="M289" s="645"/>
      <c r="N289" s="645"/>
      <c r="O289" s="645"/>
      <c r="P289" s="645"/>
      <c r="Q289" s="645"/>
      <c r="R289" s="645"/>
      <c r="S289" s="645"/>
      <c r="T289" s="645"/>
      <c r="U289" s="645"/>
      <c r="V289" s="645"/>
      <c r="W289" s="645"/>
      <c r="X289" s="645"/>
      <c r="Y289" s="645"/>
    </row>
    <row r="290" spans="1:25" ht="24.75" customHeight="1">
      <c r="A290" s="645"/>
      <c r="B290" s="646"/>
      <c r="C290" s="646"/>
      <c r="D290" s="646"/>
      <c r="E290" s="646"/>
      <c r="F290" s="646"/>
      <c r="G290" s="646"/>
      <c r="H290" s="645"/>
      <c r="I290" s="645"/>
      <c r="J290" s="645"/>
      <c r="K290" s="645"/>
      <c r="L290" s="645"/>
      <c r="M290" s="645"/>
      <c r="N290" s="645"/>
      <c r="O290" s="645"/>
      <c r="P290" s="645"/>
      <c r="Q290" s="645"/>
      <c r="R290" s="645"/>
      <c r="S290" s="645"/>
      <c r="T290" s="645"/>
      <c r="U290" s="645"/>
      <c r="V290" s="645"/>
      <c r="W290" s="645"/>
      <c r="X290" s="645"/>
      <c r="Y290" s="645"/>
    </row>
    <row r="291" spans="1:25" ht="24.75" customHeight="1">
      <c r="A291" s="645"/>
      <c r="B291" s="646"/>
      <c r="C291" s="646"/>
      <c r="D291" s="646"/>
      <c r="E291" s="646"/>
      <c r="F291" s="646"/>
      <c r="G291" s="646"/>
      <c r="H291" s="645"/>
      <c r="I291" s="645"/>
      <c r="J291" s="645"/>
      <c r="K291" s="645"/>
      <c r="L291" s="645"/>
      <c r="M291" s="645"/>
      <c r="N291" s="645"/>
      <c r="O291" s="645"/>
      <c r="P291" s="645"/>
      <c r="Q291" s="645"/>
      <c r="R291" s="645"/>
      <c r="S291" s="645"/>
      <c r="T291" s="645"/>
      <c r="U291" s="645"/>
      <c r="V291" s="645"/>
      <c r="W291" s="645"/>
      <c r="X291" s="645"/>
      <c r="Y291" s="645"/>
    </row>
    <row r="292" spans="1:25" ht="24.75" customHeight="1">
      <c r="A292" s="645"/>
      <c r="B292" s="646"/>
      <c r="C292" s="646"/>
      <c r="D292" s="646"/>
      <c r="E292" s="646"/>
      <c r="F292" s="646"/>
      <c r="G292" s="646"/>
      <c r="H292" s="645"/>
      <c r="I292" s="645"/>
      <c r="J292" s="645"/>
      <c r="K292" s="645"/>
      <c r="L292" s="645"/>
      <c r="M292" s="645"/>
      <c r="N292" s="645"/>
      <c r="O292" s="645"/>
      <c r="P292" s="645"/>
      <c r="Q292" s="645"/>
      <c r="R292" s="645"/>
      <c r="S292" s="645"/>
      <c r="T292" s="645"/>
      <c r="U292" s="645"/>
      <c r="V292" s="645"/>
      <c r="W292" s="645"/>
      <c r="X292" s="645"/>
      <c r="Y292" s="645"/>
    </row>
    <row r="293" spans="1:25" ht="24.75" customHeight="1">
      <c r="A293" s="645"/>
      <c r="B293" s="646"/>
      <c r="C293" s="646"/>
      <c r="D293" s="646"/>
      <c r="E293" s="646"/>
      <c r="F293" s="646"/>
      <c r="G293" s="646"/>
      <c r="H293" s="645"/>
      <c r="I293" s="645"/>
      <c r="J293" s="645"/>
      <c r="K293" s="645"/>
      <c r="L293" s="645"/>
      <c r="M293" s="645"/>
      <c r="N293" s="645"/>
      <c r="O293" s="645"/>
      <c r="P293" s="645"/>
      <c r="Q293" s="645"/>
      <c r="R293" s="645"/>
      <c r="S293" s="645"/>
      <c r="T293" s="645"/>
      <c r="U293" s="645"/>
      <c r="V293" s="645"/>
      <c r="W293" s="645"/>
      <c r="X293" s="645"/>
      <c r="Y293" s="645"/>
    </row>
    <row r="294" spans="1:25" ht="24.75" customHeight="1">
      <c r="A294" s="645"/>
      <c r="B294" s="646"/>
      <c r="C294" s="646"/>
      <c r="D294" s="646"/>
      <c r="E294" s="646"/>
      <c r="F294" s="646"/>
      <c r="G294" s="646"/>
      <c r="H294" s="645"/>
      <c r="I294" s="645"/>
      <c r="J294" s="645"/>
      <c r="K294" s="645"/>
      <c r="L294" s="645"/>
      <c r="M294" s="645"/>
      <c r="N294" s="645"/>
      <c r="O294" s="645"/>
      <c r="P294" s="645"/>
      <c r="Q294" s="645"/>
      <c r="R294" s="645"/>
      <c r="S294" s="645"/>
      <c r="T294" s="645"/>
      <c r="U294" s="645"/>
      <c r="V294" s="645"/>
      <c r="W294" s="645"/>
      <c r="X294" s="645"/>
      <c r="Y294" s="645"/>
    </row>
    <row r="295" spans="1:25" ht="24.75" customHeight="1">
      <c r="A295" s="645"/>
      <c r="B295" s="646"/>
      <c r="C295" s="646"/>
      <c r="D295" s="646"/>
      <c r="E295" s="646"/>
      <c r="F295" s="646"/>
      <c r="G295" s="646"/>
      <c r="H295" s="645"/>
      <c r="I295" s="645"/>
      <c r="J295" s="645"/>
      <c r="K295" s="645"/>
      <c r="L295" s="645"/>
      <c r="M295" s="645"/>
      <c r="N295" s="645"/>
      <c r="O295" s="645"/>
      <c r="P295" s="645"/>
      <c r="Q295" s="645"/>
      <c r="R295" s="645"/>
      <c r="S295" s="645"/>
      <c r="T295" s="645"/>
      <c r="U295" s="645"/>
      <c r="V295" s="645"/>
      <c r="W295" s="645"/>
      <c r="X295" s="645"/>
      <c r="Y295" s="645"/>
    </row>
    <row r="296" spans="1:25" ht="24.75" customHeight="1">
      <c r="A296" s="645"/>
      <c r="B296" s="646"/>
      <c r="C296" s="646"/>
      <c r="D296" s="646"/>
      <c r="E296" s="646"/>
      <c r="F296" s="646"/>
      <c r="G296" s="646"/>
      <c r="H296" s="645"/>
      <c r="I296" s="645"/>
      <c r="J296" s="645"/>
      <c r="K296" s="645"/>
      <c r="L296" s="645"/>
      <c r="M296" s="645"/>
      <c r="N296" s="645"/>
      <c r="O296" s="645"/>
      <c r="P296" s="645"/>
      <c r="Q296" s="645"/>
      <c r="R296" s="645"/>
      <c r="S296" s="645"/>
      <c r="T296" s="645"/>
      <c r="U296" s="645"/>
      <c r="V296" s="645"/>
      <c r="W296" s="645"/>
      <c r="X296" s="645"/>
      <c r="Y296" s="645"/>
    </row>
    <row r="297" spans="1:25" ht="24.75" customHeight="1">
      <c r="A297" s="645"/>
      <c r="B297" s="646"/>
      <c r="C297" s="646"/>
      <c r="D297" s="646"/>
      <c r="E297" s="646"/>
      <c r="F297" s="646"/>
      <c r="G297" s="646"/>
      <c r="H297" s="645"/>
      <c r="I297" s="645"/>
      <c r="J297" s="645"/>
      <c r="K297" s="645"/>
      <c r="L297" s="645"/>
      <c r="M297" s="645"/>
      <c r="N297" s="645"/>
      <c r="O297" s="645"/>
      <c r="P297" s="645"/>
      <c r="Q297" s="645"/>
      <c r="R297" s="645"/>
      <c r="S297" s="645"/>
      <c r="T297" s="645"/>
      <c r="U297" s="645"/>
      <c r="V297" s="645"/>
      <c r="W297" s="645"/>
      <c r="X297" s="645"/>
      <c r="Y297" s="645"/>
    </row>
    <row r="298" spans="1:25" ht="24.75" customHeight="1">
      <c r="A298" s="645"/>
      <c r="B298" s="646"/>
      <c r="C298" s="646"/>
      <c r="D298" s="646"/>
      <c r="E298" s="646"/>
      <c r="F298" s="646"/>
      <c r="G298" s="646"/>
      <c r="H298" s="645"/>
      <c r="I298" s="645"/>
      <c r="J298" s="645"/>
      <c r="K298" s="645"/>
      <c r="L298" s="645"/>
      <c r="M298" s="645"/>
      <c r="N298" s="645"/>
      <c r="O298" s="645"/>
      <c r="P298" s="645"/>
      <c r="Q298" s="645"/>
      <c r="R298" s="645"/>
      <c r="S298" s="645"/>
      <c r="T298" s="645"/>
      <c r="U298" s="645"/>
      <c r="V298" s="645"/>
      <c r="W298" s="645"/>
      <c r="X298" s="645"/>
      <c r="Y298" s="645"/>
    </row>
    <row r="299" spans="1:25" ht="24.75" customHeight="1">
      <c r="A299" s="645"/>
      <c r="B299" s="646"/>
      <c r="C299" s="646"/>
      <c r="D299" s="646"/>
      <c r="E299" s="646"/>
      <c r="F299" s="646"/>
      <c r="G299" s="646"/>
      <c r="H299" s="645"/>
      <c r="I299" s="645"/>
      <c r="J299" s="645"/>
      <c r="K299" s="645"/>
      <c r="L299" s="645"/>
      <c r="M299" s="645"/>
      <c r="N299" s="645"/>
      <c r="O299" s="645"/>
      <c r="P299" s="645"/>
      <c r="Q299" s="645"/>
      <c r="R299" s="645"/>
      <c r="S299" s="645"/>
      <c r="T299" s="645"/>
      <c r="U299" s="645"/>
      <c r="V299" s="645"/>
      <c r="W299" s="645"/>
      <c r="X299" s="645"/>
      <c r="Y299" s="645"/>
    </row>
    <row r="300" spans="1:25" ht="24.75" customHeight="1">
      <c r="A300" s="645"/>
      <c r="B300" s="646"/>
      <c r="C300" s="646"/>
      <c r="D300" s="646"/>
      <c r="E300" s="646"/>
      <c r="F300" s="646"/>
      <c r="G300" s="646"/>
      <c r="H300" s="645"/>
      <c r="I300" s="645"/>
      <c r="J300" s="645"/>
      <c r="K300" s="645"/>
      <c r="L300" s="645"/>
      <c r="M300" s="645"/>
      <c r="N300" s="645"/>
      <c r="O300" s="645"/>
      <c r="P300" s="645"/>
      <c r="Q300" s="645"/>
      <c r="R300" s="645"/>
      <c r="S300" s="645"/>
      <c r="T300" s="645"/>
      <c r="U300" s="645"/>
      <c r="V300" s="645"/>
      <c r="W300" s="645"/>
      <c r="X300" s="645"/>
      <c r="Y300" s="645"/>
    </row>
    <row r="301" spans="1:25" ht="24.75" customHeight="1">
      <c r="A301" s="645"/>
      <c r="B301" s="646"/>
      <c r="C301" s="646"/>
      <c r="D301" s="646"/>
      <c r="E301" s="646"/>
      <c r="F301" s="646"/>
      <c r="G301" s="646"/>
      <c r="H301" s="645"/>
      <c r="I301" s="645"/>
      <c r="J301" s="645"/>
      <c r="K301" s="645"/>
      <c r="L301" s="645"/>
      <c r="M301" s="645"/>
      <c r="N301" s="645"/>
      <c r="O301" s="645"/>
      <c r="P301" s="645"/>
      <c r="Q301" s="645"/>
      <c r="R301" s="645"/>
      <c r="S301" s="645"/>
      <c r="T301" s="645"/>
      <c r="U301" s="645"/>
      <c r="V301" s="645"/>
      <c r="W301" s="645"/>
      <c r="X301" s="645"/>
      <c r="Y301" s="645"/>
    </row>
    <row r="302" spans="1:25" ht="24.75" customHeight="1">
      <c r="A302" s="645"/>
      <c r="B302" s="646"/>
      <c r="C302" s="646"/>
      <c r="D302" s="646"/>
      <c r="E302" s="646"/>
      <c r="F302" s="646"/>
      <c r="G302" s="646"/>
      <c r="H302" s="645"/>
      <c r="I302" s="645"/>
      <c r="J302" s="645"/>
      <c r="K302" s="645"/>
      <c r="L302" s="645"/>
      <c r="M302" s="645"/>
      <c r="N302" s="645"/>
      <c r="O302" s="645"/>
      <c r="P302" s="645"/>
      <c r="Q302" s="645"/>
      <c r="R302" s="645"/>
      <c r="S302" s="645"/>
      <c r="T302" s="645"/>
      <c r="U302" s="645"/>
      <c r="V302" s="645"/>
      <c r="W302" s="645"/>
      <c r="X302" s="645"/>
      <c r="Y302" s="645"/>
    </row>
    <row r="303" spans="1:25" ht="24.75" customHeight="1">
      <c r="A303" s="645"/>
      <c r="B303" s="646"/>
      <c r="C303" s="646"/>
      <c r="D303" s="646"/>
      <c r="E303" s="646"/>
      <c r="F303" s="646"/>
      <c r="G303" s="646"/>
      <c r="H303" s="645"/>
      <c r="I303" s="645"/>
      <c r="J303" s="645"/>
      <c r="K303" s="645"/>
      <c r="L303" s="645"/>
      <c r="M303" s="645"/>
      <c r="N303" s="645"/>
      <c r="O303" s="645"/>
      <c r="P303" s="645"/>
      <c r="Q303" s="645"/>
      <c r="R303" s="645"/>
      <c r="S303" s="645"/>
      <c r="T303" s="645"/>
      <c r="U303" s="645"/>
      <c r="V303" s="645"/>
      <c r="W303" s="645"/>
      <c r="X303" s="645"/>
      <c r="Y303" s="645"/>
    </row>
    <row r="304" spans="1:25" ht="24.75" customHeight="1">
      <c r="A304" s="645"/>
      <c r="B304" s="646"/>
      <c r="C304" s="646"/>
      <c r="D304" s="646"/>
      <c r="E304" s="646"/>
      <c r="F304" s="646"/>
      <c r="G304" s="646"/>
      <c r="H304" s="645"/>
      <c r="I304" s="645"/>
      <c r="J304" s="645"/>
      <c r="K304" s="645"/>
      <c r="L304" s="645"/>
      <c r="M304" s="645"/>
      <c r="N304" s="645"/>
      <c r="O304" s="645"/>
      <c r="P304" s="645"/>
      <c r="Q304" s="645"/>
      <c r="R304" s="645"/>
      <c r="S304" s="645"/>
      <c r="T304" s="645"/>
      <c r="U304" s="645"/>
      <c r="V304" s="645"/>
      <c r="W304" s="645"/>
      <c r="X304" s="645"/>
      <c r="Y304" s="645"/>
    </row>
    <row r="305" spans="1:25" ht="24.75" customHeight="1">
      <c r="A305" s="645"/>
      <c r="B305" s="646"/>
      <c r="C305" s="646"/>
      <c r="D305" s="646"/>
      <c r="E305" s="646"/>
      <c r="F305" s="646"/>
      <c r="G305" s="646"/>
      <c r="H305" s="645"/>
      <c r="I305" s="645"/>
      <c r="J305" s="645"/>
      <c r="K305" s="645"/>
      <c r="L305" s="645"/>
      <c r="M305" s="645"/>
      <c r="N305" s="645"/>
      <c r="O305" s="645"/>
      <c r="P305" s="645"/>
      <c r="Q305" s="645"/>
      <c r="R305" s="645"/>
      <c r="S305" s="645"/>
      <c r="T305" s="645"/>
      <c r="U305" s="645"/>
      <c r="V305" s="645"/>
      <c r="W305" s="645"/>
      <c r="X305" s="645"/>
      <c r="Y305" s="645"/>
    </row>
    <row r="306" spans="1:25" ht="24.75" customHeight="1">
      <c r="A306" s="645"/>
      <c r="B306" s="646"/>
      <c r="C306" s="646"/>
      <c r="D306" s="646"/>
      <c r="E306" s="646"/>
      <c r="F306" s="646"/>
      <c r="G306" s="646"/>
      <c r="H306" s="645"/>
      <c r="I306" s="645"/>
      <c r="J306" s="645"/>
      <c r="K306" s="645"/>
      <c r="L306" s="645"/>
      <c r="M306" s="645"/>
      <c r="N306" s="645"/>
      <c r="O306" s="645"/>
      <c r="P306" s="645"/>
      <c r="Q306" s="645"/>
      <c r="R306" s="645"/>
      <c r="S306" s="645"/>
      <c r="T306" s="645"/>
      <c r="U306" s="645"/>
      <c r="V306" s="645"/>
      <c r="W306" s="645"/>
      <c r="X306" s="645"/>
      <c r="Y306" s="645"/>
    </row>
    <row r="307" spans="1:25" ht="24.75" customHeight="1">
      <c r="A307" s="645"/>
      <c r="B307" s="646"/>
      <c r="C307" s="646"/>
      <c r="D307" s="646"/>
      <c r="E307" s="646"/>
      <c r="F307" s="646"/>
      <c r="G307" s="646"/>
      <c r="H307" s="645"/>
      <c r="I307" s="645"/>
      <c r="J307" s="645"/>
      <c r="K307" s="645"/>
      <c r="L307" s="645"/>
      <c r="M307" s="645"/>
      <c r="N307" s="645"/>
      <c r="O307" s="645"/>
      <c r="P307" s="645"/>
      <c r="Q307" s="645"/>
      <c r="R307" s="645"/>
      <c r="S307" s="645"/>
      <c r="T307" s="645"/>
      <c r="U307" s="645"/>
      <c r="V307" s="645"/>
      <c r="W307" s="645"/>
      <c r="X307" s="645"/>
      <c r="Y307" s="645"/>
    </row>
    <row r="308" spans="1:25" ht="24.75" customHeight="1">
      <c r="A308" s="645"/>
      <c r="B308" s="646"/>
      <c r="C308" s="646"/>
      <c r="D308" s="646"/>
      <c r="E308" s="646"/>
      <c r="F308" s="646"/>
      <c r="G308" s="646"/>
      <c r="H308" s="645"/>
      <c r="I308" s="645"/>
      <c r="J308" s="645"/>
      <c r="K308" s="645"/>
      <c r="L308" s="645"/>
      <c r="M308" s="645"/>
      <c r="N308" s="645"/>
      <c r="O308" s="645"/>
      <c r="P308" s="645"/>
      <c r="Q308" s="645"/>
      <c r="R308" s="645"/>
      <c r="S308" s="645"/>
      <c r="T308" s="645"/>
      <c r="U308" s="645"/>
      <c r="V308" s="645"/>
      <c r="W308" s="645"/>
      <c r="X308" s="645"/>
      <c r="Y308" s="645"/>
    </row>
    <row r="309" spans="1:25" ht="24.75" customHeight="1">
      <c r="A309" s="645"/>
      <c r="B309" s="646"/>
      <c r="C309" s="646"/>
      <c r="D309" s="646"/>
      <c r="E309" s="646"/>
      <c r="F309" s="646"/>
      <c r="G309" s="646"/>
      <c r="H309" s="645"/>
      <c r="I309" s="645"/>
      <c r="J309" s="645"/>
      <c r="K309" s="645"/>
      <c r="L309" s="645"/>
      <c r="M309" s="645"/>
      <c r="N309" s="645"/>
      <c r="O309" s="645"/>
      <c r="P309" s="645"/>
      <c r="Q309" s="645"/>
      <c r="R309" s="645"/>
      <c r="S309" s="645"/>
      <c r="T309" s="645"/>
      <c r="U309" s="645"/>
      <c r="V309" s="645"/>
      <c r="W309" s="645"/>
      <c r="X309" s="645"/>
      <c r="Y309" s="645"/>
    </row>
    <row r="310" spans="1:25" ht="24.75" customHeight="1">
      <c r="A310" s="645"/>
      <c r="B310" s="646"/>
      <c r="C310" s="646"/>
      <c r="D310" s="646"/>
      <c r="E310" s="646"/>
      <c r="F310" s="646"/>
      <c r="G310" s="646"/>
      <c r="H310" s="645"/>
      <c r="I310" s="645"/>
      <c r="J310" s="645"/>
      <c r="K310" s="645"/>
      <c r="L310" s="645"/>
      <c r="M310" s="645"/>
      <c r="N310" s="645"/>
      <c r="O310" s="645"/>
      <c r="P310" s="645"/>
      <c r="Q310" s="645"/>
      <c r="R310" s="645"/>
      <c r="S310" s="645"/>
      <c r="T310" s="645"/>
      <c r="U310" s="645"/>
      <c r="V310" s="645"/>
      <c r="W310" s="645"/>
      <c r="X310" s="645"/>
      <c r="Y310" s="645"/>
    </row>
    <row r="311" spans="1:25" ht="24.75" customHeight="1">
      <c r="A311" s="645"/>
      <c r="B311" s="646"/>
      <c r="C311" s="646"/>
      <c r="D311" s="646"/>
      <c r="E311" s="646"/>
      <c r="F311" s="646"/>
      <c r="G311" s="646"/>
      <c r="H311" s="645"/>
      <c r="I311" s="645"/>
      <c r="J311" s="645"/>
      <c r="K311" s="645"/>
      <c r="L311" s="645"/>
      <c r="M311" s="645"/>
      <c r="N311" s="645"/>
      <c r="O311" s="645"/>
      <c r="P311" s="645"/>
      <c r="Q311" s="645"/>
      <c r="R311" s="645"/>
      <c r="S311" s="645"/>
      <c r="T311" s="645"/>
      <c r="U311" s="645"/>
      <c r="V311" s="645"/>
      <c r="W311" s="645"/>
      <c r="X311" s="645"/>
      <c r="Y311" s="645"/>
    </row>
    <row r="312" spans="1:25" ht="24.75" customHeight="1">
      <c r="A312" s="645"/>
      <c r="B312" s="646"/>
      <c r="C312" s="646"/>
      <c r="D312" s="646"/>
      <c r="E312" s="646"/>
      <c r="F312" s="646"/>
      <c r="G312" s="646"/>
      <c r="H312" s="645"/>
      <c r="I312" s="645"/>
      <c r="J312" s="645"/>
      <c r="K312" s="645"/>
      <c r="L312" s="645"/>
      <c r="M312" s="645"/>
      <c r="N312" s="645"/>
      <c r="O312" s="645"/>
      <c r="P312" s="645"/>
      <c r="Q312" s="645"/>
      <c r="R312" s="645"/>
      <c r="S312" s="645"/>
      <c r="T312" s="645"/>
      <c r="U312" s="645"/>
      <c r="V312" s="645"/>
      <c r="W312" s="645"/>
      <c r="X312" s="645"/>
      <c r="Y312" s="645"/>
    </row>
    <row r="313" spans="1:25" ht="24.75" customHeight="1">
      <c r="A313" s="645"/>
      <c r="B313" s="646"/>
      <c r="C313" s="646"/>
      <c r="D313" s="646"/>
      <c r="E313" s="646"/>
      <c r="F313" s="646"/>
      <c r="G313" s="646"/>
      <c r="H313" s="645"/>
      <c r="I313" s="645"/>
      <c r="J313" s="645"/>
      <c r="K313" s="645"/>
      <c r="L313" s="645"/>
      <c r="M313" s="645"/>
      <c r="N313" s="645"/>
      <c r="O313" s="645"/>
      <c r="P313" s="645"/>
      <c r="Q313" s="645"/>
      <c r="R313" s="645"/>
      <c r="S313" s="645"/>
      <c r="T313" s="645"/>
      <c r="U313" s="645"/>
      <c r="V313" s="645"/>
      <c r="W313" s="645"/>
      <c r="X313" s="645"/>
      <c r="Y313" s="645"/>
    </row>
    <row r="314" spans="1:25" ht="24.75" customHeight="1">
      <c r="A314" s="645"/>
      <c r="B314" s="646"/>
      <c r="C314" s="646"/>
      <c r="D314" s="646"/>
      <c r="E314" s="646"/>
      <c r="F314" s="646"/>
      <c r="G314" s="646"/>
      <c r="H314" s="645"/>
      <c r="I314" s="645"/>
      <c r="J314" s="645"/>
      <c r="K314" s="645"/>
      <c r="L314" s="645"/>
      <c r="M314" s="645"/>
      <c r="N314" s="645"/>
      <c r="O314" s="645"/>
      <c r="P314" s="645"/>
      <c r="Q314" s="645"/>
      <c r="R314" s="645"/>
      <c r="S314" s="645"/>
      <c r="T314" s="645"/>
      <c r="U314" s="645"/>
      <c r="V314" s="645"/>
      <c r="W314" s="645"/>
      <c r="X314" s="645"/>
      <c r="Y314" s="645"/>
    </row>
    <row r="315" spans="1:25" ht="24.75" customHeight="1">
      <c r="A315" s="645"/>
      <c r="B315" s="646"/>
      <c r="C315" s="646"/>
      <c r="D315" s="646"/>
      <c r="E315" s="646"/>
      <c r="F315" s="646"/>
      <c r="G315" s="646"/>
      <c r="H315" s="645"/>
      <c r="I315" s="645"/>
      <c r="J315" s="645"/>
      <c r="K315" s="645"/>
      <c r="L315" s="645"/>
      <c r="M315" s="645"/>
      <c r="N315" s="645"/>
      <c r="O315" s="645"/>
      <c r="P315" s="645"/>
      <c r="Q315" s="645"/>
      <c r="R315" s="645"/>
      <c r="S315" s="645"/>
      <c r="T315" s="645"/>
      <c r="U315" s="645"/>
      <c r="V315" s="645"/>
      <c r="W315" s="645"/>
      <c r="X315" s="645"/>
      <c r="Y315" s="645"/>
    </row>
    <row r="316" spans="1:25" ht="24.75" customHeight="1">
      <c r="A316" s="645"/>
      <c r="B316" s="646"/>
      <c r="C316" s="646"/>
      <c r="D316" s="646"/>
      <c r="E316" s="646"/>
      <c r="F316" s="646"/>
      <c r="G316" s="646"/>
      <c r="H316" s="645"/>
      <c r="I316" s="645"/>
      <c r="J316" s="645"/>
      <c r="K316" s="645"/>
      <c r="L316" s="645"/>
      <c r="M316" s="645"/>
      <c r="N316" s="645"/>
      <c r="O316" s="645"/>
      <c r="P316" s="645"/>
      <c r="Q316" s="645"/>
      <c r="R316" s="645"/>
      <c r="S316" s="645"/>
      <c r="T316" s="645"/>
      <c r="U316" s="645"/>
      <c r="V316" s="645"/>
      <c r="W316" s="645"/>
      <c r="X316" s="645"/>
      <c r="Y316" s="645"/>
    </row>
    <row r="317" spans="1:25" ht="24.75" customHeight="1">
      <c r="A317" s="645"/>
      <c r="B317" s="646"/>
      <c r="C317" s="646"/>
      <c r="D317" s="646"/>
      <c r="E317" s="646"/>
      <c r="F317" s="646"/>
      <c r="G317" s="646"/>
      <c r="H317" s="645"/>
      <c r="I317" s="645"/>
      <c r="J317" s="645"/>
      <c r="K317" s="645"/>
      <c r="L317" s="645"/>
      <c r="M317" s="645"/>
      <c r="N317" s="645"/>
      <c r="O317" s="645"/>
      <c r="P317" s="645"/>
      <c r="Q317" s="645"/>
      <c r="R317" s="645"/>
      <c r="S317" s="645"/>
      <c r="T317" s="645"/>
      <c r="U317" s="645"/>
      <c r="V317" s="645"/>
      <c r="W317" s="645"/>
      <c r="X317" s="645"/>
      <c r="Y317" s="645"/>
    </row>
    <row r="318" spans="1:25" ht="24.75" customHeight="1">
      <c r="A318" s="645"/>
      <c r="B318" s="646"/>
      <c r="C318" s="646"/>
      <c r="D318" s="646"/>
      <c r="E318" s="646"/>
      <c r="F318" s="646"/>
      <c r="G318" s="646"/>
      <c r="H318" s="645"/>
      <c r="I318" s="645"/>
      <c r="J318" s="645"/>
      <c r="K318" s="645"/>
      <c r="L318" s="645"/>
      <c r="M318" s="645"/>
      <c r="N318" s="645"/>
      <c r="O318" s="645"/>
      <c r="P318" s="645"/>
      <c r="Q318" s="645"/>
      <c r="R318" s="645"/>
      <c r="S318" s="645"/>
      <c r="T318" s="645"/>
      <c r="U318" s="645"/>
      <c r="V318" s="645"/>
      <c r="W318" s="645"/>
      <c r="X318" s="645"/>
      <c r="Y318" s="645"/>
    </row>
    <row r="319" spans="1:25" ht="24.75" customHeight="1">
      <c r="A319" s="645"/>
      <c r="B319" s="646"/>
      <c r="C319" s="646"/>
      <c r="D319" s="646"/>
      <c r="E319" s="646"/>
      <c r="F319" s="646"/>
      <c r="G319" s="646"/>
      <c r="H319" s="645"/>
      <c r="I319" s="645"/>
      <c r="J319" s="645"/>
      <c r="K319" s="645"/>
      <c r="L319" s="645"/>
      <c r="M319" s="645"/>
      <c r="N319" s="645"/>
      <c r="O319" s="645"/>
      <c r="P319" s="645"/>
      <c r="Q319" s="645"/>
      <c r="R319" s="645"/>
      <c r="S319" s="645"/>
      <c r="T319" s="645"/>
      <c r="U319" s="645"/>
      <c r="V319" s="645"/>
      <c r="W319" s="645"/>
      <c r="X319" s="645"/>
      <c r="Y319" s="645"/>
    </row>
    <row r="320" spans="1:25" ht="24.75" customHeight="1">
      <c r="A320" s="645"/>
      <c r="B320" s="646"/>
      <c r="C320" s="646"/>
      <c r="D320" s="646"/>
      <c r="E320" s="646"/>
      <c r="F320" s="646"/>
      <c r="G320" s="646"/>
      <c r="H320" s="645"/>
      <c r="I320" s="645"/>
      <c r="J320" s="645"/>
      <c r="K320" s="645"/>
      <c r="L320" s="645"/>
      <c r="M320" s="645"/>
      <c r="N320" s="645"/>
      <c r="O320" s="645"/>
      <c r="P320" s="645"/>
      <c r="Q320" s="645"/>
      <c r="R320" s="645"/>
      <c r="S320" s="645"/>
      <c r="T320" s="645"/>
      <c r="U320" s="645"/>
      <c r="V320" s="645"/>
      <c r="W320" s="645"/>
      <c r="X320" s="645"/>
      <c r="Y320" s="645"/>
    </row>
    <row r="321" spans="1:25" ht="24.75" customHeight="1">
      <c r="A321" s="645"/>
      <c r="B321" s="646"/>
      <c r="C321" s="646"/>
      <c r="D321" s="646"/>
      <c r="E321" s="646"/>
      <c r="F321" s="646"/>
      <c r="G321" s="646"/>
      <c r="H321" s="645"/>
      <c r="I321" s="645"/>
      <c r="J321" s="645"/>
      <c r="K321" s="645"/>
      <c r="L321" s="645"/>
      <c r="M321" s="645"/>
      <c r="N321" s="645"/>
      <c r="O321" s="645"/>
      <c r="P321" s="645"/>
      <c r="Q321" s="645"/>
      <c r="R321" s="645"/>
      <c r="S321" s="645"/>
      <c r="T321" s="645"/>
      <c r="U321" s="645"/>
      <c r="V321" s="645"/>
      <c r="W321" s="645"/>
      <c r="X321" s="645"/>
      <c r="Y321" s="645"/>
    </row>
    <row r="322" spans="1:25" ht="24.75" customHeight="1">
      <c r="A322" s="645"/>
      <c r="B322" s="646"/>
      <c r="C322" s="646"/>
      <c r="D322" s="646"/>
      <c r="E322" s="646"/>
      <c r="F322" s="646"/>
      <c r="G322" s="646"/>
      <c r="H322" s="645"/>
      <c r="I322" s="645"/>
      <c r="J322" s="645"/>
      <c r="K322" s="645"/>
      <c r="L322" s="645"/>
      <c r="M322" s="645"/>
      <c r="N322" s="645"/>
      <c r="O322" s="645"/>
      <c r="P322" s="645"/>
      <c r="Q322" s="645"/>
      <c r="R322" s="645"/>
      <c r="S322" s="645"/>
      <c r="T322" s="645"/>
      <c r="U322" s="645"/>
      <c r="V322" s="645"/>
      <c r="W322" s="645"/>
      <c r="X322" s="645"/>
      <c r="Y322" s="645"/>
    </row>
    <row r="323" spans="1:25" ht="24.75" customHeight="1">
      <c r="A323" s="645"/>
      <c r="B323" s="646"/>
      <c r="C323" s="646"/>
      <c r="D323" s="646"/>
      <c r="E323" s="646"/>
      <c r="F323" s="646"/>
      <c r="G323" s="646"/>
      <c r="H323" s="645"/>
      <c r="I323" s="645"/>
      <c r="J323" s="645"/>
      <c r="K323" s="645"/>
      <c r="L323" s="645"/>
      <c r="M323" s="645"/>
      <c r="N323" s="645"/>
      <c r="O323" s="645"/>
      <c r="P323" s="645"/>
      <c r="Q323" s="645"/>
      <c r="R323" s="645"/>
      <c r="S323" s="645"/>
      <c r="T323" s="645"/>
      <c r="U323" s="645"/>
      <c r="V323" s="645"/>
      <c r="W323" s="645"/>
      <c r="X323" s="645"/>
      <c r="Y323" s="645"/>
    </row>
    <row r="324" spans="1:25" ht="24.75" customHeight="1">
      <c r="A324" s="645"/>
      <c r="B324" s="646"/>
      <c r="C324" s="646"/>
      <c r="D324" s="646"/>
      <c r="E324" s="646"/>
      <c r="F324" s="646"/>
      <c r="G324" s="646"/>
      <c r="H324" s="645"/>
      <c r="I324" s="645"/>
      <c r="J324" s="645"/>
      <c r="K324" s="645"/>
      <c r="L324" s="645"/>
      <c r="M324" s="645"/>
      <c r="N324" s="645"/>
      <c r="O324" s="645"/>
      <c r="P324" s="645"/>
      <c r="Q324" s="645"/>
      <c r="R324" s="645"/>
      <c r="S324" s="645"/>
      <c r="T324" s="645"/>
      <c r="U324" s="645"/>
      <c r="V324" s="645"/>
      <c r="W324" s="645"/>
      <c r="X324" s="645"/>
      <c r="Y324" s="645"/>
    </row>
    <row r="325" spans="1:25" ht="24.75" customHeight="1">
      <c r="A325" s="645"/>
      <c r="B325" s="646"/>
      <c r="C325" s="646"/>
      <c r="D325" s="646"/>
      <c r="E325" s="646"/>
      <c r="F325" s="646"/>
      <c r="G325" s="646"/>
      <c r="H325" s="645"/>
      <c r="I325" s="645"/>
      <c r="J325" s="645"/>
      <c r="K325" s="645"/>
      <c r="L325" s="645"/>
      <c r="M325" s="645"/>
      <c r="N325" s="645"/>
      <c r="O325" s="645"/>
      <c r="P325" s="645"/>
      <c r="Q325" s="645"/>
      <c r="R325" s="645"/>
      <c r="S325" s="645"/>
      <c r="T325" s="645"/>
      <c r="U325" s="645"/>
      <c r="V325" s="645"/>
      <c r="W325" s="645"/>
      <c r="X325" s="645"/>
      <c r="Y325" s="645"/>
    </row>
    <row r="326" spans="1:25" ht="24.75" customHeight="1">
      <c r="A326" s="645"/>
      <c r="B326" s="646"/>
      <c r="C326" s="646"/>
      <c r="D326" s="646"/>
      <c r="E326" s="646"/>
      <c r="F326" s="646"/>
      <c r="G326" s="646"/>
      <c r="H326" s="645"/>
      <c r="I326" s="645"/>
      <c r="J326" s="645"/>
      <c r="K326" s="645"/>
      <c r="L326" s="645"/>
      <c r="M326" s="645"/>
      <c r="N326" s="645"/>
      <c r="O326" s="645"/>
      <c r="P326" s="645"/>
      <c r="Q326" s="645"/>
      <c r="R326" s="645"/>
      <c r="S326" s="645"/>
      <c r="T326" s="645"/>
      <c r="U326" s="645"/>
      <c r="V326" s="645"/>
      <c r="W326" s="645"/>
      <c r="X326" s="645"/>
      <c r="Y326" s="645"/>
    </row>
    <row r="327" spans="1:25" ht="24.75" customHeight="1">
      <c r="A327" s="645"/>
      <c r="B327" s="646"/>
      <c r="C327" s="646"/>
      <c r="D327" s="646"/>
      <c r="E327" s="646"/>
      <c r="F327" s="646"/>
      <c r="G327" s="646"/>
      <c r="H327" s="645"/>
      <c r="I327" s="645"/>
      <c r="J327" s="645"/>
      <c r="K327" s="645"/>
      <c r="L327" s="645"/>
      <c r="M327" s="645"/>
      <c r="N327" s="645"/>
      <c r="O327" s="645"/>
      <c r="P327" s="645"/>
      <c r="Q327" s="645"/>
      <c r="R327" s="645"/>
      <c r="S327" s="645"/>
      <c r="T327" s="645"/>
      <c r="U327" s="645"/>
      <c r="V327" s="645"/>
      <c r="W327" s="645"/>
      <c r="X327" s="645"/>
      <c r="Y327" s="645"/>
    </row>
    <row r="328" spans="1:25" ht="24.75" customHeight="1">
      <c r="A328" s="645"/>
      <c r="B328" s="646"/>
      <c r="C328" s="646"/>
      <c r="D328" s="646"/>
      <c r="E328" s="646"/>
      <c r="F328" s="646"/>
      <c r="G328" s="646"/>
      <c r="H328" s="645"/>
      <c r="I328" s="645"/>
      <c r="J328" s="645"/>
      <c r="K328" s="645"/>
      <c r="L328" s="645"/>
      <c r="M328" s="645"/>
      <c r="N328" s="645"/>
      <c r="O328" s="645"/>
      <c r="P328" s="645"/>
      <c r="Q328" s="645"/>
      <c r="R328" s="645"/>
      <c r="S328" s="645"/>
      <c r="T328" s="645"/>
      <c r="U328" s="645"/>
      <c r="V328" s="645"/>
      <c r="W328" s="645"/>
      <c r="X328" s="645"/>
      <c r="Y328" s="645"/>
    </row>
    <row r="329" spans="1:25" ht="24.75" customHeight="1">
      <c r="A329" s="645"/>
      <c r="B329" s="646"/>
      <c r="C329" s="646"/>
      <c r="D329" s="646"/>
      <c r="E329" s="646"/>
      <c r="F329" s="646"/>
      <c r="G329" s="646"/>
      <c r="H329" s="645"/>
      <c r="I329" s="645"/>
      <c r="J329" s="645"/>
      <c r="K329" s="645"/>
      <c r="L329" s="645"/>
      <c r="M329" s="645"/>
      <c r="N329" s="645"/>
      <c r="O329" s="645"/>
      <c r="P329" s="645"/>
      <c r="Q329" s="645"/>
      <c r="R329" s="645"/>
      <c r="S329" s="645"/>
      <c r="T329" s="645"/>
      <c r="U329" s="645"/>
      <c r="V329" s="645"/>
      <c r="W329" s="645"/>
      <c r="X329" s="645"/>
      <c r="Y329" s="645"/>
    </row>
    <row r="330" spans="1:25" ht="24.75" customHeight="1">
      <c r="A330" s="645"/>
      <c r="B330" s="646"/>
      <c r="C330" s="646"/>
      <c r="D330" s="646"/>
      <c r="E330" s="646"/>
      <c r="F330" s="646"/>
      <c r="G330" s="646"/>
      <c r="H330" s="645"/>
      <c r="I330" s="645"/>
      <c r="J330" s="645"/>
      <c r="K330" s="645"/>
      <c r="L330" s="645"/>
      <c r="M330" s="645"/>
      <c r="N330" s="645"/>
      <c r="O330" s="645"/>
      <c r="P330" s="645"/>
      <c r="Q330" s="645"/>
      <c r="R330" s="645"/>
      <c r="S330" s="645"/>
      <c r="T330" s="645"/>
      <c r="U330" s="645"/>
      <c r="V330" s="645"/>
      <c r="W330" s="645"/>
      <c r="X330" s="645"/>
      <c r="Y330" s="645"/>
    </row>
    <row r="331" spans="1:25" ht="24.75" customHeight="1">
      <c r="A331" s="645"/>
      <c r="B331" s="646"/>
      <c r="C331" s="646"/>
      <c r="D331" s="646"/>
      <c r="E331" s="646"/>
      <c r="F331" s="646"/>
      <c r="G331" s="646"/>
      <c r="H331" s="645"/>
      <c r="I331" s="645"/>
      <c r="J331" s="645"/>
      <c r="K331" s="645"/>
      <c r="L331" s="645"/>
      <c r="M331" s="645"/>
      <c r="N331" s="645"/>
      <c r="O331" s="645"/>
      <c r="P331" s="645"/>
      <c r="Q331" s="645"/>
      <c r="R331" s="645"/>
      <c r="S331" s="645"/>
      <c r="T331" s="645"/>
      <c r="U331" s="645"/>
      <c r="V331" s="645"/>
      <c r="W331" s="645"/>
      <c r="X331" s="645"/>
      <c r="Y331" s="645"/>
    </row>
    <row r="332" spans="1:25" ht="24.75" customHeight="1">
      <c r="A332" s="645"/>
      <c r="B332" s="646"/>
      <c r="C332" s="646"/>
      <c r="D332" s="646"/>
      <c r="E332" s="646"/>
      <c r="F332" s="646"/>
      <c r="G332" s="646"/>
      <c r="H332" s="645"/>
      <c r="I332" s="645"/>
      <c r="J332" s="645"/>
      <c r="K332" s="645"/>
      <c r="L332" s="645"/>
      <c r="M332" s="645"/>
      <c r="N332" s="645"/>
      <c r="O332" s="645"/>
      <c r="P332" s="645"/>
      <c r="Q332" s="645"/>
      <c r="R332" s="645"/>
      <c r="S332" s="645"/>
      <c r="T332" s="645"/>
      <c r="U332" s="645"/>
      <c r="V332" s="645"/>
      <c r="W332" s="645"/>
      <c r="X332" s="645"/>
      <c r="Y332" s="645"/>
    </row>
    <row r="333" spans="1:25" ht="24.75" customHeight="1">
      <c r="A333" s="645"/>
      <c r="B333" s="646"/>
      <c r="C333" s="646"/>
      <c r="D333" s="646"/>
      <c r="E333" s="646"/>
      <c r="F333" s="646"/>
      <c r="G333" s="646"/>
      <c r="H333" s="645"/>
      <c r="I333" s="645"/>
      <c r="J333" s="645"/>
      <c r="K333" s="645"/>
      <c r="L333" s="645"/>
      <c r="M333" s="645"/>
      <c r="N333" s="645"/>
      <c r="O333" s="645"/>
      <c r="P333" s="645"/>
      <c r="Q333" s="645"/>
      <c r="R333" s="645"/>
      <c r="S333" s="645"/>
      <c r="T333" s="645"/>
      <c r="U333" s="645"/>
      <c r="V333" s="645"/>
      <c r="W333" s="645"/>
      <c r="X333" s="645"/>
      <c r="Y333" s="645"/>
    </row>
    <row r="334" spans="1:25" ht="24.75" customHeight="1">
      <c r="A334" s="645"/>
      <c r="B334" s="646"/>
      <c r="C334" s="646"/>
      <c r="D334" s="646"/>
      <c r="E334" s="646"/>
      <c r="F334" s="646"/>
      <c r="G334" s="646"/>
      <c r="H334" s="645"/>
      <c r="I334" s="645"/>
      <c r="J334" s="645"/>
      <c r="K334" s="645"/>
      <c r="L334" s="645"/>
      <c r="M334" s="645"/>
      <c r="N334" s="645"/>
      <c r="O334" s="645"/>
      <c r="P334" s="645"/>
      <c r="Q334" s="645"/>
      <c r="R334" s="645"/>
      <c r="S334" s="645"/>
      <c r="T334" s="645"/>
      <c r="U334" s="645"/>
      <c r="V334" s="645"/>
      <c r="W334" s="645"/>
      <c r="X334" s="645"/>
      <c r="Y334" s="645"/>
    </row>
    <row r="335" spans="1:25" ht="24.75" customHeight="1">
      <c r="A335" s="645"/>
      <c r="B335" s="646"/>
      <c r="C335" s="646"/>
      <c r="D335" s="646"/>
      <c r="E335" s="646"/>
      <c r="F335" s="646"/>
      <c r="G335" s="646"/>
      <c r="H335" s="645"/>
      <c r="I335" s="645"/>
      <c r="J335" s="645"/>
      <c r="K335" s="645"/>
      <c r="L335" s="645"/>
      <c r="M335" s="645"/>
      <c r="N335" s="645"/>
      <c r="O335" s="645"/>
      <c r="P335" s="645"/>
      <c r="Q335" s="645"/>
      <c r="R335" s="645"/>
      <c r="S335" s="645"/>
      <c r="T335" s="645"/>
      <c r="U335" s="645"/>
      <c r="V335" s="645"/>
      <c r="W335" s="645"/>
      <c r="X335" s="645"/>
      <c r="Y335" s="645"/>
    </row>
    <row r="336" spans="1:25" ht="24.75" customHeight="1">
      <c r="A336" s="645"/>
      <c r="B336" s="646"/>
      <c r="C336" s="646"/>
      <c r="D336" s="646"/>
      <c r="E336" s="646"/>
      <c r="F336" s="646"/>
      <c r="G336" s="646"/>
      <c r="H336" s="645"/>
      <c r="I336" s="645"/>
      <c r="J336" s="645"/>
      <c r="K336" s="645"/>
      <c r="L336" s="645"/>
      <c r="M336" s="645"/>
      <c r="N336" s="645"/>
      <c r="O336" s="645"/>
      <c r="P336" s="645"/>
      <c r="Q336" s="645"/>
      <c r="R336" s="645"/>
      <c r="S336" s="645"/>
      <c r="T336" s="645"/>
      <c r="U336" s="645"/>
      <c r="V336" s="645"/>
      <c r="W336" s="645"/>
      <c r="X336" s="645"/>
      <c r="Y336" s="645"/>
    </row>
    <row r="337" spans="1:25" ht="24.75" customHeight="1">
      <c r="A337" s="645"/>
      <c r="B337" s="646"/>
      <c r="C337" s="646"/>
      <c r="D337" s="646"/>
      <c r="E337" s="646"/>
      <c r="F337" s="646"/>
      <c r="G337" s="646"/>
      <c r="H337" s="645"/>
      <c r="I337" s="645"/>
      <c r="J337" s="645"/>
      <c r="K337" s="645"/>
      <c r="L337" s="645"/>
      <c r="M337" s="645"/>
      <c r="N337" s="645"/>
      <c r="O337" s="645"/>
      <c r="P337" s="645"/>
      <c r="Q337" s="645"/>
      <c r="R337" s="645"/>
      <c r="S337" s="645"/>
      <c r="T337" s="645"/>
      <c r="U337" s="645"/>
      <c r="V337" s="645"/>
      <c r="W337" s="645"/>
      <c r="X337" s="645"/>
      <c r="Y337" s="645"/>
    </row>
    <row r="338" spans="1:25" ht="24.75" customHeight="1">
      <c r="A338" s="645"/>
      <c r="B338" s="646"/>
      <c r="C338" s="646"/>
      <c r="D338" s="646"/>
      <c r="E338" s="646"/>
      <c r="F338" s="646"/>
      <c r="G338" s="646"/>
      <c r="H338" s="645"/>
      <c r="I338" s="645"/>
      <c r="J338" s="645"/>
      <c r="K338" s="645"/>
      <c r="L338" s="645"/>
      <c r="M338" s="645"/>
      <c r="N338" s="645"/>
      <c r="O338" s="645"/>
      <c r="P338" s="645"/>
      <c r="Q338" s="645"/>
      <c r="R338" s="645"/>
      <c r="S338" s="645"/>
      <c r="T338" s="645"/>
      <c r="U338" s="645"/>
      <c r="V338" s="645"/>
      <c r="W338" s="645"/>
      <c r="X338" s="645"/>
      <c r="Y338" s="645"/>
    </row>
    <row r="339" spans="1:25" ht="24.75" customHeight="1">
      <c r="A339" s="645"/>
      <c r="B339" s="646"/>
      <c r="C339" s="646"/>
      <c r="D339" s="646"/>
      <c r="E339" s="646"/>
      <c r="F339" s="646"/>
      <c r="G339" s="646"/>
      <c r="H339" s="645"/>
      <c r="I339" s="645"/>
      <c r="J339" s="645"/>
      <c r="K339" s="645"/>
      <c r="L339" s="645"/>
      <c r="M339" s="645"/>
      <c r="N339" s="645"/>
      <c r="O339" s="645"/>
      <c r="P339" s="645"/>
      <c r="Q339" s="645"/>
      <c r="R339" s="645"/>
      <c r="S339" s="645"/>
      <c r="T339" s="645"/>
      <c r="U339" s="645"/>
      <c r="V339" s="645"/>
      <c r="W339" s="645"/>
      <c r="X339" s="645"/>
      <c r="Y339" s="645"/>
    </row>
    <row r="340" spans="1:25" ht="24.75" customHeight="1">
      <c r="A340" s="645"/>
      <c r="B340" s="646"/>
      <c r="C340" s="646"/>
      <c r="D340" s="646"/>
      <c r="E340" s="646"/>
      <c r="F340" s="646"/>
      <c r="G340" s="646"/>
      <c r="H340" s="645"/>
      <c r="I340" s="645"/>
      <c r="J340" s="645"/>
      <c r="K340" s="645"/>
      <c r="L340" s="645"/>
      <c r="M340" s="645"/>
      <c r="N340" s="645"/>
      <c r="O340" s="645"/>
      <c r="P340" s="645"/>
      <c r="Q340" s="645"/>
      <c r="R340" s="645"/>
      <c r="S340" s="645"/>
      <c r="T340" s="645"/>
      <c r="U340" s="645"/>
      <c r="V340" s="645"/>
      <c r="W340" s="645"/>
      <c r="X340" s="645"/>
      <c r="Y340" s="645"/>
    </row>
    <row r="341" spans="1:25" ht="24.75" customHeight="1">
      <c r="A341" s="645"/>
      <c r="B341" s="646"/>
      <c r="C341" s="646"/>
      <c r="D341" s="646"/>
      <c r="E341" s="646"/>
      <c r="F341" s="646"/>
      <c r="G341" s="646"/>
      <c r="H341" s="645"/>
      <c r="I341" s="645"/>
      <c r="J341" s="645"/>
      <c r="K341" s="645"/>
      <c r="L341" s="645"/>
      <c r="M341" s="645"/>
      <c r="N341" s="645"/>
      <c r="O341" s="645"/>
      <c r="P341" s="645"/>
      <c r="Q341" s="645"/>
      <c r="R341" s="645"/>
      <c r="S341" s="645"/>
      <c r="T341" s="645"/>
      <c r="U341" s="645"/>
      <c r="V341" s="645"/>
      <c r="W341" s="645"/>
      <c r="X341" s="645"/>
      <c r="Y341" s="645"/>
    </row>
    <row r="342" spans="1:25" ht="24.75" customHeight="1">
      <c r="A342" s="645"/>
      <c r="B342" s="646"/>
      <c r="C342" s="646"/>
      <c r="D342" s="646"/>
      <c r="E342" s="646"/>
      <c r="F342" s="646"/>
      <c r="G342" s="646"/>
      <c r="H342" s="645"/>
      <c r="I342" s="645"/>
      <c r="J342" s="645"/>
      <c r="K342" s="645"/>
      <c r="L342" s="645"/>
      <c r="M342" s="645"/>
      <c r="N342" s="645"/>
      <c r="O342" s="645"/>
      <c r="P342" s="645"/>
      <c r="Q342" s="645"/>
      <c r="R342" s="645"/>
      <c r="S342" s="645"/>
      <c r="T342" s="645"/>
      <c r="U342" s="645"/>
      <c r="V342" s="645"/>
      <c r="W342" s="645"/>
      <c r="X342" s="645"/>
      <c r="Y342" s="645"/>
    </row>
    <row r="343" spans="1:25" ht="24.75" customHeight="1">
      <c r="A343" s="645"/>
      <c r="B343" s="646"/>
      <c r="C343" s="646"/>
      <c r="D343" s="646"/>
      <c r="E343" s="646"/>
      <c r="F343" s="646"/>
      <c r="G343" s="646"/>
      <c r="H343" s="645"/>
      <c r="I343" s="645"/>
      <c r="J343" s="645"/>
      <c r="K343" s="645"/>
      <c r="L343" s="645"/>
      <c r="M343" s="645"/>
      <c r="N343" s="645"/>
      <c r="O343" s="645"/>
      <c r="P343" s="645"/>
      <c r="Q343" s="645"/>
      <c r="R343" s="645"/>
      <c r="S343" s="645"/>
      <c r="T343" s="645"/>
      <c r="U343" s="645"/>
      <c r="V343" s="645"/>
      <c r="W343" s="645"/>
      <c r="X343" s="645"/>
      <c r="Y343" s="645"/>
    </row>
    <row r="344" spans="1:25" ht="24.75" customHeight="1">
      <c r="A344" s="645"/>
      <c r="B344" s="646"/>
      <c r="C344" s="646"/>
      <c r="D344" s="646"/>
      <c r="E344" s="646"/>
      <c r="F344" s="646"/>
      <c r="G344" s="646"/>
      <c r="H344" s="645"/>
      <c r="I344" s="645"/>
      <c r="J344" s="645"/>
      <c r="K344" s="645"/>
      <c r="L344" s="645"/>
      <c r="M344" s="645"/>
      <c r="N344" s="645"/>
      <c r="O344" s="645"/>
      <c r="P344" s="645"/>
      <c r="Q344" s="645"/>
      <c r="R344" s="645"/>
      <c r="S344" s="645"/>
      <c r="T344" s="645"/>
      <c r="U344" s="645"/>
      <c r="V344" s="645"/>
      <c r="W344" s="645"/>
      <c r="X344" s="645"/>
      <c r="Y344" s="645"/>
    </row>
    <row r="345" spans="1:25" ht="24.75" customHeight="1">
      <c r="A345" s="645"/>
      <c r="B345" s="646"/>
      <c r="C345" s="646"/>
      <c r="D345" s="646"/>
      <c r="E345" s="646"/>
      <c r="F345" s="646"/>
      <c r="G345" s="646"/>
      <c r="H345" s="645"/>
      <c r="I345" s="645"/>
      <c r="J345" s="645"/>
      <c r="K345" s="645"/>
      <c r="L345" s="645"/>
      <c r="M345" s="645"/>
      <c r="N345" s="645"/>
      <c r="O345" s="645"/>
      <c r="P345" s="645"/>
      <c r="Q345" s="645"/>
      <c r="R345" s="645"/>
      <c r="S345" s="645"/>
      <c r="T345" s="645"/>
      <c r="U345" s="645"/>
      <c r="V345" s="645"/>
      <c r="W345" s="645"/>
      <c r="X345" s="645"/>
      <c r="Y345" s="645"/>
    </row>
    <row r="346" spans="1:25" ht="24.75" customHeight="1">
      <c r="A346" s="645"/>
      <c r="B346" s="646"/>
      <c r="C346" s="646"/>
      <c r="D346" s="646"/>
      <c r="E346" s="646"/>
      <c r="F346" s="646"/>
      <c r="G346" s="646"/>
      <c r="H346" s="645"/>
      <c r="I346" s="645"/>
      <c r="J346" s="645"/>
      <c r="K346" s="645"/>
      <c r="L346" s="645"/>
      <c r="M346" s="645"/>
      <c r="N346" s="645"/>
      <c r="O346" s="645"/>
      <c r="P346" s="645"/>
      <c r="Q346" s="645"/>
      <c r="R346" s="645"/>
      <c r="S346" s="645"/>
      <c r="T346" s="645"/>
      <c r="U346" s="645"/>
      <c r="V346" s="645"/>
      <c r="W346" s="645"/>
      <c r="X346" s="645"/>
      <c r="Y346" s="645"/>
    </row>
    <row r="347" spans="1:25" ht="24.75" customHeight="1">
      <c r="A347" s="645"/>
      <c r="B347" s="646"/>
      <c r="C347" s="646"/>
      <c r="D347" s="646"/>
      <c r="E347" s="646"/>
      <c r="F347" s="646"/>
      <c r="G347" s="646"/>
      <c r="H347" s="645"/>
      <c r="I347" s="645"/>
      <c r="J347" s="645"/>
      <c r="K347" s="645"/>
      <c r="L347" s="645"/>
      <c r="M347" s="645"/>
      <c r="N347" s="645"/>
      <c r="O347" s="645"/>
      <c r="P347" s="645"/>
      <c r="Q347" s="645"/>
      <c r="R347" s="645"/>
      <c r="S347" s="645"/>
      <c r="T347" s="645"/>
      <c r="U347" s="645"/>
      <c r="V347" s="645"/>
      <c r="W347" s="645"/>
      <c r="X347" s="645"/>
      <c r="Y347" s="645"/>
    </row>
    <row r="348" spans="1:25" ht="24.75" customHeight="1">
      <c r="A348" s="645"/>
      <c r="B348" s="646"/>
      <c r="C348" s="646"/>
      <c r="D348" s="646"/>
      <c r="E348" s="646"/>
      <c r="F348" s="646"/>
      <c r="G348" s="646"/>
      <c r="H348" s="645"/>
      <c r="I348" s="645"/>
      <c r="J348" s="645"/>
      <c r="K348" s="645"/>
      <c r="L348" s="645"/>
      <c r="M348" s="645"/>
      <c r="N348" s="645"/>
      <c r="O348" s="645"/>
      <c r="P348" s="645"/>
      <c r="Q348" s="645"/>
      <c r="R348" s="645"/>
      <c r="S348" s="645"/>
      <c r="T348" s="645"/>
      <c r="U348" s="645"/>
      <c r="V348" s="645"/>
      <c r="W348" s="645"/>
      <c r="X348" s="645"/>
      <c r="Y348" s="645"/>
    </row>
    <row r="349" spans="1:25" ht="24.75" customHeight="1">
      <c r="A349" s="645"/>
      <c r="B349" s="646"/>
      <c r="C349" s="646"/>
      <c r="D349" s="646"/>
      <c r="E349" s="646"/>
      <c r="F349" s="646"/>
      <c r="G349" s="646"/>
      <c r="H349" s="645"/>
      <c r="I349" s="645"/>
      <c r="J349" s="645"/>
      <c r="K349" s="645"/>
      <c r="L349" s="645"/>
      <c r="M349" s="645"/>
      <c r="N349" s="645"/>
      <c r="O349" s="645"/>
      <c r="P349" s="645"/>
      <c r="Q349" s="645"/>
      <c r="R349" s="645"/>
      <c r="S349" s="645"/>
      <c r="T349" s="645"/>
      <c r="U349" s="645"/>
      <c r="V349" s="645"/>
      <c r="W349" s="645"/>
      <c r="X349" s="645"/>
      <c r="Y349" s="645"/>
    </row>
    <row r="350" spans="1:25" ht="24.75" customHeight="1">
      <c r="A350" s="645"/>
      <c r="B350" s="646"/>
      <c r="C350" s="646"/>
      <c r="D350" s="646"/>
      <c r="E350" s="646"/>
      <c r="F350" s="646"/>
      <c r="G350" s="646"/>
      <c r="H350" s="645"/>
      <c r="I350" s="645"/>
      <c r="J350" s="645"/>
      <c r="K350" s="645"/>
      <c r="L350" s="645"/>
      <c r="M350" s="645"/>
      <c r="N350" s="645"/>
      <c r="O350" s="645"/>
      <c r="P350" s="645"/>
      <c r="Q350" s="645"/>
      <c r="R350" s="645"/>
      <c r="S350" s="645"/>
      <c r="T350" s="645"/>
      <c r="U350" s="645"/>
      <c r="V350" s="645"/>
      <c r="W350" s="645"/>
      <c r="X350" s="645"/>
      <c r="Y350" s="645"/>
    </row>
    <row r="351" spans="1:25" ht="24.75" customHeight="1">
      <c r="A351" s="645"/>
      <c r="B351" s="646"/>
      <c r="C351" s="646"/>
      <c r="D351" s="646"/>
      <c r="E351" s="646"/>
      <c r="F351" s="646"/>
      <c r="G351" s="646"/>
      <c r="H351" s="645"/>
      <c r="I351" s="645"/>
      <c r="J351" s="645"/>
      <c r="K351" s="645"/>
      <c r="L351" s="645"/>
      <c r="M351" s="645"/>
      <c r="N351" s="645"/>
      <c r="O351" s="645"/>
      <c r="P351" s="645"/>
      <c r="Q351" s="645"/>
      <c r="R351" s="645"/>
      <c r="S351" s="645"/>
      <c r="T351" s="645"/>
      <c r="U351" s="645"/>
      <c r="V351" s="645"/>
      <c r="W351" s="645"/>
      <c r="X351" s="645"/>
      <c r="Y351" s="645"/>
    </row>
    <row r="352" spans="1:25" ht="24.75" customHeight="1">
      <c r="A352" s="645"/>
      <c r="B352" s="646"/>
      <c r="C352" s="646"/>
      <c r="D352" s="646"/>
      <c r="E352" s="646"/>
      <c r="F352" s="646"/>
      <c r="G352" s="646"/>
      <c r="H352" s="645"/>
      <c r="I352" s="645"/>
      <c r="J352" s="645"/>
      <c r="K352" s="645"/>
      <c r="L352" s="645"/>
      <c r="M352" s="645"/>
      <c r="N352" s="645"/>
      <c r="O352" s="645"/>
      <c r="P352" s="645"/>
      <c r="Q352" s="645"/>
      <c r="R352" s="645"/>
      <c r="S352" s="645"/>
      <c r="T352" s="645"/>
      <c r="U352" s="645"/>
      <c r="V352" s="645"/>
      <c r="W352" s="645"/>
      <c r="X352" s="645"/>
      <c r="Y352" s="645"/>
    </row>
    <row r="353" spans="1:25" ht="24.75" customHeight="1">
      <c r="A353" s="645"/>
      <c r="B353" s="646"/>
      <c r="C353" s="646"/>
      <c r="D353" s="646"/>
      <c r="E353" s="646"/>
      <c r="F353" s="646"/>
      <c r="G353" s="646"/>
      <c r="H353" s="645"/>
      <c r="I353" s="645"/>
      <c r="J353" s="645"/>
      <c r="K353" s="645"/>
      <c r="L353" s="645"/>
      <c r="M353" s="645"/>
      <c r="N353" s="645"/>
      <c r="O353" s="645"/>
      <c r="P353" s="645"/>
      <c r="Q353" s="645"/>
      <c r="R353" s="645"/>
      <c r="S353" s="645"/>
      <c r="T353" s="645"/>
      <c r="U353" s="645"/>
      <c r="V353" s="645"/>
      <c r="W353" s="645"/>
      <c r="X353" s="645"/>
      <c r="Y353" s="645"/>
    </row>
    <row r="354" spans="1:25" ht="24.75" customHeight="1">
      <c r="A354" s="645"/>
      <c r="B354" s="646"/>
      <c r="C354" s="646"/>
      <c r="D354" s="646"/>
      <c r="E354" s="646"/>
      <c r="F354" s="646"/>
      <c r="G354" s="646"/>
      <c r="H354" s="645"/>
      <c r="I354" s="645"/>
      <c r="J354" s="645"/>
      <c r="K354" s="645"/>
      <c r="L354" s="645"/>
      <c r="M354" s="645"/>
      <c r="N354" s="645"/>
      <c r="O354" s="645"/>
      <c r="P354" s="645"/>
      <c r="Q354" s="645"/>
      <c r="R354" s="645"/>
      <c r="S354" s="645"/>
      <c r="T354" s="645"/>
      <c r="U354" s="645"/>
      <c r="V354" s="645"/>
      <c r="W354" s="645"/>
      <c r="X354" s="645"/>
      <c r="Y354" s="645"/>
    </row>
    <row r="355" spans="1:25" ht="24.75" customHeight="1">
      <c r="A355" s="645"/>
      <c r="B355" s="646"/>
      <c r="C355" s="646"/>
      <c r="D355" s="646"/>
      <c r="E355" s="646"/>
      <c r="F355" s="646"/>
      <c r="G355" s="646"/>
      <c r="H355" s="645"/>
      <c r="I355" s="645"/>
      <c r="J355" s="645"/>
      <c r="K355" s="645"/>
      <c r="L355" s="645"/>
      <c r="M355" s="645"/>
      <c r="N355" s="645"/>
      <c r="O355" s="645"/>
      <c r="P355" s="645"/>
      <c r="Q355" s="645"/>
      <c r="R355" s="645"/>
      <c r="S355" s="645"/>
      <c r="T355" s="645"/>
      <c r="U355" s="645"/>
      <c r="V355" s="645"/>
      <c r="W355" s="645"/>
      <c r="X355" s="645"/>
      <c r="Y355" s="645"/>
    </row>
    <row r="356" spans="1:25" ht="24.75" customHeight="1">
      <c r="A356" s="645"/>
      <c r="B356" s="646"/>
      <c r="C356" s="646"/>
      <c r="D356" s="646"/>
      <c r="E356" s="646"/>
      <c r="F356" s="646"/>
      <c r="G356" s="646"/>
      <c r="H356" s="645"/>
      <c r="I356" s="645"/>
      <c r="J356" s="645"/>
      <c r="K356" s="645"/>
      <c r="L356" s="645"/>
      <c r="M356" s="645"/>
      <c r="N356" s="645"/>
      <c r="O356" s="645"/>
      <c r="P356" s="645"/>
      <c r="Q356" s="645"/>
      <c r="R356" s="645"/>
      <c r="S356" s="645"/>
      <c r="T356" s="645"/>
      <c r="U356" s="645"/>
      <c r="V356" s="645"/>
      <c r="W356" s="645"/>
      <c r="X356" s="645"/>
      <c r="Y356" s="645"/>
    </row>
    <row r="357" spans="1:25" ht="24.75" customHeight="1">
      <c r="A357" s="645"/>
      <c r="B357" s="646"/>
      <c r="C357" s="646"/>
      <c r="D357" s="646"/>
      <c r="E357" s="646"/>
      <c r="F357" s="646"/>
      <c r="G357" s="646"/>
      <c r="H357" s="645"/>
      <c r="I357" s="645"/>
      <c r="J357" s="645"/>
      <c r="K357" s="645"/>
      <c r="L357" s="645"/>
      <c r="M357" s="645"/>
      <c r="N357" s="645"/>
      <c r="O357" s="645"/>
      <c r="P357" s="645"/>
      <c r="Q357" s="645"/>
      <c r="R357" s="645"/>
      <c r="S357" s="645"/>
      <c r="T357" s="645"/>
      <c r="U357" s="645"/>
      <c r="V357" s="645"/>
      <c r="W357" s="645"/>
      <c r="X357" s="645"/>
      <c r="Y357" s="645"/>
    </row>
    <row r="358" spans="1:25" ht="24.75" customHeight="1">
      <c r="A358" s="645"/>
      <c r="B358" s="646"/>
      <c r="C358" s="646"/>
      <c r="D358" s="646"/>
      <c r="E358" s="646"/>
      <c r="F358" s="646"/>
      <c r="G358" s="646"/>
      <c r="H358" s="645"/>
      <c r="I358" s="645"/>
      <c r="J358" s="645"/>
      <c r="K358" s="645"/>
      <c r="L358" s="645"/>
      <c r="M358" s="645"/>
      <c r="N358" s="645"/>
      <c r="O358" s="645"/>
      <c r="P358" s="645"/>
      <c r="Q358" s="645"/>
      <c r="R358" s="645"/>
      <c r="S358" s="645"/>
      <c r="T358" s="645"/>
      <c r="U358" s="645"/>
      <c r="V358" s="645"/>
      <c r="W358" s="645"/>
      <c r="X358" s="645"/>
      <c r="Y358" s="645"/>
    </row>
    <row r="359" spans="1:25" ht="24.75" customHeight="1">
      <c r="A359" s="645"/>
      <c r="B359" s="646"/>
      <c r="C359" s="646"/>
      <c r="D359" s="646"/>
      <c r="E359" s="646"/>
      <c r="F359" s="646"/>
      <c r="G359" s="646"/>
      <c r="H359" s="645"/>
      <c r="I359" s="645"/>
      <c r="J359" s="645"/>
      <c r="K359" s="645"/>
      <c r="L359" s="645"/>
      <c r="M359" s="645"/>
      <c r="N359" s="645"/>
      <c r="O359" s="645"/>
      <c r="P359" s="645"/>
      <c r="Q359" s="645"/>
      <c r="R359" s="645"/>
      <c r="S359" s="645"/>
      <c r="T359" s="645"/>
      <c r="U359" s="645"/>
      <c r="V359" s="645"/>
      <c r="W359" s="645"/>
      <c r="X359" s="645"/>
      <c r="Y359" s="645"/>
    </row>
    <row r="360" spans="1:25" ht="24.75" customHeight="1">
      <c r="A360" s="645"/>
      <c r="B360" s="646"/>
      <c r="C360" s="646"/>
      <c r="D360" s="646"/>
      <c r="E360" s="646"/>
      <c r="F360" s="646"/>
      <c r="G360" s="646"/>
      <c r="H360" s="645"/>
      <c r="I360" s="645"/>
      <c r="J360" s="645"/>
      <c r="K360" s="645"/>
      <c r="L360" s="645"/>
      <c r="M360" s="645"/>
      <c r="N360" s="645"/>
      <c r="O360" s="645"/>
      <c r="P360" s="645"/>
      <c r="Q360" s="645"/>
      <c r="R360" s="645"/>
      <c r="S360" s="645"/>
      <c r="T360" s="645"/>
      <c r="U360" s="645"/>
      <c r="V360" s="645"/>
      <c r="W360" s="645"/>
      <c r="X360" s="645"/>
      <c r="Y360" s="645"/>
    </row>
    <row r="361" spans="1:25" ht="24.75" customHeight="1">
      <c r="A361" s="645"/>
      <c r="B361" s="646"/>
      <c r="C361" s="646"/>
      <c r="D361" s="646"/>
      <c r="E361" s="646"/>
      <c r="F361" s="646"/>
      <c r="G361" s="646"/>
      <c r="H361" s="645"/>
      <c r="I361" s="645"/>
      <c r="J361" s="645"/>
      <c r="K361" s="645"/>
      <c r="L361" s="645"/>
      <c r="M361" s="645"/>
      <c r="N361" s="645"/>
      <c r="O361" s="645"/>
      <c r="P361" s="645"/>
      <c r="Q361" s="645"/>
      <c r="R361" s="645"/>
      <c r="S361" s="645"/>
      <c r="T361" s="645"/>
      <c r="U361" s="645"/>
      <c r="V361" s="645"/>
      <c r="W361" s="645"/>
      <c r="X361" s="645"/>
      <c r="Y361" s="645"/>
    </row>
    <row r="362" spans="1:25" ht="24.75" customHeight="1">
      <c r="A362" s="645"/>
      <c r="B362" s="646"/>
      <c r="C362" s="646"/>
      <c r="D362" s="646"/>
      <c r="E362" s="646"/>
      <c r="F362" s="646"/>
      <c r="G362" s="646"/>
      <c r="H362" s="645"/>
      <c r="I362" s="645"/>
      <c r="J362" s="645"/>
      <c r="K362" s="645"/>
      <c r="L362" s="645"/>
      <c r="M362" s="645"/>
      <c r="N362" s="645"/>
      <c r="O362" s="645"/>
      <c r="P362" s="645"/>
      <c r="Q362" s="645"/>
      <c r="R362" s="645"/>
      <c r="S362" s="645"/>
      <c r="T362" s="645"/>
      <c r="U362" s="645"/>
      <c r="V362" s="645"/>
      <c r="W362" s="645"/>
      <c r="X362" s="645"/>
      <c r="Y362" s="645"/>
    </row>
    <row r="363" spans="1:25" ht="24.75" customHeight="1">
      <c r="A363" s="645"/>
      <c r="B363" s="646"/>
      <c r="C363" s="646"/>
      <c r="D363" s="646"/>
      <c r="E363" s="646"/>
      <c r="F363" s="646"/>
      <c r="G363" s="646"/>
      <c r="H363" s="645"/>
      <c r="I363" s="645"/>
      <c r="J363" s="645"/>
      <c r="K363" s="645"/>
      <c r="L363" s="645"/>
      <c r="M363" s="645"/>
      <c r="N363" s="645"/>
      <c r="O363" s="645"/>
      <c r="P363" s="645"/>
      <c r="Q363" s="645"/>
      <c r="R363" s="645"/>
      <c r="S363" s="645"/>
      <c r="T363" s="645"/>
      <c r="U363" s="645"/>
      <c r="V363" s="645"/>
      <c r="W363" s="645"/>
      <c r="X363" s="645"/>
      <c r="Y363" s="645"/>
    </row>
    <row r="364" spans="1:25" ht="24.75" customHeight="1">
      <c r="A364" s="645"/>
      <c r="B364" s="646"/>
      <c r="C364" s="646"/>
      <c r="D364" s="646"/>
      <c r="E364" s="646"/>
      <c r="F364" s="646"/>
      <c r="G364" s="646"/>
      <c r="H364" s="645"/>
      <c r="I364" s="645"/>
      <c r="J364" s="645"/>
      <c r="K364" s="645"/>
      <c r="L364" s="645"/>
      <c r="M364" s="645"/>
      <c r="N364" s="645"/>
      <c r="O364" s="645"/>
      <c r="P364" s="645"/>
      <c r="Q364" s="645"/>
      <c r="R364" s="645"/>
      <c r="S364" s="645"/>
      <c r="T364" s="645"/>
      <c r="U364" s="645"/>
      <c r="V364" s="645"/>
      <c r="W364" s="645"/>
      <c r="X364" s="645"/>
      <c r="Y364" s="645"/>
    </row>
    <row r="365" spans="1:25" ht="24.75" customHeight="1">
      <c r="A365" s="645"/>
      <c r="B365" s="646"/>
      <c r="C365" s="646"/>
      <c r="D365" s="646"/>
      <c r="E365" s="646"/>
      <c r="F365" s="646"/>
      <c r="G365" s="646"/>
      <c r="H365" s="645"/>
      <c r="I365" s="645"/>
      <c r="J365" s="645"/>
      <c r="K365" s="645"/>
      <c r="L365" s="645"/>
      <c r="M365" s="645"/>
      <c r="N365" s="645"/>
      <c r="O365" s="645"/>
      <c r="P365" s="645"/>
      <c r="Q365" s="645"/>
      <c r="R365" s="645"/>
      <c r="S365" s="645"/>
      <c r="T365" s="645"/>
      <c r="U365" s="645"/>
      <c r="V365" s="645"/>
      <c r="W365" s="645"/>
      <c r="X365" s="645"/>
      <c r="Y365" s="645"/>
    </row>
    <row r="366" spans="1:25" ht="24.75" customHeight="1">
      <c r="A366" s="645"/>
      <c r="B366" s="646"/>
      <c r="C366" s="646"/>
      <c r="D366" s="646"/>
      <c r="E366" s="646"/>
      <c r="F366" s="646"/>
      <c r="G366" s="646"/>
      <c r="H366" s="645"/>
      <c r="I366" s="645"/>
      <c r="J366" s="645"/>
      <c r="K366" s="645"/>
      <c r="L366" s="645"/>
      <c r="M366" s="645"/>
      <c r="N366" s="645"/>
      <c r="O366" s="645"/>
      <c r="P366" s="645"/>
      <c r="Q366" s="645"/>
      <c r="R366" s="645"/>
      <c r="S366" s="645"/>
      <c r="T366" s="645"/>
      <c r="U366" s="645"/>
      <c r="V366" s="645"/>
      <c r="W366" s="645"/>
      <c r="X366" s="645"/>
      <c r="Y366" s="645"/>
    </row>
    <row r="367" spans="1:25" ht="24.75" customHeight="1">
      <c r="A367" s="645"/>
      <c r="B367" s="646"/>
      <c r="C367" s="646"/>
      <c r="D367" s="646"/>
      <c r="E367" s="646"/>
      <c r="F367" s="646"/>
      <c r="G367" s="646"/>
      <c r="H367" s="645"/>
      <c r="I367" s="645"/>
      <c r="J367" s="645"/>
      <c r="K367" s="645"/>
      <c r="L367" s="645"/>
      <c r="M367" s="645"/>
      <c r="N367" s="645"/>
      <c r="O367" s="645"/>
      <c r="P367" s="645"/>
      <c r="Q367" s="645"/>
      <c r="R367" s="645"/>
      <c r="S367" s="645"/>
      <c r="T367" s="645"/>
      <c r="U367" s="645"/>
      <c r="V367" s="645"/>
      <c r="W367" s="645"/>
      <c r="X367" s="645"/>
      <c r="Y367" s="645"/>
    </row>
    <row r="368" spans="1:25" ht="24.75" customHeight="1">
      <c r="A368" s="645"/>
      <c r="B368" s="646"/>
      <c r="C368" s="646"/>
      <c r="D368" s="646"/>
      <c r="E368" s="646"/>
      <c r="F368" s="646"/>
      <c r="G368" s="646"/>
      <c r="H368" s="645"/>
      <c r="I368" s="645"/>
      <c r="J368" s="645"/>
      <c r="K368" s="645"/>
      <c r="L368" s="645"/>
      <c r="M368" s="645"/>
      <c r="N368" s="645"/>
      <c r="O368" s="645"/>
      <c r="P368" s="645"/>
      <c r="Q368" s="645"/>
      <c r="R368" s="645"/>
      <c r="S368" s="645"/>
      <c r="T368" s="645"/>
      <c r="U368" s="645"/>
      <c r="V368" s="645"/>
      <c r="W368" s="645"/>
      <c r="X368" s="645"/>
      <c r="Y368" s="645"/>
    </row>
    <row r="369" spans="1:25" ht="24.75" customHeight="1">
      <c r="A369" s="645"/>
      <c r="B369" s="646"/>
      <c r="C369" s="646"/>
      <c r="D369" s="646"/>
      <c r="E369" s="646"/>
      <c r="F369" s="646"/>
      <c r="G369" s="646"/>
      <c r="H369" s="645"/>
      <c r="I369" s="645"/>
      <c r="J369" s="645"/>
      <c r="K369" s="645"/>
      <c r="L369" s="645"/>
      <c r="M369" s="645"/>
      <c r="N369" s="645"/>
      <c r="O369" s="645"/>
      <c r="P369" s="645"/>
      <c r="Q369" s="645"/>
      <c r="R369" s="645"/>
      <c r="S369" s="645"/>
      <c r="T369" s="645"/>
      <c r="U369" s="645"/>
      <c r="V369" s="645"/>
      <c r="W369" s="645"/>
      <c r="X369" s="645"/>
      <c r="Y369" s="645"/>
    </row>
    <row r="370" spans="1:25" ht="24.75" customHeight="1">
      <c r="A370" s="645"/>
      <c r="B370" s="646"/>
      <c r="C370" s="646"/>
      <c r="D370" s="646"/>
      <c r="E370" s="646"/>
      <c r="F370" s="646"/>
      <c r="G370" s="646"/>
      <c r="H370" s="645"/>
      <c r="I370" s="645"/>
      <c r="J370" s="645"/>
      <c r="K370" s="645"/>
      <c r="L370" s="645"/>
      <c r="M370" s="645"/>
      <c r="N370" s="645"/>
      <c r="O370" s="645"/>
      <c r="P370" s="645"/>
      <c r="Q370" s="645"/>
      <c r="R370" s="645"/>
      <c r="S370" s="645"/>
      <c r="T370" s="645"/>
      <c r="U370" s="645"/>
      <c r="V370" s="645"/>
      <c r="W370" s="645"/>
      <c r="X370" s="645"/>
      <c r="Y370" s="645"/>
    </row>
    <row r="371" spans="1:25" ht="24.75" customHeight="1">
      <c r="A371" s="645"/>
      <c r="B371" s="646"/>
      <c r="C371" s="646"/>
      <c r="D371" s="646"/>
      <c r="E371" s="646"/>
      <c r="F371" s="646"/>
      <c r="G371" s="646"/>
      <c r="H371" s="645"/>
      <c r="I371" s="645"/>
      <c r="J371" s="645"/>
      <c r="K371" s="645"/>
      <c r="L371" s="645"/>
      <c r="M371" s="645"/>
      <c r="N371" s="645"/>
      <c r="O371" s="645"/>
      <c r="P371" s="645"/>
      <c r="Q371" s="645"/>
      <c r="R371" s="645"/>
      <c r="S371" s="645"/>
      <c r="T371" s="645"/>
      <c r="U371" s="645"/>
      <c r="V371" s="645"/>
      <c r="W371" s="645"/>
      <c r="X371" s="645"/>
      <c r="Y371" s="645"/>
    </row>
    <row r="372" spans="1:25" ht="24.75" customHeight="1">
      <c r="A372" s="645"/>
      <c r="B372" s="646"/>
      <c r="C372" s="646"/>
      <c r="D372" s="646"/>
      <c r="E372" s="646"/>
      <c r="F372" s="646"/>
      <c r="G372" s="646"/>
      <c r="H372" s="645"/>
      <c r="I372" s="645"/>
      <c r="J372" s="645"/>
      <c r="K372" s="645"/>
      <c r="L372" s="645"/>
      <c r="M372" s="645"/>
      <c r="N372" s="645"/>
      <c r="O372" s="645"/>
      <c r="P372" s="645"/>
      <c r="Q372" s="645"/>
      <c r="R372" s="645"/>
      <c r="S372" s="645"/>
      <c r="T372" s="645"/>
      <c r="U372" s="645"/>
      <c r="V372" s="645"/>
      <c r="W372" s="645"/>
      <c r="X372" s="645"/>
      <c r="Y372" s="645"/>
    </row>
    <row r="373" spans="1:25" ht="24.75" customHeight="1">
      <c r="A373" s="645"/>
      <c r="B373" s="646"/>
      <c r="C373" s="646"/>
      <c r="D373" s="646"/>
      <c r="E373" s="646"/>
      <c r="F373" s="646"/>
      <c r="G373" s="646"/>
      <c r="H373" s="645"/>
      <c r="I373" s="645"/>
      <c r="J373" s="645"/>
      <c r="K373" s="645"/>
      <c r="L373" s="645"/>
      <c r="M373" s="645"/>
      <c r="N373" s="645"/>
      <c r="O373" s="645"/>
      <c r="P373" s="645"/>
      <c r="Q373" s="645"/>
      <c r="R373" s="645"/>
      <c r="S373" s="645"/>
      <c r="T373" s="645"/>
      <c r="U373" s="645"/>
      <c r="V373" s="645"/>
      <c r="W373" s="645"/>
      <c r="X373" s="645"/>
      <c r="Y373" s="645"/>
    </row>
    <row r="374" spans="1:25" ht="24.75" customHeight="1">
      <c r="A374" s="645"/>
      <c r="B374" s="646"/>
      <c r="C374" s="646"/>
      <c r="D374" s="646"/>
      <c r="E374" s="646"/>
      <c r="F374" s="646"/>
      <c r="G374" s="646"/>
      <c r="H374" s="645"/>
      <c r="I374" s="645"/>
      <c r="J374" s="645"/>
      <c r="K374" s="645"/>
      <c r="L374" s="645"/>
      <c r="M374" s="645"/>
      <c r="N374" s="645"/>
      <c r="O374" s="645"/>
      <c r="P374" s="645"/>
      <c r="Q374" s="645"/>
      <c r="R374" s="645"/>
      <c r="S374" s="645"/>
      <c r="T374" s="645"/>
      <c r="U374" s="645"/>
      <c r="V374" s="645"/>
      <c r="W374" s="645"/>
      <c r="X374" s="645"/>
      <c r="Y374" s="645"/>
    </row>
    <row r="375" spans="1:25" ht="24.75" customHeight="1">
      <c r="A375" s="645"/>
      <c r="B375" s="646"/>
      <c r="C375" s="646"/>
      <c r="D375" s="646"/>
      <c r="E375" s="646"/>
      <c r="F375" s="646"/>
      <c r="G375" s="646"/>
      <c r="H375" s="645"/>
      <c r="I375" s="645"/>
      <c r="J375" s="645"/>
      <c r="K375" s="645"/>
      <c r="L375" s="645"/>
      <c r="M375" s="645"/>
      <c r="N375" s="645"/>
      <c r="O375" s="645"/>
      <c r="P375" s="645"/>
      <c r="Q375" s="645"/>
      <c r="R375" s="645"/>
      <c r="S375" s="645"/>
      <c r="T375" s="645"/>
      <c r="U375" s="645"/>
      <c r="V375" s="645"/>
      <c r="W375" s="645"/>
      <c r="X375" s="645"/>
      <c r="Y375" s="645"/>
    </row>
    <row r="376" spans="1:25" ht="24.75" customHeight="1">
      <c r="A376" s="645"/>
      <c r="B376" s="646"/>
      <c r="C376" s="646"/>
      <c r="D376" s="646"/>
      <c r="E376" s="646"/>
      <c r="F376" s="646"/>
      <c r="G376" s="646"/>
      <c r="H376" s="645"/>
      <c r="I376" s="645"/>
      <c r="J376" s="645"/>
      <c r="K376" s="645"/>
      <c r="L376" s="645"/>
      <c r="M376" s="645"/>
      <c r="N376" s="645"/>
      <c r="O376" s="645"/>
      <c r="P376" s="645"/>
      <c r="Q376" s="645"/>
      <c r="R376" s="645"/>
      <c r="S376" s="645"/>
      <c r="T376" s="645"/>
      <c r="U376" s="645"/>
      <c r="V376" s="645"/>
      <c r="W376" s="645"/>
      <c r="X376" s="645"/>
      <c r="Y376" s="645"/>
    </row>
    <row r="377" spans="1:25" ht="24.75" customHeight="1">
      <c r="A377" s="645"/>
      <c r="B377" s="646"/>
      <c r="C377" s="646"/>
      <c r="D377" s="646"/>
      <c r="E377" s="646"/>
      <c r="F377" s="646"/>
      <c r="G377" s="646"/>
      <c r="H377" s="645"/>
      <c r="I377" s="645"/>
      <c r="J377" s="645"/>
      <c r="K377" s="645"/>
      <c r="L377" s="645"/>
      <c r="M377" s="645"/>
      <c r="N377" s="645"/>
      <c r="O377" s="645"/>
      <c r="P377" s="645"/>
      <c r="Q377" s="645"/>
      <c r="R377" s="645"/>
      <c r="S377" s="645"/>
      <c r="T377" s="645"/>
      <c r="U377" s="645"/>
      <c r="V377" s="645"/>
      <c r="W377" s="645"/>
      <c r="X377" s="645"/>
      <c r="Y377" s="645"/>
    </row>
    <row r="378" spans="1:25" ht="24.75" customHeight="1">
      <c r="A378" s="645"/>
      <c r="B378" s="646"/>
      <c r="C378" s="646"/>
      <c r="D378" s="646"/>
      <c r="E378" s="646"/>
      <c r="F378" s="646"/>
      <c r="G378" s="646"/>
      <c r="H378" s="645"/>
      <c r="I378" s="645"/>
      <c r="J378" s="645"/>
      <c r="K378" s="645"/>
      <c r="L378" s="645"/>
      <c r="M378" s="645"/>
      <c r="N378" s="645"/>
      <c r="O378" s="645"/>
      <c r="P378" s="645"/>
      <c r="Q378" s="645"/>
      <c r="R378" s="645"/>
      <c r="S378" s="645"/>
      <c r="T378" s="645"/>
      <c r="U378" s="645"/>
      <c r="V378" s="645"/>
      <c r="W378" s="645"/>
      <c r="X378" s="645"/>
      <c r="Y378" s="645"/>
    </row>
    <row r="379" spans="1:25" ht="24.75" customHeight="1">
      <c r="A379" s="645"/>
      <c r="B379" s="646"/>
      <c r="C379" s="646"/>
      <c r="D379" s="646"/>
      <c r="E379" s="646"/>
      <c r="F379" s="646"/>
      <c r="G379" s="646"/>
      <c r="H379" s="645"/>
      <c r="I379" s="645"/>
      <c r="J379" s="645"/>
      <c r="K379" s="645"/>
      <c r="L379" s="645"/>
      <c r="M379" s="645"/>
      <c r="N379" s="645"/>
      <c r="O379" s="645"/>
      <c r="P379" s="645"/>
      <c r="Q379" s="645"/>
      <c r="R379" s="645"/>
      <c r="S379" s="645"/>
      <c r="T379" s="645"/>
      <c r="U379" s="645"/>
      <c r="V379" s="645"/>
      <c r="W379" s="645"/>
      <c r="X379" s="645"/>
      <c r="Y379" s="645"/>
    </row>
    <row r="380" spans="1:25" ht="24.75" customHeight="1">
      <c r="A380" s="645"/>
      <c r="B380" s="646"/>
      <c r="C380" s="646"/>
      <c r="D380" s="646"/>
      <c r="E380" s="646"/>
      <c r="F380" s="646"/>
      <c r="G380" s="646"/>
      <c r="H380" s="645"/>
      <c r="I380" s="645"/>
      <c r="J380" s="645"/>
      <c r="K380" s="645"/>
      <c r="L380" s="645"/>
      <c r="M380" s="645"/>
      <c r="N380" s="645"/>
      <c r="O380" s="645"/>
      <c r="P380" s="645"/>
      <c r="Q380" s="645"/>
      <c r="R380" s="645"/>
      <c r="S380" s="645"/>
      <c r="T380" s="645"/>
      <c r="U380" s="645"/>
      <c r="V380" s="645"/>
      <c r="W380" s="645"/>
      <c r="X380" s="645"/>
      <c r="Y380" s="645"/>
    </row>
    <row r="381" spans="1:25" ht="24.75" customHeight="1">
      <c r="A381" s="645"/>
      <c r="B381" s="646"/>
      <c r="C381" s="646"/>
      <c r="D381" s="646"/>
      <c r="E381" s="646"/>
      <c r="F381" s="646"/>
      <c r="G381" s="646"/>
      <c r="H381" s="645"/>
      <c r="I381" s="645"/>
      <c r="J381" s="645"/>
      <c r="K381" s="645"/>
      <c r="L381" s="645"/>
      <c r="M381" s="645"/>
      <c r="N381" s="645"/>
      <c r="O381" s="645"/>
      <c r="P381" s="645"/>
      <c r="Q381" s="645"/>
      <c r="R381" s="645"/>
      <c r="S381" s="645"/>
      <c r="T381" s="645"/>
      <c r="U381" s="645"/>
      <c r="V381" s="645"/>
      <c r="W381" s="645"/>
      <c r="X381" s="645"/>
      <c r="Y381" s="645"/>
    </row>
    <row r="382" spans="1:25" ht="24.75" customHeight="1">
      <c r="A382" s="645"/>
      <c r="B382" s="646"/>
      <c r="C382" s="646"/>
      <c r="D382" s="646"/>
      <c r="E382" s="646"/>
      <c r="F382" s="646"/>
      <c r="G382" s="646"/>
      <c r="H382" s="645"/>
      <c r="I382" s="645"/>
      <c r="J382" s="645"/>
      <c r="K382" s="645"/>
      <c r="L382" s="645"/>
      <c r="M382" s="645"/>
      <c r="N382" s="645"/>
      <c r="O382" s="645"/>
      <c r="P382" s="645"/>
      <c r="Q382" s="645"/>
      <c r="R382" s="645"/>
      <c r="S382" s="645"/>
      <c r="T382" s="645"/>
      <c r="U382" s="645"/>
      <c r="V382" s="645"/>
      <c r="W382" s="645"/>
      <c r="X382" s="645"/>
      <c r="Y382" s="645"/>
    </row>
    <row r="383" spans="1:25" ht="24.75" customHeight="1">
      <c r="A383" s="645"/>
      <c r="B383" s="646"/>
      <c r="C383" s="646"/>
      <c r="D383" s="646"/>
      <c r="E383" s="646"/>
      <c r="F383" s="646"/>
      <c r="G383" s="646"/>
      <c r="H383" s="645"/>
      <c r="I383" s="645"/>
      <c r="J383" s="645"/>
      <c r="K383" s="645"/>
      <c r="L383" s="645"/>
      <c r="M383" s="645"/>
      <c r="N383" s="645"/>
      <c r="O383" s="645"/>
      <c r="P383" s="645"/>
      <c r="Q383" s="645"/>
      <c r="R383" s="645"/>
      <c r="S383" s="645"/>
      <c r="T383" s="645"/>
      <c r="U383" s="645"/>
      <c r="V383" s="645"/>
      <c r="W383" s="645"/>
      <c r="X383" s="645"/>
      <c r="Y383" s="645"/>
    </row>
    <row r="384" spans="1:25" ht="24.75" customHeight="1">
      <c r="A384" s="645"/>
      <c r="B384" s="646"/>
      <c r="C384" s="646"/>
      <c r="D384" s="646"/>
      <c r="E384" s="646"/>
      <c r="F384" s="646"/>
      <c r="G384" s="646"/>
      <c r="H384" s="645"/>
      <c r="I384" s="645"/>
      <c r="J384" s="645"/>
      <c r="K384" s="645"/>
      <c r="L384" s="645"/>
      <c r="M384" s="645"/>
      <c r="N384" s="645"/>
      <c r="O384" s="645"/>
      <c r="P384" s="645"/>
      <c r="Q384" s="645"/>
      <c r="R384" s="645"/>
      <c r="S384" s="645"/>
      <c r="T384" s="645"/>
      <c r="U384" s="645"/>
      <c r="V384" s="645"/>
      <c r="W384" s="645"/>
      <c r="X384" s="645"/>
      <c r="Y384" s="645"/>
    </row>
    <row r="385" spans="1:25" ht="24.75" customHeight="1">
      <c r="A385" s="645"/>
      <c r="B385" s="646"/>
      <c r="C385" s="646"/>
      <c r="D385" s="646"/>
      <c r="E385" s="646"/>
      <c r="F385" s="646"/>
      <c r="G385" s="646"/>
      <c r="H385" s="645"/>
      <c r="I385" s="645"/>
      <c r="J385" s="645"/>
      <c r="K385" s="645"/>
      <c r="L385" s="645"/>
      <c r="M385" s="645"/>
      <c r="N385" s="645"/>
      <c r="O385" s="645"/>
      <c r="P385" s="645"/>
      <c r="Q385" s="645"/>
      <c r="R385" s="645"/>
      <c r="S385" s="645"/>
      <c r="T385" s="645"/>
      <c r="U385" s="645"/>
      <c r="V385" s="645"/>
      <c r="W385" s="645"/>
      <c r="X385" s="645"/>
      <c r="Y385" s="645"/>
    </row>
    <row r="386" spans="1:25" ht="24.75" customHeight="1">
      <c r="A386" s="645"/>
      <c r="B386" s="646"/>
      <c r="C386" s="646"/>
      <c r="D386" s="646"/>
      <c r="E386" s="646"/>
      <c r="F386" s="646"/>
      <c r="G386" s="646"/>
      <c r="H386" s="645"/>
      <c r="I386" s="645"/>
      <c r="J386" s="645"/>
      <c r="K386" s="645"/>
      <c r="L386" s="645"/>
      <c r="M386" s="645"/>
      <c r="N386" s="645"/>
      <c r="O386" s="645"/>
      <c r="P386" s="645"/>
      <c r="Q386" s="645"/>
      <c r="R386" s="645"/>
      <c r="S386" s="645"/>
      <c r="T386" s="645"/>
      <c r="U386" s="645"/>
      <c r="V386" s="645"/>
      <c r="W386" s="645"/>
      <c r="X386" s="645"/>
      <c r="Y386" s="645"/>
    </row>
    <row r="387" spans="1:25" ht="24.75" customHeight="1">
      <c r="A387" s="645"/>
      <c r="B387" s="646"/>
      <c r="C387" s="646"/>
      <c r="D387" s="646"/>
      <c r="E387" s="646"/>
      <c r="F387" s="646"/>
      <c r="G387" s="646"/>
      <c r="H387" s="645"/>
      <c r="I387" s="645"/>
      <c r="J387" s="645"/>
      <c r="K387" s="645"/>
      <c r="L387" s="645"/>
      <c r="M387" s="645"/>
      <c r="N387" s="645"/>
      <c r="O387" s="645"/>
      <c r="P387" s="645"/>
      <c r="Q387" s="645"/>
      <c r="R387" s="645"/>
      <c r="S387" s="645"/>
      <c r="T387" s="645"/>
      <c r="U387" s="645"/>
      <c r="V387" s="645"/>
      <c r="W387" s="645"/>
      <c r="X387" s="645"/>
      <c r="Y387" s="645"/>
    </row>
    <row r="388" spans="1:25" ht="24.75" customHeight="1">
      <c r="A388" s="645"/>
      <c r="B388" s="646"/>
      <c r="C388" s="646"/>
      <c r="D388" s="646"/>
      <c r="E388" s="646"/>
      <c r="F388" s="646"/>
      <c r="G388" s="646"/>
      <c r="H388" s="645"/>
      <c r="I388" s="645"/>
      <c r="J388" s="645"/>
      <c r="K388" s="645"/>
      <c r="L388" s="645"/>
      <c r="M388" s="645"/>
      <c r="N388" s="645"/>
      <c r="O388" s="645"/>
      <c r="P388" s="645"/>
      <c r="Q388" s="645"/>
      <c r="R388" s="645"/>
      <c r="S388" s="645"/>
      <c r="T388" s="645"/>
      <c r="U388" s="645"/>
      <c r="V388" s="645"/>
      <c r="W388" s="645"/>
      <c r="X388" s="645"/>
      <c r="Y388" s="645"/>
    </row>
    <row r="389" spans="1:25" ht="24.75" customHeight="1">
      <c r="A389" s="645"/>
      <c r="B389" s="646"/>
      <c r="C389" s="646"/>
      <c r="D389" s="646"/>
      <c r="E389" s="646"/>
      <c r="F389" s="646"/>
      <c r="G389" s="646"/>
      <c r="H389" s="645"/>
      <c r="I389" s="645"/>
      <c r="J389" s="645"/>
      <c r="K389" s="645"/>
      <c r="L389" s="645"/>
      <c r="M389" s="645"/>
      <c r="N389" s="645"/>
      <c r="O389" s="645"/>
      <c r="P389" s="645"/>
      <c r="Q389" s="645"/>
      <c r="R389" s="645"/>
      <c r="S389" s="645"/>
      <c r="T389" s="645"/>
      <c r="U389" s="645"/>
      <c r="V389" s="645"/>
      <c r="W389" s="645"/>
      <c r="X389" s="645"/>
      <c r="Y389" s="645"/>
    </row>
    <row r="390" spans="1:25" ht="24.75" customHeight="1">
      <c r="A390" s="645"/>
      <c r="B390" s="646"/>
      <c r="C390" s="646"/>
      <c r="D390" s="646"/>
      <c r="E390" s="646"/>
      <c r="F390" s="646"/>
      <c r="G390" s="646"/>
      <c r="H390" s="645"/>
      <c r="I390" s="645"/>
      <c r="J390" s="645"/>
      <c r="K390" s="645"/>
      <c r="L390" s="645"/>
      <c r="M390" s="645"/>
      <c r="N390" s="645"/>
      <c r="O390" s="645"/>
      <c r="P390" s="645"/>
      <c r="Q390" s="645"/>
      <c r="R390" s="645"/>
      <c r="S390" s="645"/>
      <c r="T390" s="645"/>
      <c r="U390" s="645"/>
      <c r="V390" s="645"/>
      <c r="W390" s="645"/>
      <c r="X390" s="645"/>
      <c r="Y390" s="645"/>
    </row>
    <row r="391" spans="1:25" ht="24.75" customHeight="1">
      <c r="A391" s="645"/>
      <c r="B391" s="646"/>
      <c r="C391" s="646"/>
      <c r="D391" s="646"/>
      <c r="E391" s="646"/>
      <c r="F391" s="646"/>
      <c r="G391" s="646"/>
      <c r="H391" s="645"/>
      <c r="I391" s="645"/>
      <c r="J391" s="645"/>
      <c r="K391" s="645"/>
      <c r="L391" s="645"/>
      <c r="M391" s="645"/>
      <c r="N391" s="645"/>
      <c r="O391" s="645"/>
      <c r="P391" s="645"/>
      <c r="Q391" s="645"/>
      <c r="R391" s="645"/>
      <c r="S391" s="645"/>
      <c r="T391" s="645"/>
      <c r="U391" s="645"/>
      <c r="V391" s="645"/>
      <c r="W391" s="645"/>
      <c r="X391" s="645"/>
      <c r="Y391" s="645"/>
    </row>
    <row r="392" spans="1:25" ht="24.75" customHeight="1">
      <c r="A392" s="645"/>
      <c r="B392" s="646"/>
      <c r="C392" s="646"/>
      <c r="D392" s="646"/>
      <c r="E392" s="646"/>
      <c r="F392" s="646"/>
      <c r="G392" s="646"/>
      <c r="H392" s="645"/>
      <c r="I392" s="645"/>
      <c r="J392" s="645"/>
      <c r="K392" s="645"/>
      <c r="L392" s="645"/>
      <c r="M392" s="645"/>
      <c r="N392" s="645"/>
      <c r="O392" s="645"/>
      <c r="P392" s="645"/>
      <c r="Q392" s="645"/>
      <c r="R392" s="645"/>
      <c r="S392" s="645"/>
      <c r="T392" s="645"/>
      <c r="U392" s="645"/>
      <c r="V392" s="645"/>
      <c r="W392" s="645"/>
      <c r="X392" s="645"/>
      <c r="Y392" s="645"/>
    </row>
    <row r="393" spans="1:25" ht="24.75" customHeight="1">
      <c r="A393" s="645"/>
      <c r="B393" s="646"/>
      <c r="C393" s="646"/>
      <c r="D393" s="646"/>
      <c r="E393" s="646"/>
      <c r="F393" s="646"/>
      <c r="G393" s="646"/>
      <c r="H393" s="645"/>
      <c r="I393" s="645"/>
      <c r="J393" s="645"/>
      <c r="K393" s="645"/>
      <c r="L393" s="645"/>
      <c r="M393" s="645"/>
      <c r="N393" s="645"/>
      <c r="O393" s="645"/>
      <c r="P393" s="645"/>
      <c r="Q393" s="645"/>
      <c r="R393" s="645"/>
      <c r="S393" s="645"/>
      <c r="T393" s="645"/>
      <c r="U393" s="645"/>
      <c r="V393" s="645"/>
      <c r="W393" s="645"/>
      <c r="X393" s="645"/>
      <c r="Y393" s="645"/>
    </row>
    <row r="394" spans="1:25" ht="24.75" customHeight="1">
      <c r="A394" s="645"/>
      <c r="B394" s="646"/>
      <c r="C394" s="646"/>
      <c r="D394" s="646"/>
      <c r="E394" s="646"/>
      <c r="F394" s="646"/>
      <c r="G394" s="646"/>
      <c r="H394" s="645"/>
      <c r="I394" s="645"/>
      <c r="J394" s="645"/>
      <c r="K394" s="645"/>
      <c r="L394" s="645"/>
      <c r="M394" s="645"/>
      <c r="N394" s="645"/>
      <c r="O394" s="645"/>
      <c r="P394" s="645"/>
      <c r="Q394" s="645"/>
      <c r="R394" s="645"/>
      <c r="S394" s="645"/>
      <c r="T394" s="645"/>
      <c r="U394" s="645"/>
      <c r="V394" s="645"/>
      <c r="W394" s="645"/>
      <c r="X394" s="645"/>
      <c r="Y394" s="645"/>
    </row>
    <row r="395" spans="1:25" ht="24.75" customHeight="1">
      <c r="A395" s="645"/>
      <c r="B395" s="646"/>
      <c r="C395" s="646"/>
      <c r="D395" s="646"/>
      <c r="E395" s="646"/>
      <c r="F395" s="646"/>
      <c r="G395" s="646"/>
      <c r="H395" s="645"/>
      <c r="I395" s="645"/>
      <c r="J395" s="645"/>
      <c r="K395" s="645"/>
      <c r="L395" s="645"/>
      <c r="M395" s="645"/>
      <c r="N395" s="645"/>
      <c r="O395" s="645"/>
      <c r="P395" s="645"/>
      <c r="Q395" s="645"/>
      <c r="R395" s="645"/>
      <c r="S395" s="645"/>
      <c r="T395" s="645"/>
      <c r="U395" s="645"/>
      <c r="V395" s="645"/>
      <c r="W395" s="645"/>
      <c r="X395" s="645"/>
      <c r="Y395" s="645"/>
    </row>
    <row r="396" spans="1:25" ht="24.75" customHeight="1">
      <c r="A396" s="645"/>
      <c r="B396" s="646"/>
      <c r="C396" s="646"/>
      <c r="D396" s="646"/>
      <c r="E396" s="646"/>
      <c r="F396" s="646"/>
      <c r="G396" s="646"/>
      <c r="H396" s="645"/>
      <c r="I396" s="645"/>
      <c r="J396" s="645"/>
      <c r="K396" s="645"/>
      <c r="L396" s="645"/>
      <c r="M396" s="645"/>
      <c r="N396" s="645"/>
      <c r="O396" s="645"/>
      <c r="P396" s="645"/>
      <c r="Q396" s="645"/>
      <c r="R396" s="645"/>
      <c r="S396" s="645"/>
      <c r="T396" s="645"/>
      <c r="U396" s="645"/>
      <c r="V396" s="645"/>
      <c r="W396" s="645"/>
      <c r="X396" s="645"/>
      <c r="Y396" s="645"/>
    </row>
    <row r="397" spans="1:25" ht="24.75" customHeight="1">
      <c r="A397" s="645"/>
      <c r="B397" s="646"/>
      <c r="C397" s="646"/>
      <c r="D397" s="646"/>
      <c r="E397" s="646"/>
      <c r="F397" s="646"/>
      <c r="G397" s="646"/>
      <c r="H397" s="645"/>
      <c r="I397" s="645"/>
      <c r="J397" s="645"/>
      <c r="K397" s="645"/>
      <c r="L397" s="645"/>
      <c r="M397" s="645"/>
      <c r="N397" s="645"/>
      <c r="O397" s="645"/>
      <c r="P397" s="645"/>
      <c r="Q397" s="645"/>
      <c r="R397" s="645"/>
      <c r="S397" s="645"/>
      <c r="T397" s="645"/>
      <c r="U397" s="645"/>
      <c r="V397" s="645"/>
      <c r="W397" s="645"/>
      <c r="X397" s="645"/>
      <c r="Y397" s="645"/>
    </row>
    <row r="398" spans="1:25" ht="24.75" customHeight="1">
      <c r="A398" s="645"/>
      <c r="B398" s="646"/>
      <c r="C398" s="646"/>
      <c r="D398" s="646"/>
      <c r="E398" s="646"/>
      <c r="F398" s="646"/>
      <c r="G398" s="646"/>
      <c r="H398" s="645"/>
      <c r="I398" s="645"/>
      <c r="J398" s="645"/>
      <c r="K398" s="645"/>
      <c r="L398" s="645"/>
      <c r="M398" s="645"/>
      <c r="N398" s="645"/>
      <c r="O398" s="645"/>
      <c r="P398" s="645"/>
      <c r="Q398" s="645"/>
      <c r="R398" s="645"/>
      <c r="S398" s="645"/>
      <c r="T398" s="645"/>
      <c r="U398" s="645"/>
      <c r="V398" s="645"/>
      <c r="W398" s="645"/>
      <c r="X398" s="645"/>
      <c r="Y398" s="645"/>
    </row>
    <row r="399" spans="1:25" ht="24.75" customHeight="1">
      <c r="A399" s="645"/>
      <c r="B399" s="646"/>
      <c r="C399" s="646"/>
      <c r="D399" s="646"/>
      <c r="E399" s="646"/>
      <c r="F399" s="646"/>
      <c r="G399" s="646"/>
      <c r="H399" s="645"/>
      <c r="I399" s="645"/>
      <c r="J399" s="645"/>
      <c r="K399" s="645"/>
      <c r="L399" s="645"/>
      <c r="M399" s="645"/>
      <c r="N399" s="645"/>
      <c r="O399" s="645"/>
      <c r="P399" s="645"/>
      <c r="Q399" s="645"/>
      <c r="R399" s="645"/>
      <c r="S399" s="645"/>
      <c r="T399" s="645"/>
      <c r="U399" s="645"/>
      <c r="V399" s="645"/>
      <c r="W399" s="645"/>
      <c r="X399" s="645"/>
      <c r="Y399" s="645"/>
    </row>
    <row r="400" spans="1:25" ht="24.75" customHeight="1">
      <c r="A400" s="645"/>
      <c r="B400" s="646"/>
      <c r="C400" s="646"/>
      <c r="D400" s="646"/>
      <c r="E400" s="646"/>
      <c r="F400" s="646"/>
      <c r="G400" s="646"/>
      <c r="H400" s="645"/>
      <c r="I400" s="645"/>
      <c r="J400" s="645"/>
      <c r="K400" s="645"/>
      <c r="L400" s="645"/>
      <c r="M400" s="645"/>
      <c r="N400" s="645"/>
      <c r="O400" s="645"/>
      <c r="P400" s="645"/>
      <c r="Q400" s="645"/>
      <c r="R400" s="645"/>
      <c r="S400" s="645"/>
      <c r="T400" s="645"/>
      <c r="U400" s="645"/>
      <c r="V400" s="645"/>
      <c r="W400" s="645"/>
      <c r="X400" s="645"/>
      <c r="Y400" s="645"/>
    </row>
    <row r="401" spans="1:25" ht="24.75" customHeight="1">
      <c r="A401" s="645"/>
      <c r="B401" s="646"/>
      <c r="C401" s="646"/>
      <c r="D401" s="646"/>
      <c r="E401" s="646"/>
      <c r="F401" s="646"/>
      <c r="G401" s="646"/>
      <c r="H401" s="645"/>
      <c r="I401" s="645"/>
      <c r="J401" s="645"/>
      <c r="K401" s="645"/>
      <c r="L401" s="645"/>
      <c r="M401" s="645"/>
      <c r="N401" s="645"/>
      <c r="O401" s="645"/>
      <c r="P401" s="645"/>
      <c r="Q401" s="645"/>
      <c r="R401" s="645"/>
      <c r="S401" s="645"/>
      <c r="T401" s="645"/>
      <c r="U401" s="645"/>
      <c r="V401" s="645"/>
      <c r="W401" s="645"/>
      <c r="X401" s="645"/>
      <c r="Y401" s="645"/>
    </row>
    <row r="402" spans="1:25" ht="24.75" customHeight="1">
      <c r="A402" s="645"/>
      <c r="B402" s="646"/>
      <c r="C402" s="646"/>
      <c r="D402" s="646"/>
      <c r="E402" s="646"/>
      <c r="F402" s="646"/>
      <c r="G402" s="646"/>
      <c r="H402" s="645"/>
      <c r="I402" s="645"/>
      <c r="J402" s="645"/>
      <c r="K402" s="645"/>
      <c r="L402" s="645"/>
      <c r="M402" s="645"/>
      <c r="N402" s="645"/>
      <c r="O402" s="645"/>
      <c r="P402" s="645"/>
      <c r="Q402" s="645"/>
      <c r="R402" s="645"/>
      <c r="S402" s="645"/>
      <c r="T402" s="645"/>
      <c r="U402" s="645"/>
      <c r="V402" s="645"/>
      <c r="W402" s="645"/>
      <c r="X402" s="645"/>
      <c r="Y402" s="645"/>
    </row>
    <row r="403" spans="1:25" ht="24.75" customHeight="1">
      <c r="A403" s="645"/>
      <c r="B403" s="646"/>
      <c r="C403" s="646"/>
      <c r="D403" s="646"/>
      <c r="E403" s="646"/>
      <c r="F403" s="646"/>
      <c r="G403" s="646"/>
      <c r="H403" s="645"/>
      <c r="I403" s="645"/>
      <c r="J403" s="645"/>
      <c r="K403" s="645"/>
      <c r="L403" s="645"/>
      <c r="M403" s="645"/>
      <c r="N403" s="645"/>
      <c r="O403" s="645"/>
      <c r="P403" s="645"/>
      <c r="Q403" s="645"/>
      <c r="R403" s="645"/>
      <c r="S403" s="645"/>
      <c r="T403" s="645"/>
      <c r="U403" s="645"/>
      <c r="V403" s="645"/>
      <c r="W403" s="645"/>
      <c r="X403" s="645"/>
      <c r="Y403" s="645"/>
    </row>
    <row r="404" spans="1:25" ht="24.75" customHeight="1">
      <c r="A404" s="645"/>
      <c r="B404" s="646"/>
      <c r="C404" s="646"/>
      <c r="D404" s="646"/>
      <c r="E404" s="646"/>
      <c r="F404" s="646"/>
      <c r="G404" s="646"/>
      <c r="H404" s="645"/>
      <c r="I404" s="645"/>
      <c r="J404" s="645"/>
      <c r="K404" s="645"/>
      <c r="L404" s="645"/>
      <c r="M404" s="645"/>
      <c r="N404" s="645"/>
      <c r="O404" s="645"/>
      <c r="P404" s="645"/>
      <c r="Q404" s="645"/>
      <c r="R404" s="645"/>
      <c r="S404" s="645"/>
      <c r="T404" s="645"/>
      <c r="U404" s="645"/>
      <c r="V404" s="645"/>
      <c r="W404" s="645"/>
      <c r="X404" s="645"/>
      <c r="Y404" s="645"/>
    </row>
    <row r="405" spans="1:25" ht="24.75" customHeight="1">
      <c r="A405" s="645"/>
      <c r="B405" s="646"/>
      <c r="C405" s="646"/>
      <c r="D405" s="646"/>
      <c r="E405" s="646"/>
      <c r="F405" s="646"/>
      <c r="G405" s="646"/>
      <c r="H405" s="645"/>
      <c r="I405" s="645"/>
      <c r="J405" s="645"/>
      <c r="K405" s="645"/>
      <c r="L405" s="645"/>
      <c r="M405" s="645"/>
      <c r="N405" s="645"/>
      <c r="O405" s="645"/>
      <c r="P405" s="645"/>
      <c r="Q405" s="645"/>
      <c r="R405" s="645"/>
      <c r="S405" s="645"/>
      <c r="T405" s="645"/>
      <c r="U405" s="645"/>
      <c r="V405" s="645"/>
      <c r="W405" s="645"/>
      <c r="X405" s="645"/>
      <c r="Y405" s="645"/>
    </row>
    <row r="406" spans="1:25" ht="24.75" customHeight="1">
      <c r="A406" s="645"/>
      <c r="B406" s="646"/>
      <c r="C406" s="646"/>
      <c r="D406" s="646"/>
      <c r="E406" s="646"/>
      <c r="F406" s="646"/>
      <c r="G406" s="646"/>
      <c r="H406" s="645"/>
      <c r="I406" s="645"/>
      <c r="J406" s="645"/>
      <c r="K406" s="645"/>
      <c r="L406" s="645"/>
      <c r="M406" s="645"/>
      <c r="N406" s="645"/>
      <c r="O406" s="645"/>
      <c r="P406" s="645"/>
      <c r="Q406" s="645"/>
      <c r="R406" s="645"/>
      <c r="S406" s="645"/>
      <c r="T406" s="645"/>
      <c r="U406" s="645"/>
      <c r="V406" s="645"/>
      <c r="W406" s="645"/>
      <c r="X406" s="645"/>
      <c r="Y406" s="645"/>
    </row>
    <row r="407" spans="1:25" ht="24.75" customHeight="1">
      <c r="A407" s="645"/>
      <c r="B407" s="646"/>
      <c r="C407" s="646"/>
      <c r="D407" s="646"/>
      <c r="E407" s="646"/>
      <c r="F407" s="646"/>
      <c r="G407" s="646"/>
      <c r="H407" s="645"/>
      <c r="I407" s="645"/>
      <c r="J407" s="645"/>
      <c r="K407" s="645"/>
      <c r="L407" s="645"/>
      <c r="M407" s="645"/>
      <c r="N407" s="645"/>
      <c r="O407" s="645"/>
      <c r="P407" s="645"/>
      <c r="Q407" s="645"/>
      <c r="R407" s="645"/>
      <c r="S407" s="645"/>
      <c r="T407" s="645"/>
      <c r="U407" s="645"/>
      <c r="V407" s="645"/>
      <c r="W407" s="645"/>
      <c r="X407" s="645"/>
      <c r="Y407" s="645"/>
    </row>
    <row r="408" spans="1:25" ht="24.75" customHeight="1">
      <c r="A408" s="645"/>
      <c r="B408" s="646"/>
      <c r="C408" s="646"/>
      <c r="D408" s="646"/>
      <c r="E408" s="646"/>
      <c r="F408" s="646"/>
      <c r="G408" s="646"/>
      <c r="H408" s="645"/>
      <c r="I408" s="645"/>
      <c r="J408" s="645"/>
      <c r="K408" s="645"/>
      <c r="L408" s="645"/>
      <c r="M408" s="645"/>
      <c r="N408" s="645"/>
      <c r="O408" s="645"/>
      <c r="P408" s="645"/>
      <c r="Q408" s="645"/>
      <c r="R408" s="645"/>
      <c r="S408" s="645"/>
      <c r="T408" s="645"/>
      <c r="U408" s="645"/>
      <c r="V408" s="645"/>
      <c r="W408" s="645"/>
      <c r="X408" s="645"/>
      <c r="Y408" s="645"/>
    </row>
    <row r="409" spans="1:25" ht="24.75" customHeight="1">
      <c r="A409" s="645"/>
      <c r="B409" s="646"/>
      <c r="C409" s="646"/>
      <c r="D409" s="646"/>
      <c r="E409" s="646"/>
      <c r="F409" s="646"/>
      <c r="G409" s="646"/>
      <c r="H409" s="645"/>
      <c r="I409" s="645"/>
      <c r="J409" s="645"/>
      <c r="K409" s="645"/>
      <c r="L409" s="645"/>
      <c r="M409" s="645"/>
      <c r="N409" s="645"/>
      <c r="O409" s="645"/>
      <c r="P409" s="645"/>
      <c r="Q409" s="645"/>
      <c r="R409" s="645"/>
      <c r="S409" s="645"/>
      <c r="T409" s="645"/>
      <c r="U409" s="645"/>
      <c r="V409" s="645"/>
      <c r="W409" s="645"/>
      <c r="X409" s="645"/>
      <c r="Y409" s="645"/>
    </row>
    <row r="410" spans="1:25" ht="24.75" customHeight="1">
      <c r="A410" s="645"/>
      <c r="B410" s="646"/>
      <c r="C410" s="646"/>
      <c r="D410" s="646"/>
      <c r="E410" s="646"/>
      <c r="F410" s="646"/>
      <c r="G410" s="646"/>
      <c r="H410" s="645"/>
      <c r="I410" s="645"/>
      <c r="J410" s="645"/>
      <c r="K410" s="645"/>
      <c r="L410" s="645"/>
      <c r="M410" s="645"/>
      <c r="N410" s="645"/>
      <c r="O410" s="645"/>
      <c r="P410" s="645"/>
      <c r="Q410" s="645"/>
      <c r="R410" s="645"/>
      <c r="S410" s="645"/>
      <c r="T410" s="645"/>
      <c r="U410" s="645"/>
      <c r="V410" s="645"/>
      <c r="W410" s="645"/>
      <c r="X410" s="645"/>
      <c r="Y410" s="645"/>
    </row>
    <row r="411" spans="1:25" ht="24.75" customHeight="1">
      <c r="A411" s="645"/>
      <c r="B411" s="646"/>
      <c r="C411" s="646"/>
      <c r="D411" s="646"/>
      <c r="E411" s="646"/>
      <c r="F411" s="646"/>
      <c r="G411" s="646"/>
      <c r="H411" s="645"/>
      <c r="I411" s="645"/>
      <c r="J411" s="645"/>
      <c r="K411" s="645"/>
      <c r="L411" s="645"/>
      <c r="M411" s="645"/>
      <c r="N411" s="645"/>
      <c r="O411" s="645"/>
      <c r="P411" s="645"/>
      <c r="Q411" s="645"/>
      <c r="R411" s="645"/>
      <c r="S411" s="645"/>
      <c r="T411" s="645"/>
      <c r="U411" s="645"/>
      <c r="V411" s="645"/>
      <c r="W411" s="645"/>
      <c r="X411" s="645"/>
      <c r="Y411" s="645"/>
    </row>
    <row r="412" spans="1:25" ht="24.75" customHeight="1">
      <c r="A412" s="645"/>
      <c r="B412" s="646"/>
      <c r="C412" s="646"/>
      <c r="D412" s="646"/>
      <c r="E412" s="646"/>
      <c r="F412" s="646"/>
      <c r="G412" s="646"/>
      <c r="H412" s="645"/>
      <c r="I412" s="645"/>
      <c r="J412" s="645"/>
      <c r="K412" s="645"/>
      <c r="L412" s="645"/>
      <c r="M412" s="645"/>
      <c r="N412" s="645"/>
      <c r="O412" s="645"/>
      <c r="P412" s="645"/>
      <c r="Q412" s="645"/>
      <c r="R412" s="645"/>
      <c r="S412" s="645"/>
      <c r="T412" s="645"/>
      <c r="U412" s="645"/>
      <c r="V412" s="645"/>
      <c r="W412" s="645"/>
      <c r="X412" s="645"/>
      <c r="Y412" s="645"/>
    </row>
    <row r="413" spans="1:25" ht="24.75" customHeight="1">
      <c r="A413" s="645"/>
      <c r="B413" s="646"/>
      <c r="C413" s="646"/>
      <c r="D413" s="646"/>
      <c r="E413" s="646"/>
      <c r="F413" s="646"/>
      <c r="G413" s="646"/>
      <c r="H413" s="645"/>
      <c r="I413" s="645"/>
      <c r="J413" s="645"/>
      <c r="K413" s="645"/>
      <c r="L413" s="645"/>
      <c r="M413" s="645"/>
      <c r="N413" s="645"/>
      <c r="O413" s="645"/>
      <c r="P413" s="645"/>
      <c r="Q413" s="645"/>
      <c r="R413" s="645"/>
      <c r="S413" s="645"/>
      <c r="T413" s="645"/>
      <c r="U413" s="645"/>
      <c r="V413" s="645"/>
      <c r="W413" s="645"/>
      <c r="X413" s="645"/>
      <c r="Y413" s="645"/>
    </row>
    <row r="414" spans="1:25" ht="24.75" customHeight="1">
      <c r="A414" s="645"/>
      <c r="B414" s="646"/>
      <c r="C414" s="646"/>
      <c r="D414" s="646"/>
      <c r="E414" s="646"/>
      <c r="F414" s="646"/>
      <c r="G414" s="646"/>
      <c r="H414" s="645"/>
      <c r="I414" s="645"/>
      <c r="J414" s="645"/>
      <c r="K414" s="645"/>
      <c r="L414" s="645"/>
      <c r="M414" s="645"/>
      <c r="N414" s="645"/>
      <c r="O414" s="645"/>
      <c r="P414" s="645"/>
      <c r="Q414" s="645"/>
      <c r="R414" s="645"/>
      <c r="S414" s="645"/>
      <c r="T414" s="645"/>
      <c r="U414" s="645"/>
      <c r="V414" s="645"/>
      <c r="W414" s="645"/>
      <c r="X414" s="645"/>
      <c r="Y414" s="645"/>
    </row>
    <row r="415" spans="1:25" ht="24.75" customHeight="1">
      <c r="A415" s="645"/>
      <c r="B415" s="646"/>
      <c r="C415" s="646"/>
      <c r="D415" s="646"/>
      <c r="E415" s="646"/>
      <c r="F415" s="646"/>
      <c r="G415" s="646"/>
      <c r="H415" s="645"/>
      <c r="I415" s="645"/>
      <c r="J415" s="645"/>
      <c r="K415" s="645"/>
      <c r="L415" s="645"/>
      <c r="M415" s="645"/>
      <c r="N415" s="645"/>
      <c r="O415" s="645"/>
      <c r="P415" s="645"/>
      <c r="Q415" s="645"/>
      <c r="R415" s="645"/>
      <c r="S415" s="645"/>
      <c r="T415" s="645"/>
      <c r="U415" s="645"/>
      <c r="V415" s="645"/>
      <c r="W415" s="645"/>
      <c r="X415" s="645"/>
      <c r="Y415" s="645"/>
    </row>
    <row r="416" spans="1:25" ht="24.75" customHeight="1">
      <c r="A416" s="645"/>
      <c r="B416" s="646"/>
      <c r="C416" s="646"/>
      <c r="D416" s="646"/>
      <c r="E416" s="646"/>
      <c r="F416" s="646"/>
      <c r="G416" s="646"/>
      <c r="H416" s="645"/>
      <c r="I416" s="645"/>
      <c r="J416" s="645"/>
      <c r="K416" s="645"/>
      <c r="L416" s="645"/>
      <c r="M416" s="645"/>
      <c r="N416" s="645"/>
      <c r="O416" s="645"/>
      <c r="P416" s="645"/>
      <c r="Q416" s="645"/>
      <c r="R416" s="645"/>
      <c r="S416" s="645"/>
      <c r="T416" s="645"/>
      <c r="U416" s="645"/>
      <c r="V416" s="645"/>
      <c r="W416" s="645"/>
      <c r="X416" s="645"/>
      <c r="Y416" s="645"/>
    </row>
    <row r="417" spans="1:25" ht="24.75" customHeight="1">
      <c r="A417" s="645"/>
      <c r="B417" s="646"/>
      <c r="C417" s="646"/>
      <c r="D417" s="646"/>
      <c r="E417" s="646"/>
      <c r="F417" s="646"/>
      <c r="G417" s="646"/>
      <c r="H417" s="645"/>
      <c r="I417" s="645"/>
      <c r="J417" s="645"/>
      <c r="K417" s="645"/>
      <c r="L417" s="645"/>
      <c r="M417" s="645"/>
      <c r="N417" s="645"/>
      <c r="O417" s="645"/>
      <c r="P417" s="645"/>
      <c r="Q417" s="645"/>
      <c r="R417" s="645"/>
      <c r="S417" s="645"/>
      <c r="T417" s="645"/>
      <c r="U417" s="645"/>
      <c r="V417" s="645"/>
      <c r="W417" s="645"/>
      <c r="X417" s="645"/>
      <c r="Y417" s="645"/>
    </row>
    <row r="418" spans="1:25" ht="24.75" customHeight="1">
      <c r="A418" s="645"/>
      <c r="B418" s="646"/>
      <c r="C418" s="646"/>
      <c r="D418" s="646"/>
      <c r="E418" s="646"/>
      <c r="F418" s="646"/>
      <c r="G418" s="646"/>
      <c r="H418" s="645"/>
      <c r="I418" s="645"/>
      <c r="J418" s="645"/>
      <c r="K418" s="645"/>
      <c r="L418" s="645"/>
      <c r="M418" s="645"/>
      <c r="N418" s="645"/>
      <c r="O418" s="645"/>
      <c r="P418" s="645"/>
      <c r="Q418" s="645"/>
      <c r="R418" s="645"/>
      <c r="S418" s="645"/>
      <c r="T418" s="645"/>
      <c r="U418" s="645"/>
      <c r="V418" s="645"/>
      <c r="W418" s="645"/>
      <c r="X418" s="645"/>
      <c r="Y418" s="645"/>
    </row>
    <row r="419" spans="1:25" ht="24.75" customHeight="1">
      <c r="A419" s="645"/>
      <c r="B419" s="646"/>
      <c r="C419" s="646"/>
      <c r="D419" s="646"/>
      <c r="E419" s="646"/>
      <c r="F419" s="646"/>
      <c r="G419" s="646"/>
      <c r="H419" s="645"/>
      <c r="I419" s="645"/>
      <c r="J419" s="645"/>
      <c r="K419" s="645"/>
      <c r="L419" s="645"/>
      <c r="M419" s="645"/>
      <c r="N419" s="645"/>
      <c r="O419" s="645"/>
      <c r="P419" s="645"/>
      <c r="Q419" s="645"/>
      <c r="R419" s="645"/>
      <c r="S419" s="645"/>
      <c r="T419" s="645"/>
      <c r="U419" s="645"/>
      <c r="V419" s="645"/>
      <c r="W419" s="645"/>
      <c r="X419" s="645"/>
      <c r="Y419" s="645"/>
    </row>
    <row r="420" spans="1:25" ht="24.75" customHeight="1">
      <c r="A420" s="645"/>
      <c r="B420" s="646"/>
      <c r="C420" s="646"/>
      <c r="D420" s="646"/>
      <c r="E420" s="646"/>
      <c r="F420" s="646"/>
      <c r="G420" s="646"/>
      <c r="H420" s="645"/>
      <c r="I420" s="645"/>
      <c r="J420" s="645"/>
      <c r="K420" s="645"/>
      <c r="L420" s="645"/>
      <c r="M420" s="645"/>
      <c r="N420" s="645"/>
      <c r="O420" s="645"/>
      <c r="P420" s="645"/>
      <c r="Q420" s="645"/>
      <c r="R420" s="645"/>
      <c r="S420" s="645"/>
      <c r="T420" s="645"/>
      <c r="U420" s="645"/>
      <c r="V420" s="645"/>
      <c r="W420" s="645"/>
      <c r="X420" s="645"/>
      <c r="Y420" s="645"/>
    </row>
    <row r="421" spans="1:25" ht="24.75" customHeight="1">
      <c r="A421" s="645"/>
      <c r="B421" s="646"/>
      <c r="C421" s="646"/>
      <c r="D421" s="646"/>
      <c r="E421" s="646"/>
      <c r="F421" s="646"/>
      <c r="G421" s="646"/>
      <c r="H421" s="645"/>
      <c r="I421" s="645"/>
      <c r="J421" s="645"/>
      <c r="K421" s="645"/>
      <c r="L421" s="645"/>
      <c r="M421" s="645"/>
      <c r="N421" s="645"/>
      <c r="O421" s="645"/>
      <c r="P421" s="645"/>
      <c r="Q421" s="645"/>
      <c r="R421" s="645"/>
      <c r="S421" s="645"/>
      <c r="T421" s="645"/>
      <c r="U421" s="645"/>
      <c r="V421" s="645"/>
      <c r="W421" s="645"/>
      <c r="X421" s="645"/>
      <c r="Y421" s="645"/>
    </row>
    <row r="422" spans="1:25" ht="24.75" customHeight="1">
      <c r="A422" s="645"/>
      <c r="B422" s="646"/>
      <c r="C422" s="646"/>
      <c r="D422" s="646"/>
      <c r="E422" s="646"/>
      <c r="F422" s="646"/>
      <c r="G422" s="646"/>
      <c r="H422" s="645"/>
      <c r="I422" s="645"/>
      <c r="J422" s="645"/>
      <c r="K422" s="645"/>
      <c r="L422" s="645"/>
      <c r="M422" s="645"/>
      <c r="N422" s="645"/>
      <c r="O422" s="645"/>
      <c r="P422" s="645"/>
      <c r="Q422" s="645"/>
      <c r="R422" s="645"/>
      <c r="S422" s="645"/>
      <c r="T422" s="645"/>
      <c r="U422" s="645"/>
      <c r="V422" s="645"/>
      <c r="W422" s="645"/>
      <c r="X422" s="645"/>
      <c r="Y422" s="645"/>
    </row>
    <row r="423" spans="1:25" ht="24.75" customHeight="1">
      <c r="A423" s="645"/>
      <c r="B423" s="646"/>
      <c r="C423" s="646"/>
      <c r="D423" s="646"/>
      <c r="E423" s="646"/>
      <c r="F423" s="646"/>
      <c r="G423" s="646"/>
      <c r="H423" s="645"/>
      <c r="I423" s="645"/>
      <c r="J423" s="645"/>
      <c r="K423" s="645"/>
      <c r="L423" s="645"/>
      <c r="M423" s="645"/>
      <c r="N423" s="645"/>
      <c r="O423" s="645"/>
      <c r="P423" s="645"/>
      <c r="Q423" s="645"/>
      <c r="R423" s="645"/>
      <c r="S423" s="645"/>
      <c r="T423" s="645"/>
      <c r="U423" s="645"/>
      <c r="V423" s="645"/>
      <c r="W423" s="645"/>
      <c r="X423" s="645"/>
      <c r="Y423" s="645"/>
    </row>
    <row r="424" spans="1:25" ht="24.75" customHeight="1">
      <c r="A424" s="645"/>
      <c r="B424" s="646"/>
      <c r="C424" s="646"/>
      <c r="D424" s="646"/>
      <c r="E424" s="646"/>
      <c r="F424" s="646"/>
      <c r="G424" s="646"/>
      <c r="H424" s="645"/>
      <c r="I424" s="645"/>
      <c r="J424" s="645"/>
      <c r="K424" s="645"/>
      <c r="L424" s="645"/>
      <c r="M424" s="645"/>
      <c r="N424" s="645"/>
      <c r="O424" s="645"/>
      <c r="P424" s="645"/>
      <c r="Q424" s="645"/>
      <c r="R424" s="645"/>
      <c r="S424" s="645"/>
      <c r="T424" s="645"/>
      <c r="U424" s="645"/>
      <c r="V424" s="645"/>
      <c r="W424" s="645"/>
      <c r="X424" s="645"/>
      <c r="Y424" s="645"/>
    </row>
    <row r="425" spans="1:25" ht="24.75" customHeight="1">
      <c r="A425" s="645"/>
      <c r="B425" s="646"/>
      <c r="C425" s="646"/>
      <c r="D425" s="646"/>
      <c r="E425" s="646"/>
      <c r="F425" s="646"/>
      <c r="G425" s="646"/>
      <c r="H425" s="645"/>
      <c r="I425" s="645"/>
      <c r="J425" s="645"/>
      <c r="K425" s="645"/>
      <c r="L425" s="645"/>
      <c r="M425" s="645"/>
      <c r="N425" s="645"/>
      <c r="O425" s="645"/>
      <c r="P425" s="645"/>
      <c r="Q425" s="645"/>
      <c r="R425" s="645"/>
      <c r="S425" s="645"/>
      <c r="T425" s="645"/>
      <c r="U425" s="645"/>
      <c r="V425" s="645"/>
      <c r="W425" s="645"/>
      <c r="X425" s="645"/>
      <c r="Y425" s="645"/>
    </row>
    <row r="426" spans="1:25" ht="24.75" customHeight="1">
      <c r="A426" s="645"/>
      <c r="B426" s="646"/>
      <c r="C426" s="646"/>
      <c r="D426" s="646"/>
      <c r="E426" s="646"/>
      <c r="F426" s="646"/>
      <c r="G426" s="646"/>
      <c r="H426" s="645"/>
      <c r="I426" s="645"/>
      <c r="J426" s="645"/>
      <c r="K426" s="645"/>
      <c r="L426" s="645"/>
      <c r="M426" s="645"/>
      <c r="N426" s="645"/>
      <c r="O426" s="645"/>
      <c r="P426" s="645"/>
      <c r="Q426" s="645"/>
      <c r="R426" s="645"/>
      <c r="S426" s="645"/>
      <c r="T426" s="645"/>
      <c r="U426" s="645"/>
      <c r="V426" s="645"/>
      <c r="W426" s="645"/>
      <c r="X426" s="645"/>
      <c r="Y426" s="645"/>
    </row>
    <row r="427" spans="1:25" ht="24.75" customHeight="1">
      <c r="A427" s="645"/>
      <c r="B427" s="646"/>
      <c r="C427" s="646"/>
      <c r="D427" s="646"/>
      <c r="E427" s="646"/>
      <c r="F427" s="646"/>
      <c r="G427" s="646"/>
      <c r="H427" s="645"/>
      <c r="I427" s="645"/>
      <c r="J427" s="645"/>
      <c r="K427" s="645"/>
      <c r="L427" s="645"/>
      <c r="M427" s="645"/>
      <c r="N427" s="645"/>
      <c r="O427" s="645"/>
      <c r="P427" s="645"/>
      <c r="Q427" s="645"/>
      <c r="R427" s="645"/>
      <c r="S427" s="645"/>
      <c r="T427" s="645"/>
      <c r="U427" s="645"/>
      <c r="V427" s="645"/>
      <c r="W427" s="645"/>
      <c r="X427" s="645"/>
      <c r="Y427" s="645"/>
    </row>
    <row r="428" spans="1:25" ht="24.75" customHeight="1">
      <c r="A428" s="645"/>
      <c r="B428" s="646"/>
      <c r="C428" s="646"/>
      <c r="D428" s="646"/>
      <c r="E428" s="646"/>
      <c r="F428" s="646"/>
      <c r="G428" s="646"/>
      <c r="H428" s="645"/>
      <c r="I428" s="645"/>
      <c r="J428" s="645"/>
      <c r="K428" s="645"/>
      <c r="L428" s="645"/>
      <c r="M428" s="645"/>
      <c r="N428" s="645"/>
      <c r="O428" s="645"/>
      <c r="P428" s="645"/>
      <c r="Q428" s="645"/>
      <c r="R428" s="645"/>
      <c r="S428" s="645"/>
      <c r="T428" s="645"/>
      <c r="U428" s="645"/>
      <c r="V428" s="645"/>
      <c r="W428" s="645"/>
      <c r="X428" s="645"/>
      <c r="Y428" s="645"/>
    </row>
    <row r="429" spans="1:25" ht="24.75" customHeight="1">
      <c r="A429" s="645"/>
      <c r="B429" s="646"/>
      <c r="C429" s="646"/>
      <c r="D429" s="646"/>
      <c r="E429" s="646"/>
      <c r="F429" s="646"/>
      <c r="G429" s="646"/>
      <c r="H429" s="645"/>
      <c r="I429" s="645"/>
      <c r="J429" s="645"/>
      <c r="K429" s="645"/>
      <c r="L429" s="645"/>
      <c r="M429" s="645"/>
      <c r="N429" s="645"/>
      <c r="O429" s="645"/>
      <c r="P429" s="645"/>
      <c r="Q429" s="645"/>
      <c r="R429" s="645"/>
      <c r="S429" s="645"/>
      <c r="T429" s="645"/>
      <c r="U429" s="645"/>
      <c r="V429" s="645"/>
      <c r="W429" s="645"/>
      <c r="X429" s="645"/>
      <c r="Y429" s="645"/>
    </row>
    <row r="430" spans="1:25" ht="24.75" customHeight="1">
      <c r="A430" s="645"/>
      <c r="B430" s="646"/>
      <c r="C430" s="646"/>
      <c r="D430" s="646"/>
      <c r="E430" s="646"/>
      <c r="F430" s="646"/>
      <c r="G430" s="646"/>
      <c r="H430" s="645"/>
      <c r="I430" s="645"/>
      <c r="J430" s="645"/>
      <c r="K430" s="645"/>
      <c r="L430" s="645"/>
      <c r="M430" s="645"/>
      <c r="N430" s="645"/>
      <c r="O430" s="645"/>
      <c r="P430" s="645"/>
      <c r="Q430" s="645"/>
      <c r="R430" s="645"/>
      <c r="S430" s="645"/>
      <c r="T430" s="645"/>
      <c r="U430" s="645"/>
      <c r="V430" s="645"/>
      <c r="W430" s="645"/>
      <c r="X430" s="645"/>
      <c r="Y430" s="645"/>
    </row>
    <row r="431" spans="1:25" ht="24.75" customHeight="1">
      <c r="A431" s="645"/>
      <c r="B431" s="646"/>
      <c r="C431" s="646"/>
      <c r="D431" s="646"/>
      <c r="E431" s="646"/>
      <c r="F431" s="646"/>
      <c r="G431" s="646"/>
      <c r="H431" s="645"/>
      <c r="I431" s="645"/>
      <c r="J431" s="645"/>
      <c r="K431" s="645"/>
      <c r="L431" s="645"/>
      <c r="M431" s="645"/>
      <c r="N431" s="645"/>
      <c r="O431" s="645"/>
      <c r="P431" s="645"/>
      <c r="Q431" s="645"/>
      <c r="R431" s="645"/>
      <c r="S431" s="645"/>
      <c r="T431" s="645"/>
      <c r="U431" s="645"/>
      <c r="V431" s="645"/>
      <c r="W431" s="645"/>
      <c r="X431" s="645"/>
      <c r="Y431" s="645"/>
    </row>
    <row r="432" spans="1:25" ht="24.75" customHeight="1">
      <c r="A432" s="645"/>
      <c r="B432" s="646"/>
      <c r="C432" s="646"/>
      <c r="D432" s="646"/>
      <c r="E432" s="646"/>
      <c r="F432" s="646"/>
      <c r="G432" s="646"/>
      <c r="H432" s="645"/>
      <c r="I432" s="645"/>
      <c r="J432" s="645"/>
      <c r="K432" s="645"/>
      <c r="L432" s="645"/>
      <c r="M432" s="645"/>
      <c r="N432" s="645"/>
      <c r="O432" s="645"/>
      <c r="P432" s="645"/>
      <c r="Q432" s="645"/>
      <c r="R432" s="645"/>
      <c r="S432" s="645"/>
      <c r="T432" s="645"/>
      <c r="U432" s="645"/>
      <c r="V432" s="645"/>
      <c r="W432" s="645"/>
      <c r="X432" s="645"/>
      <c r="Y432" s="645"/>
    </row>
    <row r="433" spans="1:25" ht="24.75" customHeight="1">
      <c r="A433" s="645"/>
      <c r="B433" s="646"/>
      <c r="C433" s="646"/>
      <c r="D433" s="646"/>
      <c r="E433" s="646"/>
      <c r="F433" s="646"/>
      <c r="G433" s="646"/>
      <c r="H433" s="645"/>
      <c r="I433" s="645"/>
      <c r="J433" s="645"/>
      <c r="K433" s="645"/>
      <c r="L433" s="645"/>
      <c r="M433" s="645"/>
      <c r="N433" s="645"/>
      <c r="O433" s="645"/>
      <c r="P433" s="645"/>
      <c r="Q433" s="645"/>
      <c r="R433" s="645"/>
      <c r="S433" s="645"/>
      <c r="T433" s="645"/>
      <c r="U433" s="645"/>
      <c r="V433" s="645"/>
      <c r="W433" s="645"/>
      <c r="X433" s="645"/>
      <c r="Y433" s="645"/>
    </row>
    <row r="434" spans="1:25" ht="24.75" customHeight="1">
      <c r="A434" s="645"/>
      <c r="B434" s="646"/>
      <c r="C434" s="646"/>
      <c r="D434" s="646"/>
      <c r="E434" s="646"/>
      <c r="F434" s="646"/>
      <c r="G434" s="646"/>
      <c r="H434" s="645"/>
      <c r="I434" s="645"/>
      <c r="J434" s="645"/>
      <c r="K434" s="645"/>
      <c r="L434" s="645"/>
      <c r="M434" s="645"/>
      <c r="N434" s="645"/>
      <c r="O434" s="645"/>
      <c r="P434" s="645"/>
      <c r="Q434" s="645"/>
      <c r="R434" s="645"/>
      <c r="S434" s="645"/>
      <c r="T434" s="645"/>
      <c r="U434" s="645"/>
      <c r="V434" s="645"/>
      <c r="W434" s="645"/>
      <c r="X434" s="645"/>
      <c r="Y434" s="645"/>
    </row>
    <row r="435" spans="1:25" ht="24.75" customHeight="1">
      <c r="A435" s="645"/>
      <c r="B435" s="646"/>
      <c r="C435" s="646"/>
      <c r="D435" s="646"/>
      <c r="E435" s="646"/>
      <c r="F435" s="646"/>
      <c r="G435" s="646"/>
      <c r="H435" s="645"/>
      <c r="I435" s="645"/>
      <c r="J435" s="645"/>
      <c r="K435" s="645"/>
      <c r="L435" s="645"/>
      <c r="M435" s="645"/>
      <c r="N435" s="645"/>
      <c r="O435" s="645"/>
      <c r="P435" s="645"/>
      <c r="Q435" s="645"/>
      <c r="R435" s="645"/>
      <c r="S435" s="645"/>
      <c r="T435" s="645"/>
      <c r="U435" s="645"/>
      <c r="V435" s="645"/>
      <c r="W435" s="645"/>
      <c r="X435" s="645"/>
      <c r="Y435" s="645"/>
    </row>
    <row r="436" spans="1:25" ht="24.75" customHeight="1">
      <c r="A436" s="645"/>
      <c r="B436" s="646"/>
      <c r="C436" s="646"/>
      <c r="D436" s="646"/>
      <c r="E436" s="646"/>
      <c r="F436" s="646"/>
      <c r="G436" s="646"/>
      <c r="H436" s="645"/>
      <c r="I436" s="645"/>
      <c r="J436" s="645"/>
      <c r="K436" s="645"/>
      <c r="L436" s="645"/>
      <c r="M436" s="645"/>
      <c r="N436" s="645"/>
      <c r="O436" s="645"/>
      <c r="P436" s="645"/>
      <c r="Q436" s="645"/>
      <c r="R436" s="645"/>
      <c r="S436" s="645"/>
      <c r="T436" s="645"/>
      <c r="U436" s="645"/>
      <c r="V436" s="645"/>
      <c r="W436" s="645"/>
      <c r="X436" s="645"/>
      <c r="Y436" s="645"/>
    </row>
    <row r="437" spans="1:25" ht="24.75" customHeight="1">
      <c r="A437" s="645"/>
      <c r="B437" s="646"/>
      <c r="C437" s="646"/>
      <c r="D437" s="646"/>
      <c r="E437" s="646"/>
      <c r="F437" s="646"/>
      <c r="G437" s="646"/>
      <c r="H437" s="645"/>
      <c r="I437" s="645"/>
      <c r="J437" s="645"/>
      <c r="K437" s="645"/>
      <c r="L437" s="645"/>
      <c r="M437" s="645"/>
      <c r="N437" s="645"/>
      <c r="O437" s="645"/>
      <c r="P437" s="645"/>
      <c r="Q437" s="645"/>
      <c r="R437" s="645"/>
      <c r="S437" s="645"/>
      <c r="T437" s="645"/>
      <c r="U437" s="645"/>
      <c r="V437" s="645"/>
      <c r="W437" s="645"/>
      <c r="X437" s="645"/>
      <c r="Y437" s="645"/>
    </row>
    <row r="438" spans="1:25" ht="24.75" customHeight="1">
      <c r="A438" s="645"/>
      <c r="B438" s="646"/>
      <c r="C438" s="646"/>
      <c r="D438" s="646"/>
      <c r="E438" s="646"/>
      <c r="F438" s="646"/>
      <c r="G438" s="646"/>
      <c r="H438" s="645"/>
      <c r="I438" s="645"/>
      <c r="J438" s="645"/>
      <c r="K438" s="645"/>
      <c r="L438" s="645"/>
      <c r="M438" s="645"/>
      <c r="N438" s="645"/>
      <c r="O438" s="645"/>
      <c r="P438" s="645"/>
      <c r="Q438" s="645"/>
      <c r="R438" s="645"/>
      <c r="S438" s="645"/>
      <c r="T438" s="645"/>
      <c r="U438" s="645"/>
      <c r="V438" s="645"/>
      <c r="W438" s="645"/>
      <c r="X438" s="645"/>
      <c r="Y438" s="645"/>
    </row>
    <row r="439" spans="1:25" ht="24.75" customHeight="1">
      <c r="A439" s="645"/>
      <c r="B439" s="646"/>
      <c r="C439" s="646"/>
      <c r="D439" s="646"/>
      <c r="E439" s="646"/>
      <c r="F439" s="646"/>
      <c r="G439" s="646"/>
      <c r="H439" s="645"/>
      <c r="I439" s="645"/>
      <c r="J439" s="645"/>
      <c r="K439" s="645"/>
      <c r="L439" s="645"/>
      <c r="M439" s="645"/>
      <c r="N439" s="645"/>
      <c r="O439" s="645"/>
      <c r="P439" s="645"/>
      <c r="Q439" s="645"/>
      <c r="R439" s="645"/>
      <c r="S439" s="645"/>
      <c r="T439" s="645"/>
      <c r="U439" s="645"/>
      <c r="V439" s="645"/>
      <c r="W439" s="645"/>
      <c r="X439" s="645"/>
      <c r="Y439" s="645"/>
    </row>
    <row r="440" spans="1:25" ht="24.75" customHeight="1">
      <c r="A440" s="645"/>
      <c r="B440" s="646"/>
      <c r="C440" s="646"/>
      <c r="D440" s="646"/>
      <c r="E440" s="646"/>
      <c r="F440" s="646"/>
      <c r="G440" s="646"/>
      <c r="H440" s="645"/>
      <c r="I440" s="645"/>
      <c r="J440" s="645"/>
      <c r="K440" s="645"/>
      <c r="L440" s="645"/>
      <c r="M440" s="645"/>
      <c r="N440" s="645"/>
      <c r="O440" s="645"/>
      <c r="P440" s="645"/>
      <c r="Q440" s="645"/>
      <c r="R440" s="645"/>
      <c r="S440" s="645"/>
      <c r="T440" s="645"/>
      <c r="U440" s="645"/>
      <c r="V440" s="645"/>
      <c r="W440" s="645"/>
      <c r="X440" s="645"/>
      <c r="Y440" s="645"/>
    </row>
    <row r="441" spans="1:25" ht="24.75" customHeight="1">
      <c r="A441" s="645"/>
      <c r="B441" s="646"/>
      <c r="C441" s="646"/>
      <c r="D441" s="646"/>
      <c r="E441" s="646"/>
      <c r="F441" s="646"/>
      <c r="G441" s="646"/>
      <c r="H441" s="645"/>
      <c r="I441" s="645"/>
      <c r="J441" s="645"/>
      <c r="K441" s="645"/>
      <c r="L441" s="645"/>
      <c r="M441" s="645"/>
      <c r="N441" s="645"/>
      <c r="O441" s="645"/>
      <c r="P441" s="645"/>
      <c r="Q441" s="645"/>
      <c r="R441" s="645"/>
      <c r="S441" s="645"/>
      <c r="T441" s="645"/>
      <c r="U441" s="645"/>
      <c r="V441" s="645"/>
      <c r="W441" s="645"/>
      <c r="X441" s="645"/>
      <c r="Y441" s="645"/>
    </row>
    <row r="442" spans="1:25" ht="24.75" customHeight="1">
      <c r="A442" s="645"/>
      <c r="B442" s="646"/>
      <c r="C442" s="646"/>
      <c r="D442" s="646"/>
      <c r="E442" s="646"/>
      <c r="F442" s="646"/>
      <c r="G442" s="646"/>
      <c r="H442" s="645"/>
      <c r="I442" s="645"/>
      <c r="J442" s="645"/>
      <c r="K442" s="645"/>
      <c r="L442" s="645"/>
      <c r="M442" s="645"/>
      <c r="N442" s="645"/>
      <c r="O442" s="645"/>
      <c r="P442" s="645"/>
      <c r="Q442" s="645"/>
      <c r="R442" s="645"/>
      <c r="S442" s="645"/>
      <c r="T442" s="645"/>
      <c r="U442" s="645"/>
      <c r="V442" s="645"/>
      <c r="W442" s="645"/>
      <c r="X442" s="645"/>
      <c r="Y442" s="645"/>
    </row>
    <row r="443" spans="1:25" ht="24.75" customHeight="1">
      <c r="A443" s="645"/>
      <c r="B443" s="646"/>
      <c r="C443" s="646"/>
      <c r="D443" s="646"/>
      <c r="E443" s="646"/>
      <c r="F443" s="646"/>
      <c r="G443" s="646"/>
      <c r="H443" s="645"/>
      <c r="I443" s="645"/>
      <c r="J443" s="645"/>
      <c r="K443" s="645"/>
      <c r="L443" s="645"/>
      <c r="M443" s="645"/>
      <c r="N443" s="645"/>
      <c r="O443" s="645"/>
      <c r="P443" s="645"/>
      <c r="Q443" s="645"/>
      <c r="R443" s="645"/>
      <c r="S443" s="645"/>
      <c r="T443" s="645"/>
      <c r="U443" s="645"/>
      <c r="V443" s="645"/>
      <c r="W443" s="645"/>
      <c r="X443" s="645"/>
      <c r="Y443" s="645"/>
    </row>
    <row r="444" spans="1:25" ht="24.75" customHeight="1">
      <c r="A444" s="645"/>
      <c r="B444" s="646"/>
      <c r="C444" s="646"/>
      <c r="D444" s="646"/>
      <c r="E444" s="646"/>
      <c r="F444" s="646"/>
      <c r="G444" s="646"/>
      <c r="H444" s="645"/>
      <c r="I444" s="645"/>
      <c r="J444" s="645"/>
      <c r="K444" s="645"/>
      <c r="L444" s="645"/>
      <c r="M444" s="645"/>
      <c r="N444" s="645"/>
      <c r="O444" s="645"/>
      <c r="P444" s="645"/>
      <c r="Q444" s="645"/>
      <c r="R444" s="645"/>
      <c r="S444" s="645"/>
      <c r="T444" s="645"/>
      <c r="U444" s="645"/>
      <c r="V444" s="645"/>
      <c r="W444" s="645"/>
      <c r="X444" s="645"/>
      <c r="Y444" s="645"/>
    </row>
    <row r="445" spans="1:25" ht="24.75" customHeight="1">
      <c r="A445" s="645"/>
      <c r="B445" s="646"/>
      <c r="C445" s="646"/>
      <c r="D445" s="646"/>
      <c r="E445" s="646"/>
      <c r="F445" s="646"/>
      <c r="G445" s="646"/>
      <c r="H445" s="645"/>
      <c r="I445" s="645"/>
      <c r="J445" s="645"/>
      <c r="K445" s="645"/>
      <c r="L445" s="645"/>
      <c r="M445" s="645"/>
      <c r="N445" s="645"/>
      <c r="O445" s="645"/>
      <c r="P445" s="645"/>
      <c r="Q445" s="645"/>
      <c r="R445" s="645"/>
      <c r="S445" s="645"/>
      <c r="T445" s="645"/>
      <c r="U445" s="645"/>
      <c r="V445" s="645"/>
      <c r="W445" s="645"/>
      <c r="X445" s="645"/>
      <c r="Y445" s="645"/>
    </row>
    <row r="446" spans="1:25" ht="24.75" customHeight="1">
      <c r="A446" s="645"/>
      <c r="B446" s="646"/>
      <c r="C446" s="646"/>
      <c r="D446" s="646"/>
      <c r="E446" s="646"/>
      <c r="F446" s="646"/>
      <c r="G446" s="646"/>
      <c r="H446" s="645"/>
      <c r="I446" s="645"/>
      <c r="J446" s="645"/>
      <c r="K446" s="645"/>
      <c r="L446" s="645"/>
      <c r="M446" s="645"/>
      <c r="N446" s="645"/>
      <c r="O446" s="645"/>
      <c r="P446" s="645"/>
      <c r="Q446" s="645"/>
      <c r="R446" s="645"/>
      <c r="S446" s="645"/>
      <c r="T446" s="645"/>
      <c r="U446" s="645"/>
      <c r="V446" s="645"/>
      <c r="W446" s="645"/>
      <c r="X446" s="645"/>
      <c r="Y446" s="645"/>
    </row>
    <row r="447" spans="1:25" ht="24.75" customHeight="1">
      <c r="A447" s="645"/>
      <c r="B447" s="646"/>
      <c r="C447" s="646"/>
      <c r="D447" s="646"/>
      <c r="E447" s="646"/>
      <c r="F447" s="646"/>
      <c r="G447" s="646"/>
      <c r="H447" s="645"/>
      <c r="I447" s="645"/>
      <c r="J447" s="645"/>
      <c r="K447" s="645"/>
      <c r="L447" s="645"/>
      <c r="M447" s="645"/>
      <c r="N447" s="645"/>
      <c r="O447" s="645"/>
      <c r="P447" s="645"/>
      <c r="Q447" s="645"/>
      <c r="R447" s="645"/>
      <c r="S447" s="645"/>
      <c r="T447" s="645"/>
      <c r="U447" s="645"/>
      <c r="V447" s="645"/>
      <c r="W447" s="645"/>
      <c r="X447" s="645"/>
      <c r="Y447" s="645"/>
    </row>
    <row r="448" spans="1:25" ht="24.75" customHeight="1">
      <c r="A448" s="645"/>
      <c r="B448" s="646"/>
      <c r="C448" s="646"/>
      <c r="D448" s="646"/>
      <c r="E448" s="646"/>
      <c r="F448" s="646"/>
      <c r="G448" s="646"/>
      <c r="H448" s="645"/>
      <c r="I448" s="645"/>
      <c r="J448" s="645"/>
      <c r="K448" s="645"/>
      <c r="L448" s="645"/>
      <c r="M448" s="645"/>
      <c r="N448" s="645"/>
      <c r="O448" s="645"/>
      <c r="P448" s="645"/>
      <c r="Q448" s="645"/>
      <c r="R448" s="645"/>
      <c r="S448" s="645"/>
      <c r="T448" s="645"/>
      <c r="U448" s="645"/>
      <c r="V448" s="645"/>
      <c r="W448" s="645"/>
      <c r="X448" s="645"/>
      <c r="Y448" s="645"/>
    </row>
    <row r="449" spans="1:25" ht="24.75" customHeight="1">
      <c r="A449" s="645"/>
      <c r="B449" s="646"/>
      <c r="C449" s="646"/>
      <c r="D449" s="646"/>
      <c r="E449" s="646"/>
      <c r="F449" s="646"/>
      <c r="G449" s="646"/>
      <c r="H449" s="645"/>
      <c r="I449" s="645"/>
      <c r="J449" s="645"/>
      <c r="K449" s="645"/>
      <c r="L449" s="645"/>
      <c r="M449" s="645"/>
      <c r="N449" s="645"/>
      <c r="O449" s="645"/>
      <c r="P449" s="645"/>
      <c r="Q449" s="645"/>
      <c r="R449" s="645"/>
      <c r="S449" s="645"/>
      <c r="T449" s="645"/>
      <c r="U449" s="645"/>
      <c r="V449" s="645"/>
      <c r="W449" s="645"/>
      <c r="X449" s="645"/>
      <c r="Y449" s="645"/>
    </row>
    <row r="450" spans="1:25" ht="24.75" customHeight="1">
      <c r="A450" s="645"/>
      <c r="B450" s="646"/>
      <c r="C450" s="646"/>
      <c r="D450" s="646"/>
      <c r="E450" s="646"/>
      <c r="F450" s="646"/>
      <c r="G450" s="646"/>
      <c r="H450" s="645"/>
      <c r="I450" s="645"/>
      <c r="J450" s="645"/>
      <c r="K450" s="645"/>
      <c r="L450" s="645"/>
      <c r="M450" s="645"/>
      <c r="N450" s="645"/>
      <c r="O450" s="645"/>
      <c r="P450" s="645"/>
      <c r="Q450" s="645"/>
      <c r="R450" s="645"/>
      <c r="S450" s="645"/>
      <c r="T450" s="645"/>
      <c r="U450" s="645"/>
      <c r="V450" s="645"/>
      <c r="W450" s="645"/>
      <c r="X450" s="645"/>
      <c r="Y450" s="645"/>
    </row>
    <row r="451" spans="1:25" ht="24.75" customHeight="1">
      <c r="A451" s="645"/>
      <c r="B451" s="646"/>
      <c r="C451" s="646"/>
      <c r="D451" s="646"/>
      <c r="E451" s="646"/>
      <c r="F451" s="646"/>
      <c r="G451" s="646"/>
      <c r="H451" s="645"/>
      <c r="I451" s="645"/>
      <c r="J451" s="645"/>
      <c r="K451" s="645"/>
      <c r="L451" s="645"/>
      <c r="M451" s="645"/>
      <c r="N451" s="645"/>
      <c r="O451" s="645"/>
      <c r="P451" s="645"/>
      <c r="Q451" s="645"/>
      <c r="R451" s="645"/>
      <c r="S451" s="645"/>
      <c r="T451" s="645"/>
      <c r="U451" s="645"/>
      <c r="V451" s="645"/>
      <c r="W451" s="645"/>
      <c r="X451" s="645"/>
      <c r="Y451" s="645"/>
    </row>
    <row r="452" spans="1:25" ht="24.75" customHeight="1">
      <c r="A452" s="645"/>
      <c r="B452" s="646"/>
      <c r="C452" s="646"/>
      <c r="D452" s="646"/>
      <c r="E452" s="646"/>
      <c r="F452" s="646"/>
      <c r="G452" s="646"/>
      <c r="H452" s="645"/>
      <c r="I452" s="645"/>
      <c r="J452" s="645"/>
      <c r="K452" s="645"/>
      <c r="L452" s="645"/>
      <c r="M452" s="645"/>
      <c r="N452" s="645"/>
      <c r="O452" s="645"/>
      <c r="P452" s="645"/>
      <c r="Q452" s="645"/>
      <c r="R452" s="645"/>
      <c r="S452" s="645"/>
      <c r="T452" s="645"/>
      <c r="U452" s="645"/>
      <c r="V452" s="645"/>
      <c r="W452" s="645"/>
      <c r="X452" s="645"/>
      <c r="Y452" s="645"/>
    </row>
    <row r="453" spans="1:25" ht="24.75" customHeight="1">
      <c r="A453" s="645"/>
      <c r="B453" s="646"/>
      <c r="C453" s="646"/>
      <c r="D453" s="646"/>
      <c r="E453" s="646"/>
      <c r="F453" s="646"/>
      <c r="G453" s="646"/>
      <c r="H453" s="645"/>
      <c r="I453" s="645"/>
      <c r="J453" s="645"/>
      <c r="K453" s="645"/>
      <c r="L453" s="645"/>
      <c r="M453" s="645"/>
      <c r="N453" s="645"/>
      <c r="O453" s="645"/>
      <c r="P453" s="645"/>
      <c r="Q453" s="645"/>
      <c r="R453" s="645"/>
      <c r="S453" s="645"/>
      <c r="T453" s="645"/>
      <c r="U453" s="645"/>
      <c r="V453" s="645"/>
      <c r="W453" s="645"/>
      <c r="X453" s="645"/>
      <c r="Y453" s="645"/>
    </row>
    <row r="454" spans="1:25" ht="24.75" customHeight="1">
      <c r="A454" s="645"/>
      <c r="B454" s="646"/>
      <c r="C454" s="646"/>
      <c r="D454" s="646"/>
      <c r="E454" s="646"/>
      <c r="F454" s="646"/>
      <c r="G454" s="646"/>
      <c r="H454" s="645"/>
      <c r="I454" s="645"/>
      <c r="J454" s="645"/>
      <c r="K454" s="645"/>
      <c r="L454" s="645"/>
      <c r="M454" s="645"/>
      <c r="N454" s="645"/>
      <c r="O454" s="645"/>
      <c r="P454" s="645"/>
      <c r="Q454" s="645"/>
      <c r="R454" s="645"/>
      <c r="S454" s="645"/>
      <c r="T454" s="645"/>
      <c r="U454" s="645"/>
      <c r="V454" s="645"/>
      <c r="W454" s="645"/>
      <c r="X454" s="645"/>
      <c r="Y454" s="645"/>
    </row>
    <row r="455" spans="1:25" ht="24.75" customHeight="1">
      <c r="A455" s="645"/>
      <c r="B455" s="646"/>
      <c r="C455" s="646"/>
      <c r="D455" s="646"/>
      <c r="E455" s="646"/>
      <c r="F455" s="646"/>
      <c r="G455" s="646"/>
      <c r="H455" s="645"/>
      <c r="I455" s="645"/>
      <c r="J455" s="645"/>
      <c r="K455" s="645"/>
      <c r="L455" s="645"/>
      <c r="M455" s="645"/>
      <c r="N455" s="645"/>
      <c r="O455" s="645"/>
      <c r="P455" s="645"/>
      <c r="Q455" s="645"/>
      <c r="R455" s="645"/>
      <c r="S455" s="645"/>
      <c r="T455" s="645"/>
      <c r="U455" s="645"/>
      <c r="V455" s="645"/>
      <c r="W455" s="645"/>
      <c r="X455" s="645"/>
      <c r="Y455" s="645"/>
    </row>
    <row r="456" spans="1:25" ht="24.75" customHeight="1">
      <c r="A456" s="645"/>
      <c r="B456" s="646"/>
      <c r="C456" s="646"/>
      <c r="D456" s="646"/>
      <c r="E456" s="646"/>
      <c r="F456" s="646"/>
      <c r="G456" s="646"/>
      <c r="H456" s="645"/>
      <c r="I456" s="645"/>
      <c r="J456" s="645"/>
      <c r="K456" s="645"/>
      <c r="L456" s="645"/>
      <c r="M456" s="645"/>
      <c r="N456" s="645"/>
      <c r="O456" s="645"/>
      <c r="P456" s="645"/>
      <c r="Q456" s="645"/>
      <c r="R456" s="645"/>
      <c r="S456" s="645"/>
      <c r="T456" s="645"/>
      <c r="U456" s="645"/>
      <c r="V456" s="645"/>
      <c r="W456" s="645"/>
      <c r="X456" s="645"/>
      <c r="Y456" s="645"/>
    </row>
    <row r="457" spans="1:25" ht="24.75" customHeight="1">
      <c r="A457" s="645"/>
      <c r="B457" s="646"/>
      <c r="C457" s="646"/>
      <c r="D457" s="646"/>
      <c r="E457" s="646"/>
      <c r="F457" s="646"/>
      <c r="G457" s="646"/>
      <c r="H457" s="645"/>
      <c r="I457" s="645"/>
      <c r="J457" s="645"/>
      <c r="K457" s="645"/>
      <c r="L457" s="645"/>
      <c r="M457" s="645"/>
      <c r="N457" s="645"/>
      <c r="O457" s="645"/>
      <c r="P457" s="645"/>
      <c r="Q457" s="645"/>
      <c r="R457" s="645"/>
      <c r="S457" s="645"/>
      <c r="T457" s="645"/>
      <c r="U457" s="645"/>
      <c r="V457" s="645"/>
      <c r="W457" s="645"/>
      <c r="X457" s="645"/>
      <c r="Y457" s="645"/>
    </row>
    <row r="458" spans="1:25" ht="24.75" customHeight="1">
      <c r="A458" s="645"/>
      <c r="B458" s="646"/>
      <c r="C458" s="646"/>
      <c r="D458" s="646"/>
      <c r="E458" s="646"/>
      <c r="F458" s="646"/>
      <c r="G458" s="646"/>
      <c r="H458" s="645"/>
      <c r="I458" s="645"/>
      <c r="J458" s="645"/>
      <c r="K458" s="645"/>
      <c r="L458" s="645"/>
      <c r="M458" s="645"/>
      <c r="N458" s="645"/>
      <c r="O458" s="645"/>
      <c r="P458" s="645"/>
      <c r="Q458" s="645"/>
      <c r="R458" s="645"/>
      <c r="S458" s="645"/>
      <c r="T458" s="645"/>
      <c r="U458" s="645"/>
      <c r="V458" s="645"/>
      <c r="W458" s="645"/>
      <c r="X458" s="645"/>
      <c r="Y458" s="645"/>
    </row>
    <row r="459" spans="1:25" ht="24.75" customHeight="1">
      <c r="A459" s="645"/>
      <c r="B459" s="646"/>
      <c r="C459" s="646"/>
      <c r="D459" s="646"/>
      <c r="E459" s="646"/>
      <c r="F459" s="646"/>
      <c r="G459" s="646"/>
      <c r="H459" s="645"/>
      <c r="I459" s="645"/>
      <c r="J459" s="645"/>
      <c r="K459" s="645"/>
      <c r="L459" s="645"/>
      <c r="M459" s="645"/>
      <c r="N459" s="645"/>
      <c r="O459" s="645"/>
      <c r="P459" s="645"/>
      <c r="Q459" s="645"/>
      <c r="R459" s="645"/>
      <c r="S459" s="645"/>
      <c r="T459" s="645"/>
      <c r="U459" s="645"/>
      <c r="V459" s="645"/>
      <c r="W459" s="645"/>
      <c r="X459" s="645"/>
      <c r="Y459" s="645"/>
    </row>
    <row r="460" spans="1:25" ht="24.75" customHeight="1">
      <c r="A460" s="645"/>
      <c r="B460" s="646"/>
      <c r="C460" s="646"/>
      <c r="D460" s="646"/>
      <c r="E460" s="646"/>
      <c r="F460" s="646"/>
      <c r="G460" s="646"/>
      <c r="H460" s="645"/>
      <c r="I460" s="645"/>
      <c r="J460" s="645"/>
      <c r="K460" s="645"/>
      <c r="L460" s="645"/>
      <c r="M460" s="645"/>
      <c r="N460" s="645"/>
      <c r="O460" s="645"/>
      <c r="P460" s="645"/>
      <c r="Q460" s="645"/>
      <c r="R460" s="645"/>
      <c r="S460" s="645"/>
      <c r="T460" s="645"/>
      <c r="U460" s="645"/>
      <c r="V460" s="645"/>
      <c r="W460" s="645"/>
      <c r="X460" s="645"/>
      <c r="Y460" s="645"/>
    </row>
    <row r="461" spans="1:25" ht="24.75" customHeight="1">
      <c r="A461" s="645"/>
      <c r="B461" s="646"/>
      <c r="C461" s="646"/>
      <c r="D461" s="646"/>
      <c r="E461" s="646"/>
      <c r="F461" s="646"/>
      <c r="G461" s="646"/>
      <c r="H461" s="645"/>
      <c r="I461" s="645"/>
      <c r="J461" s="645"/>
      <c r="K461" s="645"/>
      <c r="L461" s="645"/>
      <c r="M461" s="645"/>
      <c r="N461" s="645"/>
      <c r="O461" s="645"/>
      <c r="P461" s="645"/>
      <c r="Q461" s="645"/>
      <c r="R461" s="645"/>
      <c r="S461" s="645"/>
      <c r="T461" s="645"/>
      <c r="U461" s="645"/>
      <c r="V461" s="645"/>
      <c r="W461" s="645"/>
      <c r="X461" s="645"/>
      <c r="Y461" s="645"/>
    </row>
    <row r="462" spans="1:25" ht="24.75" customHeight="1">
      <c r="A462" s="645"/>
      <c r="B462" s="646"/>
      <c r="C462" s="646"/>
      <c r="D462" s="646"/>
      <c r="E462" s="646"/>
      <c r="F462" s="646"/>
      <c r="G462" s="646"/>
      <c r="H462" s="645"/>
      <c r="I462" s="645"/>
      <c r="J462" s="645"/>
      <c r="K462" s="645"/>
      <c r="L462" s="645"/>
      <c r="M462" s="645"/>
      <c r="N462" s="645"/>
      <c r="O462" s="645"/>
      <c r="P462" s="645"/>
      <c r="Q462" s="645"/>
      <c r="R462" s="645"/>
      <c r="S462" s="645"/>
      <c r="T462" s="645"/>
      <c r="U462" s="645"/>
      <c r="V462" s="645"/>
      <c r="W462" s="645"/>
      <c r="X462" s="645"/>
      <c r="Y462" s="645"/>
    </row>
    <row r="463" spans="1:25" ht="24.75" customHeight="1">
      <c r="A463" s="645"/>
      <c r="B463" s="646"/>
      <c r="C463" s="646"/>
      <c r="D463" s="646"/>
      <c r="E463" s="646"/>
      <c r="F463" s="646"/>
      <c r="G463" s="646"/>
      <c r="H463" s="645"/>
      <c r="I463" s="645"/>
      <c r="J463" s="645"/>
      <c r="K463" s="645"/>
      <c r="L463" s="645"/>
      <c r="M463" s="645"/>
      <c r="N463" s="645"/>
      <c r="O463" s="645"/>
      <c r="P463" s="645"/>
      <c r="Q463" s="645"/>
      <c r="R463" s="645"/>
      <c r="S463" s="645"/>
      <c r="T463" s="645"/>
      <c r="U463" s="645"/>
      <c r="V463" s="645"/>
      <c r="W463" s="645"/>
      <c r="X463" s="645"/>
      <c r="Y463" s="645"/>
    </row>
    <row r="464" spans="1:25" ht="24.75" customHeight="1">
      <c r="A464" s="645"/>
      <c r="B464" s="646"/>
      <c r="C464" s="646"/>
      <c r="D464" s="646"/>
      <c r="E464" s="646"/>
      <c r="F464" s="646"/>
      <c r="G464" s="646"/>
      <c r="H464" s="645"/>
      <c r="I464" s="645"/>
      <c r="J464" s="645"/>
      <c r="K464" s="645"/>
      <c r="L464" s="645"/>
      <c r="M464" s="645"/>
      <c r="N464" s="645"/>
      <c r="O464" s="645"/>
      <c r="P464" s="645"/>
      <c r="Q464" s="645"/>
      <c r="R464" s="645"/>
      <c r="S464" s="645"/>
      <c r="T464" s="645"/>
      <c r="U464" s="645"/>
      <c r="V464" s="645"/>
      <c r="W464" s="645"/>
      <c r="X464" s="645"/>
      <c r="Y464" s="645"/>
    </row>
    <row r="465" spans="1:25" ht="24.75" customHeight="1">
      <c r="A465" s="645"/>
      <c r="B465" s="646"/>
      <c r="C465" s="646"/>
      <c r="D465" s="646"/>
      <c r="E465" s="646"/>
      <c r="F465" s="646"/>
      <c r="G465" s="646"/>
      <c r="H465" s="645"/>
      <c r="I465" s="645"/>
      <c r="J465" s="645"/>
      <c r="K465" s="645"/>
      <c r="L465" s="645"/>
      <c r="M465" s="645"/>
      <c r="N465" s="645"/>
      <c r="O465" s="645"/>
      <c r="P465" s="645"/>
      <c r="Q465" s="645"/>
      <c r="R465" s="645"/>
      <c r="S465" s="645"/>
      <c r="T465" s="645"/>
      <c r="U465" s="645"/>
      <c r="V465" s="645"/>
      <c r="W465" s="645"/>
      <c r="X465" s="645"/>
      <c r="Y465" s="645"/>
    </row>
    <row r="466" spans="1:25" ht="24.75" customHeight="1">
      <c r="A466" s="645"/>
      <c r="B466" s="646"/>
      <c r="C466" s="646"/>
      <c r="D466" s="646"/>
      <c r="E466" s="646"/>
      <c r="F466" s="646"/>
      <c r="G466" s="646"/>
      <c r="H466" s="645"/>
      <c r="I466" s="645"/>
      <c r="J466" s="645"/>
      <c r="K466" s="645"/>
      <c r="L466" s="645"/>
      <c r="M466" s="645"/>
      <c r="N466" s="645"/>
      <c r="O466" s="645"/>
      <c r="P466" s="645"/>
      <c r="Q466" s="645"/>
      <c r="R466" s="645"/>
      <c r="S466" s="645"/>
      <c r="T466" s="645"/>
      <c r="U466" s="645"/>
      <c r="V466" s="645"/>
      <c r="W466" s="645"/>
      <c r="X466" s="645"/>
      <c r="Y466" s="645"/>
    </row>
    <row r="467" spans="1:25" ht="24.75" customHeight="1">
      <c r="A467" s="645"/>
      <c r="B467" s="646"/>
      <c r="C467" s="646"/>
      <c r="D467" s="646"/>
      <c r="E467" s="646"/>
      <c r="F467" s="646"/>
      <c r="G467" s="646"/>
      <c r="H467" s="645"/>
      <c r="I467" s="645"/>
      <c r="J467" s="645"/>
      <c r="K467" s="645"/>
      <c r="L467" s="645"/>
      <c r="M467" s="645"/>
      <c r="N467" s="645"/>
      <c r="O467" s="645"/>
      <c r="P467" s="645"/>
      <c r="Q467" s="645"/>
      <c r="R467" s="645"/>
      <c r="S467" s="645"/>
      <c r="T467" s="645"/>
      <c r="U467" s="645"/>
      <c r="V467" s="645"/>
      <c r="W467" s="645"/>
      <c r="X467" s="645"/>
      <c r="Y467" s="645"/>
    </row>
    <row r="468" spans="1:25" ht="24.75" customHeight="1">
      <c r="A468" s="645"/>
      <c r="B468" s="646"/>
      <c r="C468" s="646"/>
      <c r="D468" s="646"/>
      <c r="E468" s="646"/>
      <c r="F468" s="646"/>
      <c r="G468" s="646"/>
      <c r="H468" s="645"/>
      <c r="I468" s="645"/>
      <c r="J468" s="645"/>
      <c r="K468" s="645"/>
      <c r="L468" s="645"/>
      <c r="M468" s="645"/>
      <c r="N468" s="645"/>
      <c r="O468" s="645"/>
      <c r="P468" s="645"/>
      <c r="Q468" s="645"/>
      <c r="R468" s="645"/>
      <c r="S468" s="645"/>
      <c r="T468" s="645"/>
      <c r="U468" s="645"/>
      <c r="V468" s="645"/>
      <c r="W468" s="645"/>
      <c r="X468" s="645"/>
      <c r="Y468" s="645"/>
    </row>
    <row r="469" spans="1:25" ht="24.75" customHeight="1">
      <c r="A469" s="645"/>
      <c r="B469" s="646"/>
      <c r="C469" s="646"/>
      <c r="D469" s="646"/>
      <c r="E469" s="646"/>
      <c r="F469" s="646"/>
      <c r="G469" s="646"/>
      <c r="H469" s="645"/>
      <c r="I469" s="645"/>
      <c r="J469" s="645"/>
      <c r="K469" s="645"/>
      <c r="L469" s="645"/>
      <c r="M469" s="645"/>
      <c r="N469" s="645"/>
      <c r="O469" s="645"/>
      <c r="P469" s="645"/>
      <c r="Q469" s="645"/>
      <c r="R469" s="645"/>
      <c r="S469" s="645"/>
      <c r="T469" s="645"/>
      <c r="U469" s="645"/>
      <c r="V469" s="645"/>
      <c r="W469" s="645"/>
      <c r="X469" s="645"/>
      <c r="Y469" s="645"/>
    </row>
    <row r="470" spans="1:25" ht="24.75" customHeight="1">
      <c r="A470" s="645"/>
      <c r="B470" s="646"/>
      <c r="C470" s="646"/>
      <c r="D470" s="646"/>
      <c r="E470" s="646"/>
      <c r="F470" s="646"/>
      <c r="G470" s="646"/>
      <c r="H470" s="645"/>
      <c r="I470" s="645"/>
      <c r="J470" s="645"/>
      <c r="K470" s="645"/>
      <c r="L470" s="645"/>
      <c r="M470" s="645"/>
      <c r="N470" s="645"/>
      <c r="O470" s="645"/>
      <c r="P470" s="645"/>
      <c r="Q470" s="645"/>
      <c r="R470" s="645"/>
      <c r="S470" s="645"/>
      <c r="T470" s="645"/>
      <c r="U470" s="645"/>
      <c r="V470" s="645"/>
      <c r="W470" s="645"/>
      <c r="X470" s="645"/>
      <c r="Y470" s="645"/>
    </row>
    <row r="471" spans="1:25" ht="24.75" customHeight="1">
      <c r="A471" s="645"/>
      <c r="B471" s="646"/>
      <c r="C471" s="646"/>
      <c r="D471" s="646"/>
      <c r="E471" s="646"/>
      <c r="F471" s="646"/>
      <c r="G471" s="646"/>
      <c r="H471" s="645"/>
      <c r="I471" s="645"/>
      <c r="J471" s="645"/>
      <c r="K471" s="645"/>
      <c r="L471" s="645"/>
      <c r="M471" s="645"/>
      <c r="N471" s="645"/>
      <c r="O471" s="645"/>
      <c r="P471" s="645"/>
      <c r="Q471" s="645"/>
      <c r="R471" s="645"/>
      <c r="S471" s="645"/>
      <c r="T471" s="645"/>
      <c r="U471" s="645"/>
      <c r="V471" s="645"/>
      <c r="W471" s="645"/>
      <c r="X471" s="645"/>
      <c r="Y471" s="645"/>
    </row>
    <row r="472" spans="1:25" ht="24.75" customHeight="1">
      <c r="A472" s="645"/>
      <c r="B472" s="646"/>
      <c r="C472" s="646"/>
      <c r="D472" s="646"/>
      <c r="E472" s="646"/>
      <c r="F472" s="646"/>
      <c r="G472" s="646"/>
      <c r="H472" s="645"/>
      <c r="I472" s="645"/>
      <c r="J472" s="645"/>
      <c r="K472" s="645"/>
      <c r="L472" s="645"/>
      <c r="M472" s="645"/>
      <c r="N472" s="645"/>
      <c r="O472" s="645"/>
      <c r="P472" s="645"/>
      <c r="Q472" s="645"/>
      <c r="R472" s="645"/>
      <c r="S472" s="645"/>
      <c r="T472" s="645"/>
      <c r="U472" s="645"/>
      <c r="V472" s="645"/>
      <c r="W472" s="645"/>
      <c r="X472" s="645"/>
      <c r="Y472" s="645"/>
    </row>
    <row r="473" spans="1:25" ht="24.75" customHeight="1">
      <c r="A473" s="645"/>
      <c r="B473" s="646"/>
      <c r="C473" s="646"/>
      <c r="D473" s="646"/>
      <c r="E473" s="646"/>
      <c r="F473" s="646"/>
      <c r="G473" s="646"/>
      <c r="H473" s="645"/>
      <c r="I473" s="645"/>
      <c r="J473" s="645"/>
      <c r="K473" s="645"/>
      <c r="L473" s="645"/>
      <c r="M473" s="645"/>
      <c r="N473" s="645"/>
      <c r="O473" s="645"/>
      <c r="P473" s="645"/>
      <c r="Q473" s="645"/>
      <c r="R473" s="645"/>
      <c r="S473" s="645"/>
      <c r="T473" s="645"/>
      <c r="U473" s="645"/>
      <c r="V473" s="645"/>
      <c r="W473" s="645"/>
      <c r="X473" s="645"/>
      <c r="Y473" s="645"/>
    </row>
    <row r="474" spans="1:25" ht="24.75" customHeight="1">
      <c r="A474" s="645"/>
      <c r="B474" s="646"/>
      <c r="C474" s="646"/>
      <c r="D474" s="646"/>
      <c r="E474" s="646"/>
      <c r="F474" s="646"/>
      <c r="G474" s="646"/>
      <c r="H474" s="645"/>
      <c r="I474" s="645"/>
      <c r="J474" s="645"/>
      <c r="K474" s="645"/>
      <c r="L474" s="645"/>
      <c r="M474" s="645"/>
      <c r="N474" s="645"/>
      <c r="O474" s="645"/>
      <c r="P474" s="645"/>
      <c r="Q474" s="645"/>
      <c r="R474" s="645"/>
      <c r="S474" s="645"/>
      <c r="T474" s="645"/>
      <c r="U474" s="645"/>
      <c r="V474" s="645"/>
      <c r="W474" s="645"/>
      <c r="X474" s="645"/>
      <c r="Y474" s="645"/>
    </row>
    <row r="475" spans="1:25" ht="24.75" customHeight="1">
      <c r="A475" s="645"/>
      <c r="B475" s="646"/>
      <c r="C475" s="646"/>
      <c r="D475" s="646"/>
      <c r="E475" s="646"/>
      <c r="F475" s="646"/>
      <c r="G475" s="646"/>
      <c r="H475" s="645"/>
      <c r="I475" s="645"/>
      <c r="J475" s="645"/>
      <c r="K475" s="645"/>
      <c r="L475" s="645"/>
      <c r="M475" s="645"/>
      <c r="N475" s="645"/>
      <c r="O475" s="645"/>
      <c r="P475" s="645"/>
      <c r="Q475" s="645"/>
      <c r="R475" s="645"/>
      <c r="S475" s="645"/>
      <c r="T475" s="645"/>
      <c r="U475" s="645"/>
      <c r="V475" s="645"/>
      <c r="W475" s="645"/>
      <c r="X475" s="645"/>
      <c r="Y475" s="645"/>
    </row>
    <row r="476" spans="1:25" ht="24.75" customHeight="1">
      <c r="A476" s="645"/>
      <c r="B476" s="646"/>
      <c r="C476" s="646"/>
      <c r="D476" s="646"/>
      <c r="E476" s="646"/>
      <c r="F476" s="646"/>
      <c r="G476" s="646"/>
      <c r="H476" s="645"/>
      <c r="I476" s="645"/>
      <c r="J476" s="645"/>
      <c r="K476" s="645"/>
      <c r="L476" s="645"/>
      <c r="M476" s="645"/>
      <c r="N476" s="645"/>
      <c r="O476" s="645"/>
      <c r="P476" s="645"/>
      <c r="Q476" s="645"/>
      <c r="R476" s="645"/>
      <c r="S476" s="645"/>
      <c r="T476" s="645"/>
      <c r="U476" s="645"/>
      <c r="V476" s="645"/>
      <c r="W476" s="645"/>
      <c r="X476" s="645"/>
      <c r="Y476" s="645"/>
    </row>
    <row r="477" spans="1:25" ht="24.75" customHeight="1">
      <c r="A477" s="645"/>
      <c r="B477" s="646"/>
      <c r="C477" s="646"/>
      <c r="D477" s="646"/>
      <c r="E477" s="646"/>
      <c r="F477" s="646"/>
      <c r="G477" s="646"/>
      <c r="H477" s="645"/>
      <c r="I477" s="645"/>
      <c r="J477" s="645"/>
      <c r="K477" s="645"/>
      <c r="L477" s="645"/>
      <c r="M477" s="645"/>
      <c r="N477" s="645"/>
      <c r="O477" s="645"/>
      <c r="P477" s="645"/>
      <c r="Q477" s="645"/>
      <c r="R477" s="645"/>
      <c r="S477" s="645"/>
      <c r="T477" s="645"/>
      <c r="U477" s="645"/>
      <c r="V477" s="645"/>
      <c r="W477" s="645"/>
      <c r="X477" s="645"/>
      <c r="Y477" s="645"/>
    </row>
    <row r="478" spans="1:25" ht="24.75" customHeight="1">
      <c r="A478" s="645"/>
      <c r="B478" s="646"/>
      <c r="C478" s="646"/>
      <c r="D478" s="646"/>
      <c r="E478" s="646"/>
      <c r="F478" s="646"/>
      <c r="G478" s="646"/>
      <c r="H478" s="645"/>
      <c r="I478" s="645"/>
      <c r="J478" s="645"/>
      <c r="K478" s="645"/>
      <c r="L478" s="645"/>
      <c r="M478" s="645"/>
      <c r="N478" s="645"/>
      <c r="O478" s="645"/>
      <c r="P478" s="645"/>
      <c r="Q478" s="645"/>
      <c r="R478" s="645"/>
      <c r="S478" s="645"/>
      <c r="T478" s="645"/>
      <c r="U478" s="645"/>
      <c r="V478" s="645"/>
      <c r="W478" s="645"/>
      <c r="X478" s="645"/>
      <c r="Y478" s="645"/>
    </row>
    <row r="479" spans="1:25" ht="24.75" customHeight="1">
      <c r="A479" s="645"/>
      <c r="B479" s="646"/>
      <c r="C479" s="646"/>
      <c r="D479" s="646"/>
      <c r="E479" s="646"/>
      <c r="F479" s="646"/>
      <c r="G479" s="646"/>
      <c r="H479" s="645"/>
      <c r="I479" s="645"/>
      <c r="J479" s="645"/>
      <c r="K479" s="645"/>
      <c r="L479" s="645"/>
      <c r="M479" s="645"/>
      <c r="N479" s="645"/>
      <c r="O479" s="645"/>
      <c r="P479" s="645"/>
      <c r="Q479" s="645"/>
      <c r="R479" s="645"/>
      <c r="S479" s="645"/>
      <c r="T479" s="645"/>
      <c r="U479" s="645"/>
      <c r="V479" s="645"/>
      <c r="W479" s="645"/>
      <c r="X479" s="645"/>
      <c r="Y479" s="645"/>
    </row>
    <row r="480" spans="1:25" ht="24.75" customHeight="1">
      <c r="A480" s="645"/>
      <c r="B480" s="646"/>
      <c r="C480" s="646"/>
      <c r="D480" s="646"/>
      <c r="E480" s="646"/>
      <c r="F480" s="646"/>
      <c r="G480" s="646"/>
      <c r="H480" s="645"/>
      <c r="I480" s="645"/>
      <c r="J480" s="645"/>
      <c r="K480" s="645"/>
      <c r="L480" s="645"/>
      <c r="M480" s="645"/>
      <c r="N480" s="645"/>
      <c r="O480" s="645"/>
      <c r="P480" s="645"/>
      <c r="Q480" s="645"/>
      <c r="R480" s="645"/>
      <c r="S480" s="645"/>
      <c r="T480" s="645"/>
      <c r="U480" s="645"/>
      <c r="V480" s="645"/>
      <c r="W480" s="645"/>
      <c r="X480" s="645"/>
      <c r="Y480" s="645"/>
    </row>
    <row r="481" spans="1:25" ht="24.75" customHeight="1">
      <c r="A481" s="645"/>
      <c r="B481" s="646"/>
      <c r="C481" s="646"/>
      <c r="D481" s="646"/>
      <c r="E481" s="646"/>
      <c r="F481" s="646"/>
      <c r="G481" s="646"/>
      <c r="H481" s="645"/>
      <c r="I481" s="645"/>
      <c r="J481" s="645"/>
      <c r="K481" s="645"/>
      <c r="L481" s="645"/>
      <c r="M481" s="645"/>
      <c r="N481" s="645"/>
      <c r="O481" s="645"/>
      <c r="P481" s="645"/>
      <c r="Q481" s="645"/>
      <c r="R481" s="645"/>
      <c r="S481" s="645"/>
      <c r="T481" s="645"/>
      <c r="U481" s="645"/>
      <c r="V481" s="645"/>
      <c r="W481" s="645"/>
      <c r="X481" s="645"/>
      <c r="Y481" s="645"/>
    </row>
    <row r="482" spans="1:25" ht="24.75" customHeight="1">
      <c r="A482" s="645"/>
      <c r="B482" s="646"/>
      <c r="C482" s="646"/>
      <c r="D482" s="646"/>
      <c r="E482" s="646"/>
      <c r="F482" s="646"/>
      <c r="G482" s="646"/>
      <c r="H482" s="645"/>
      <c r="I482" s="645"/>
      <c r="J482" s="645"/>
      <c r="K482" s="645"/>
      <c r="L482" s="645"/>
      <c r="M482" s="645"/>
      <c r="N482" s="645"/>
      <c r="O482" s="645"/>
      <c r="P482" s="645"/>
      <c r="Q482" s="645"/>
      <c r="R482" s="645"/>
      <c r="S482" s="645"/>
      <c r="T482" s="645"/>
      <c r="U482" s="645"/>
      <c r="V482" s="645"/>
      <c r="W482" s="645"/>
      <c r="X482" s="645"/>
      <c r="Y482" s="645"/>
    </row>
    <row r="483" spans="1:25" ht="24.75" customHeight="1">
      <c r="A483" s="645"/>
      <c r="B483" s="646"/>
      <c r="C483" s="646"/>
      <c r="D483" s="646"/>
      <c r="E483" s="646"/>
      <c r="F483" s="646"/>
      <c r="G483" s="646"/>
      <c r="H483" s="645"/>
      <c r="I483" s="645"/>
      <c r="J483" s="645"/>
      <c r="K483" s="645"/>
      <c r="L483" s="645"/>
      <c r="M483" s="645"/>
      <c r="N483" s="645"/>
      <c r="O483" s="645"/>
      <c r="P483" s="645"/>
      <c r="Q483" s="645"/>
      <c r="R483" s="645"/>
      <c r="S483" s="645"/>
      <c r="T483" s="645"/>
      <c r="U483" s="645"/>
      <c r="V483" s="645"/>
      <c r="W483" s="645"/>
      <c r="X483" s="645"/>
      <c r="Y483" s="645"/>
    </row>
    <row r="484" spans="1:25" ht="24.75" customHeight="1">
      <c r="A484" s="645"/>
      <c r="B484" s="646"/>
      <c r="C484" s="646"/>
      <c r="D484" s="646"/>
      <c r="E484" s="646"/>
      <c r="F484" s="646"/>
      <c r="G484" s="646"/>
      <c r="H484" s="645"/>
      <c r="I484" s="645"/>
      <c r="J484" s="645"/>
      <c r="K484" s="645"/>
      <c r="L484" s="645"/>
      <c r="M484" s="645"/>
      <c r="N484" s="645"/>
      <c r="O484" s="645"/>
      <c r="P484" s="645"/>
      <c r="Q484" s="645"/>
      <c r="R484" s="645"/>
      <c r="S484" s="645"/>
      <c r="T484" s="645"/>
      <c r="U484" s="645"/>
      <c r="V484" s="645"/>
      <c r="W484" s="645"/>
      <c r="X484" s="645"/>
      <c r="Y484" s="645"/>
    </row>
    <row r="485" spans="1:25" ht="24.75" customHeight="1">
      <c r="A485" s="645"/>
      <c r="B485" s="646"/>
      <c r="C485" s="646"/>
      <c r="D485" s="646"/>
      <c r="E485" s="646"/>
      <c r="F485" s="646"/>
      <c r="G485" s="646"/>
      <c r="H485" s="645"/>
      <c r="I485" s="645"/>
      <c r="J485" s="645"/>
      <c r="K485" s="645"/>
      <c r="L485" s="645"/>
      <c r="M485" s="645"/>
      <c r="N485" s="645"/>
      <c r="O485" s="645"/>
      <c r="P485" s="645"/>
      <c r="Q485" s="645"/>
      <c r="R485" s="645"/>
      <c r="S485" s="645"/>
      <c r="T485" s="645"/>
      <c r="U485" s="645"/>
      <c r="V485" s="645"/>
      <c r="W485" s="645"/>
      <c r="X485" s="645"/>
      <c r="Y485" s="645"/>
    </row>
    <row r="486" spans="1:25" ht="24.75" customHeight="1">
      <c r="A486" s="645"/>
      <c r="B486" s="646"/>
      <c r="C486" s="646"/>
      <c r="D486" s="646"/>
      <c r="E486" s="646"/>
      <c r="F486" s="646"/>
      <c r="G486" s="646"/>
      <c r="H486" s="645"/>
      <c r="I486" s="645"/>
      <c r="J486" s="645"/>
      <c r="K486" s="645"/>
      <c r="L486" s="645"/>
      <c r="M486" s="645"/>
      <c r="N486" s="645"/>
      <c r="O486" s="645"/>
      <c r="P486" s="645"/>
      <c r="Q486" s="645"/>
      <c r="R486" s="645"/>
      <c r="S486" s="645"/>
      <c r="T486" s="645"/>
      <c r="U486" s="645"/>
      <c r="V486" s="645"/>
      <c r="W486" s="645"/>
      <c r="X486" s="645"/>
      <c r="Y486" s="645"/>
    </row>
    <row r="487" spans="1:25" ht="24.75" customHeight="1">
      <c r="A487" s="645"/>
      <c r="B487" s="646"/>
      <c r="C487" s="646"/>
      <c r="D487" s="646"/>
      <c r="E487" s="646"/>
      <c r="F487" s="646"/>
      <c r="G487" s="646"/>
      <c r="H487" s="645"/>
      <c r="I487" s="645"/>
      <c r="J487" s="645"/>
      <c r="K487" s="645"/>
      <c r="L487" s="645"/>
      <c r="M487" s="645"/>
      <c r="N487" s="645"/>
      <c r="O487" s="645"/>
      <c r="P487" s="645"/>
      <c r="Q487" s="645"/>
      <c r="R487" s="645"/>
      <c r="S487" s="645"/>
      <c r="T487" s="645"/>
      <c r="U487" s="645"/>
      <c r="V487" s="645"/>
      <c r="W487" s="645"/>
      <c r="X487" s="645"/>
      <c r="Y487" s="645"/>
    </row>
    <row r="488" spans="1:25" ht="24.75" customHeight="1">
      <c r="A488" s="645"/>
      <c r="B488" s="646"/>
      <c r="C488" s="646"/>
      <c r="D488" s="646"/>
      <c r="E488" s="646"/>
      <c r="F488" s="646"/>
      <c r="G488" s="646"/>
      <c r="H488" s="645"/>
      <c r="I488" s="645"/>
      <c r="J488" s="645"/>
      <c r="K488" s="645"/>
      <c r="L488" s="645"/>
      <c r="M488" s="645"/>
      <c r="N488" s="645"/>
      <c r="O488" s="645"/>
      <c r="P488" s="645"/>
      <c r="Q488" s="645"/>
      <c r="R488" s="645"/>
      <c r="S488" s="645"/>
      <c r="T488" s="645"/>
      <c r="U488" s="645"/>
      <c r="V488" s="645"/>
      <c r="W488" s="645"/>
      <c r="X488" s="645"/>
      <c r="Y488" s="645"/>
    </row>
    <row r="489" spans="1:25" ht="24.75" customHeight="1">
      <c r="A489" s="645"/>
      <c r="B489" s="646"/>
      <c r="C489" s="646"/>
      <c r="D489" s="646"/>
      <c r="E489" s="646"/>
      <c r="F489" s="646"/>
      <c r="G489" s="646"/>
      <c r="H489" s="645"/>
      <c r="I489" s="645"/>
      <c r="J489" s="645"/>
      <c r="K489" s="645"/>
      <c r="L489" s="645"/>
      <c r="M489" s="645"/>
      <c r="N489" s="645"/>
      <c r="O489" s="645"/>
      <c r="P489" s="645"/>
      <c r="Q489" s="645"/>
      <c r="R489" s="645"/>
      <c r="S489" s="645"/>
      <c r="T489" s="645"/>
      <c r="U489" s="645"/>
      <c r="V489" s="645"/>
      <c r="W489" s="645"/>
      <c r="X489" s="645"/>
      <c r="Y489" s="645"/>
    </row>
    <row r="490" spans="1:25" ht="24.75" customHeight="1">
      <c r="A490" s="645"/>
      <c r="B490" s="646"/>
      <c r="C490" s="646"/>
      <c r="D490" s="646"/>
      <c r="E490" s="646"/>
      <c r="F490" s="646"/>
      <c r="G490" s="646"/>
      <c r="H490" s="645"/>
      <c r="I490" s="645"/>
      <c r="J490" s="645"/>
      <c r="K490" s="645"/>
      <c r="L490" s="645"/>
      <c r="M490" s="645"/>
      <c r="N490" s="645"/>
      <c r="O490" s="645"/>
      <c r="P490" s="645"/>
      <c r="Q490" s="645"/>
      <c r="R490" s="645"/>
      <c r="S490" s="645"/>
      <c r="T490" s="645"/>
      <c r="U490" s="645"/>
      <c r="V490" s="645"/>
      <c r="W490" s="645"/>
      <c r="X490" s="645"/>
      <c r="Y490" s="645"/>
    </row>
    <row r="491" spans="1:25" ht="24.75" customHeight="1">
      <c r="A491" s="645"/>
      <c r="B491" s="646"/>
      <c r="C491" s="646"/>
      <c r="D491" s="646"/>
      <c r="E491" s="646"/>
      <c r="F491" s="646"/>
      <c r="G491" s="646"/>
      <c r="H491" s="645"/>
      <c r="I491" s="645"/>
      <c r="J491" s="645"/>
      <c r="K491" s="645"/>
      <c r="L491" s="645"/>
      <c r="M491" s="645"/>
      <c r="N491" s="645"/>
      <c r="O491" s="645"/>
      <c r="P491" s="645"/>
      <c r="Q491" s="645"/>
      <c r="R491" s="645"/>
      <c r="S491" s="645"/>
      <c r="T491" s="645"/>
      <c r="U491" s="645"/>
      <c r="V491" s="645"/>
      <c r="W491" s="645"/>
      <c r="X491" s="645"/>
      <c r="Y491" s="645"/>
    </row>
    <row r="492" spans="1:25" ht="24.75" customHeight="1">
      <c r="A492" s="645"/>
      <c r="B492" s="646"/>
      <c r="C492" s="646"/>
      <c r="D492" s="646"/>
      <c r="E492" s="646"/>
      <c r="F492" s="646"/>
      <c r="G492" s="646"/>
      <c r="H492" s="645"/>
      <c r="I492" s="645"/>
      <c r="J492" s="645"/>
      <c r="K492" s="645"/>
      <c r="L492" s="645"/>
      <c r="M492" s="645"/>
      <c r="N492" s="645"/>
      <c r="O492" s="645"/>
      <c r="P492" s="645"/>
      <c r="Q492" s="645"/>
      <c r="R492" s="645"/>
      <c r="S492" s="645"/>
      <c r="T492" s="645"/>
      <c r="U492" s="645"/>
      <c r="V492" s="645"/>
      <c r="W492" s="645"/>
      <c r="X492" s="645"/>
      <c r="Y492" s="645"/>
    </row>
    <row r="493" spans="1:25" ht="24.75" customHeight="1">
      <c r="A493" s="645"/>
      <c r="B493" s="646"/>
      <c r="C493" s="646"/>
      <c r="D493" s="646"/>
      <c r="E493" s="646"/>
      <c r="F493" s="646"/>
      <c r="G493" s="646"/>
      <c r="H493" s="645"/>
      <c r="I493" s="645"/>
      <c r="J493" s="645"/>
      <c r="K493" s="645"/>
      <c r="L493" s="645"/>
      <c r="M493" s="645"/>
      <c r="N493" s="645"/>
      <c r="O493" s="645"/>
      <c r="P493" s="645"/>
      <c r="Q493" s="645"/>
      <c r="R493" s="645"/>
      <c r="S493" s="645"/>
      <c r="T493" s="645"/>
      <c r="U493" s="645"/>
      <c r="V493" s="645"/>
      <c r="W493" s="645"/>
      <c r="X493" s="645"/>
      <c r="Y493" s="645"/>
    </row>
    <row r="494" spans="1:25" ht="24.75" customHeight="1">
      <c r="A494" s="645"/>
      <c r="B494" s="646"/>
      <c r="C494" s="646"/>
      <c r="D494" s="646"/>
      <c r="E494" s="646"/>
      <c r="F494" s="646"/>
      <c r="G494" s="646"/>
      <c r="H494" s="645"/>
      <c r="I494" s="645"/>
      <c r="J494" s="645"/>
      <c r="K494" s="645"/>
      <c r="L494" s="645"/>
      <c r="M494" s="645"/>
      <c r="N494" s="645"/>
      <c r="O494" s="645"/>
      <c r="P494" s="645"/>
      <c r="Q494" s="645"/>
      <c r="R494" s="645"/>
      <c r="S494" s="645"/>
      <c r="T494" s="645"/>
      <c r="U494" s="645"/>
      <c r="V494" s="645"/>
      <c r="W494" s="645"/>
      <c r="X494" s="645"/>
      <c r="Y494" s="645"/>
    </row>
    <row r="495" spans="1:25" ht="24.75" customHeight="1">
      <c r="A495" s="645"/>
      <c r="B495" s="646"/>
      <c r="C495" s="646"/>
      <c r="D495" s="646"/>
      <c r="E495" s="646"/>
      <c r="F495" s="646"/>
      <c r="G495" s="646"/>
      <c r="H495" s="645"/>
      <c r="I495" s="645"/>
      <c r="J495" s="645"/>
      <c r="K495" s="645"/>
      <c r="L495" s="645"/>
      <c r="M495" s="645"/>
      <c r="N495" s="645"/>
      <c r="O495" s="645"/>
      <c r="P495" s="645"/>
      <c r="Q495" s="645"/>
      <c r="R495" s="645"/>
      <c r="S495" s="645"/>
      <c r="T495" s="645"/>
      <c r="U495" s="645"/>
      <c r="V495" s="645"/>
      <c r="W495" s="645"/>
      <c r="X495" s="645"/>
      <c r="Y495" s="645"/>
    </row>
    <row r="496" spans="1:25" ht="24.75" customHeight="1">
      <c r="A496" s="645"/>
      <c r="B496" s="646"/>
      <c r="C496" s="646"/>
      <c r="D496" s="646"/>
      <c r="E496" s="646"/>
      <c r="F496" s="646"/>
      <c r="G496" s="646"/>
      <c r="H496" s="645"/>
      <c r="I496" s="645"/>
      <c r="J496" s="645"/>
      <c r="K496" s="645"/>
      <c r="L496" s="645"/>
      <c r="M496" s="645"/>
      <c r="N496" s="645"/>
      <c r="O496" s="645"/>
      <c r="P496" s="645"/>
      <c r="Q496" s="645"/>
      <c r="R496" s="645"/>
      <c r="S496" s="645"/>
      <c r="T496" s="645"/>
      <c r="U496" s="645"/>
      <c r="V496" s="645"/>
      <c r="W496" s="645"/>
      <c r="X496" s="645"/>
      <c r="Y496" s="645"/>
    </row>
    <row r="497" spans="1:25" ht="24.75" customHeight="1">
      <c r="A497" s="645"/>
      <c r="B497" s="646"/>
      <c r="C497" s="646"/>
      <c r="D497" s="646"/>
      <c r="E497" s="646"/>
      <c r="F497" s="646"/>
      <c r="G497" s="646"/>
      <c r="H497" s="645"/>
      <c r="I497" s="645"/>
      <c r="J497" s="645"/>
      <c r="K497" s="645"/>
      <c r="L497" s="645"/>
      <c r="M497" s="645"/>
      <c r="N497" s="645"/>
      <c r="O497" s="645"/>
      <c r="P497" s="645"/>
      <c r="Q497" s="645"/>
      <c r="R497" s="645"/>
      <c r="S497" s="645"/>
      <c r="T497" s="645"/>
      <c r="U497" s="645"/>
      <c r="V497" s="645"/>
      <c r="W497" s="645"/>
      <c r="X497" s="645"/>
      <c r="Y497" s="645"/>
    </row>
    <row r="498" spans="1:25" ht="24.75" customHeight="1">
      <c r="A498" s="645"/>
      <c r="B498" s="646"/>
      <c r="C498" s="646"/>
      <c r="D498" s="646"/>
      <c r="E498" s="646"/>
      <c r="F498" s="646"/>
      <c r="G498" s="646"/>
      <c r="H498" s="645"/>
      <c r="I498" s="645"/>
      <c r="J498" s="645"/>
      <c r="K498" s="645"/>
      <c r="L498" s="645"/>
      <c r="M498" s="645"/>
      <c r="N498" s="645"/>
      <c r="O498" s="645"/>
      <c r="P498" s="645"/>
      <c r="Q498" s="645"/>
      <c r="R498" s="645"/>
      <c r="S498" s="645"/>
      <c r="T498" s="645"/>
      <c r="U498" s="645"/>
      <c r="V498" s="645"/>
      <c r="W498" s="645"/>
      <c r="X498" s="645"/>
      <c r="Y498" s="645"/>
    </row>
    <row r="499" spans="1:25" ht="24.75" customHeight="1">
      <c r="A499" s="645"/>
      <c r="B499" s="646"/>
      <c r="C499" s="646"/>
      <c r="D499" s="646"/>
      <c r="E499" s="646"/>
      <c r="F499" s="646"/>
      <c r="G499" s="646"/>
      <c r="H499" s="645"/>
      <c r="I499" s="645"/>
      <c r="J499" s="645"/>
      <c r="K499" s="645"/>
      <c r="L499" s="645"/>
      <c r="M499" s="645"/>
      <c r="N499" s="645"/>
      <c r="O499" s="645"/>
      <c r="P499" s="645"/>
      <c r="Q499" s="645"/>
      <c r="R499" s="645"/>
      <c r="S499" s="645"/>
      <c r="T499" s="645"/>
      <c r="U499" s="645"/>
      <c r="V499" s="645"/>
      <c r="W499" s="645"/>
      <c r="X499" s="645"/>
      <c r="Y499" s="645"/>
    </row>
    <row r="500" spans="1:25" ht="24.75" customHeight="1">
      <c r="A500" s="645"/>
      <c r="B500" s="646"/>
      <c r="C500" s="646"/>
      <c r="D500" s="646"/>
      <c r="E500" s="646"/>
      <c r="F500" s="646"/>
      <c r="G500" s="646"/>
      <c r="H500" s="645"/>
      <c r="I500" s="645"/>
      <c r="J500" s="645"/>
      <c r="K500" s="645"/>
      <c r="L500" s="645"/>
      <c r="M500" s="645"/>
      <c r="N500" s="645"/>
      <c r="O500" s="645"/>
      <c r="P500" s="645"/>
      <c r="Q500" s="645"/>
      <c r="R500" s="645"/>
      <c r="S500" s="645"/>
      <c r="T500" s="645"/>
      <c r="U500" s="645"/>
      <c r="V500" s="645"/>
      <c r="W500" s="645"/>
      <c r="X500" s="645"/>
      <c r="Y500" s="645"/>
    </row>
    <row r="501" spans="1:25" ht="24.75" customHeight="1">
      <c r="A501" s="645"/>
      <c r="B501" s="646"/>
      <c r="C501" s="646"/>
      <c r="D501" s="646"/>
      <c r="E501" s="646"/>
      <c r="F501" s="646"/>
      <c r="G501" s="646"/>
      <c r="H501" s="645"/>
      <c r="I501" s="645"/>
      <c r="J501" s="645"/>
      <c r="K501" s="645"/>
      <c r="L501" s="645"/>
      <c r="M501" s="645"/>
      <c r="N501" s="645"/>
      <c r="O501" s="645"/>
      <c r="P501" s="645"/>
      <c r="Q501" s="645"/>
      <c r="R501" s="645"/>
      <c r="S501" s="645"/>
      <c r="T501" s="645"/>
      <c r="U501" s="645"/>
      <c r="V501" s="645"/>
      <c r="W501" s="645"/>
      <c r="X501" s="645"/>
      <c r="Y501" s="645"/>
    </row>
    <row r="502" spans="1:25" ht="24.75" customHeight="1">
      <c r="A502" s="645"/>
      <c r="B502" s="646"/>
      <c r="C502" s="646"/>
      <c r="D502" s="646"/>
      <c r="E502" s="646"/>
      <c r="F502" s="646"/>
      <c r="G502" s="646"/>
      <c r="H502" s="645"/>
      <c r="I502" s="645"/>
      <c r="J502" s="645"/>
      <c r="K502" s="645"/>
      <c r="L502" s="645"/>
      <c r="M502" s="645"/>
      <c r="N502" s="645"/>
      <c r="O502" s="645"/>
      <c r="P502" s="645"/>
      <c r="Q502" s="645"/>
      <c r="R502" s="645"/>
      <c r="S502" s="645"/>
      <c r="T502" s="645"/>
      <c r="U502" s="645"/>
      <c r="V502" s="645"/>
      <c r="W502" s="645"/>
      <c r="X502" s="645"/>
      <c r="Y502" s="645"/>
    </row>
    <row r="503" spans="1:25" ht="24.75" customHeight="1">
      <c r="A503" s="645"/>
      <c r="B503" s="646"/>
      <c r="C503" s="646"/>
      <c r="D503" s="646"/>
      <c r="E503" s="646"/>
      <c r="F503" s="646"/>
      <c r="G503" s="646"/>
      <c r="H503" s="645"/>
      <c r="I503" s="645"/>
      <c r="J503" s="645"/>
      <c r="K503" s="645"/>
      <c r="L503" s="645"/>
      <c r="M503" s="645"/>
      <c r="N503" s="645"/>
      <c r="O503" s="645"/>
      <c r="P503" s="645"/>
      <c r="Q503" s="645"/>
      <c r="R503" s="645"/>
      <c r="S503" s="645"/>
      <c r="T503" s="645"/>
      <c r="U503" s="645"/>
      <c r="V503" s="645"/>
      <c r="W503" s="645"/>
      <c r="X503" s="645"/>
      <c r="Y503" s="645"/>
    </row>
    <row r="504" spans="1:25" ht="24.75" customHeight="1">
      <c r="A504" s="645"/>
      <c r="B504" s="646"/>
      <c r="C504" s="646"/>
      <c r="D504" s="646"/>
      <c r="E504" s="646"/>
      <c r="F504" s="646"/>
      <c r="G504" s="646"/>
      <c r="H504" s="645"/>
      <c r="I504" s="645"/>
      <c r="J504" s="645"/>
      <c r="K504" s="645"/>
      <c r="L504" s="645"/>
      <c r="M504" s="645"/>
      <c r="N504" s="645"/>
      <c r="O504" s="645"/>
      <c r="P504" s="645"/>
      <c r="Q504" s="645"/>
      <c r="R504" s="645"/>
      <c r="S504" s="645"/>
      <c r="T504" s="645"/>
      <c r="U504" s="645"/>
      <c r="V504" s="645"/>
      <c r="W504" s="645"/>
      <c r="X504" s="645"/>
      <c r="Y504" s="645"/>
    </row>
    <row r="505" spans="1:25" ht="24.75" customHeight="1">
      <c r="A505" s="645"/>
      <c r="B505" s="646"/>
      <c r="C505" s="646"/>
      <c r="D505" s="646"/>
      <c r="E505" s="646"/>
      <c r="F505" s="646"/>
      <c r="G505" s="646"/>
      <c r="H505" s="645"/>
      <c r="I505" s="645"/>
      <c r="J505" s="645"/>
      <c r="K505" s="645"/>
      <c r="L505" s="645"/>
      <c r="M505" s="645"/>
      <c r="N505" s="645"/>
      <c r="O505" s="645"/>
      <c r="P505" s="645"/>
      <c r="Q505" s="645"/>
      <c r="R505" s="645"/>
      <c r="S505" s="645"/>
      <c r="T505" s="645"/>
      <c r="U505" s="645"/>
      <c r="V505" s="645"/>
      <c r="W505" s="645"/>
      <c r="X505" s="645"/>
      <c r="Y505" s="645"/>
    </row>
    <row r="506" spans="1:25" ht="24.75" customHeight="1">
      <c r="A506" s="645"/>
      <c r="B506" s="646"/>
      <c r="C506" s="646"/>
      <c r="D506" s="646"/>
      <c r="E506" s="646"/>
      <c r="F506" s="646"/>
      <c r="G506" s="646"/>
      <c r="H506" s="645"/>
      <c r="I506" s="645"/>
      <c r="J506" s="645"/>
      <c r="K506" s="645"/>
      <c r="L506" s="645"/>
      <c r="M506" s="645"/>
      <c r="N506" s="645"/>
      <c r="O506" s="645"/>
      <c r="P506" s="645"/>
      <c r="Q506" s="645"/>
      <c r="R506" s="645"/>
      <c r="S506" s="645"/>
      <c r="T506" s="645"/>
      <c r="U506" s="645"/>
      <c r="V506" s="645"/>
      <c r="W506" s="645"/>
      <c r="X506" s="645"/>
      <c r="Y506" s="645"/>
    </row>
    <row r="507" spans="1:25" ht="24.75" customHeight="1">
      <c r="A507" s="645"/>
      <c r="B507" s="646"/>
      <c r="C507" s="646"/>
      <c r="D507" s="646"/>
      <c r="E507" s="646"/>
      <c r="F507" s="646"/>
      <c r="G507" s="646"/>
      <c r="H507" s="645"/>
      <c r="I507" s="645"/>
      <c r="J507" s="645"/>
      <c r="K507" s="645"/>
      <c r="L507" s="645"/>
      <c r="M507" s="645"/>
      <c r="N507" s="645"/>
      <c r="O507" s="645"/>
      <c r="P507" s="645"/>
      <c r="Q507" s="645"/>
      <c r="R507" s="645"/>
      <c r="S507" s="645"/>
      <c r="T507" s="645"/>
      <c r="U507" s="645"/>
      <c r="V507" s="645"/>
      <c r="W507" s="645"/>
      <c r="X507" s="645"/>
      <c r="Y507" s="645"/>
    </row>
    <row r="508" spans="1:25" ht="24.75" customHeight="1">
      <c r="A508" s="645"/>
      <c r="B508" s="646"/>
      <c r="C508" s="646"/>
      <c r="D508" s="646"/>
      <c r="E508" s="646"/>
      <c r="F508" s="646"/>
      <c r="G508" s="646"/>
      <c r="H508" s="645"/>
      <c r="I508" s="645"/>
      <c r="J508" s="645"/>
      <c r="K508" s="645"/>
      <c r="L508" s="645"/>
      <c r="M508" s="645"/>
      <c r="N508" s="645"/>
      <c r="O508" s="645"/>
      <c r="P508" s="645"/>
      <c r="Q508" s="645"/>
      <c r="R508" s="645"/>
      <c r="S508" s="645"/>
      <c r="T508" s="645"/>
      <c r="U508" s="645"/>
      <c r="V508" s="645"/>
      <c r="W508" s="645"/>
      <c r="X508" s="645"/>
      <c r="Y508" s="645"/>
    </row>
    <row r="509" spans="1:25" ht="24.75" customHeight="1">
      <c r="A509" s="645"/>
      <c r="B509" s="646"/>
      <c r="C509" s="646"/>
      <c r="D509" s="646"/>
      <c r="E509" s="646"/>
      <c r="F509" s="646"/>
      <c r="G509" s="646"/>
      <c r="H509" s="645"/>
      <c r="I509" s="645"/>
      <c r="J509" s="645"/>
      <c r="K509" s="645"/>
      <c r="L509" s="645"/>
      <c r="M509" s="645"/>
      <c r="N509" s="645"/>
      <c r="O509" s="645"/>
      <c r="P509" s="645"/>
      <c r="Q509" s="645"/>
      <c r="R509" s="645"/>
      <c r="S509" s="645"/>
      <c r="T509" s="645"/>
      <c r="U509" s="645"/>
      <c r="V509" s="645"/>
      <c r="W509" s="645"/>
      <c r="X509" s="645"/>
      <c r="Y509" s="645"/>
    </row>
    <row r="510" spans="1:25" ht="24.75" customHeight="1">
      <c r="A510" s="645"/>
      <c r="B510" s="646"/>
      <c r="C510" s="646"/>
      <c r="D510" s="646"/>
      <c r="E510" s="646"/>
      <c r="F510" s="646"/>
      <c r="G510" s="646"/>
      <c r="H510" s="645"/>
      <c r="I510" s="645"/>
      <c r="J510" s="645"/>
      <c r="K510" s="645"/>
      <c r="L510" s="645"/>
      <c r="M510" s="645"/>
      <c r="N510" s="645"/>
      <c r="O510" s="645"/>
      <c r="P510" s="645"/>
      <c r="Q510" s="645"/>
      <c r="R510" s="645"/>
      <c r="S510" s="645"/>
      <c r="T510" s="645"/>
      <c r="U510" s="645"/>
      <c r="V510" s="645"/>
      <c r="W510" s="645"/>
      <c r="X510" s="645"/>
      <c r="Y510" s="645"/>
    </row>
    <row r="511" spans="1:25" ht="24.75" customHeight="1">
      <c r="A511" s="645"/>
      <c r="B511" s="646"/>
      <c r="C511" s="646"/>
      <c r="D511" s="646"/>
      <c r="E511" s="646"/>
      <c r="F511" s="646"/>
      <c r="G511" s="646"/>
      <c r="H511" s="645"/>
      <c r="I511" s="645"/>
      <c r="J511" s="645"/>
      <c r="K511" s="645"/>
      <c r="L511" s="645"/>
      <c r="M511" s="645"/>
      <c r="N511" s="645"/>
      <c r="O511" s="645"/>
      <c r="P511" s="645"/>
      <c r="Q511" s="645"/>
      <c r="R511" s="645"/>
      <c r="S511" s="645"/>
      <c r="T511" s="645"/>
      <c r="U511" s="645"/>
      <c r="V511" s="645"/>
      <c r="W511" s="645"/>
      <c r="X511" s="645"/>
      <c r="Y511" s="645"/>
    </row>
    <row r="512" spans="1:25" ht="24.75" customHeight="1">
      <c r="A512" s="645"/>
      <c r="B512" s="646"/>
      <c r="C512" s="646"/>
      <c r="D512" s="646"/>
      <c r="E512" s="646"/>
      <c r="F512" s="646"/>
      <c r="G512" s="646"/>
      <c r="H512" s="645"/>
      <c r="I512" s="645"/>
      <c r="J512" s="645"/>
      <c r="K512" s="645"/>
      <c r="L512" s="645"/>
      <c r="M512" s="645"/>
      <c r="N512" s="645"/>
      <c r="O512" s="645"/>
      <c r="P512" s="645"/>
      <c r="Q512" s="645"/>
      <c r="R512" s="645"/>
      <c r="S512" s="645"/>
      <c r="T512" s="645"/>
      <c r="U512" s="645"/>
      <c r="V512" s="645"/>
      <c r="W512" s="645"/>
      <c r="X512" s="645"/>
      <c r="Y512" s="645"/>
    </row>
    <row r="513" spans="1:25" ht="24.75" customHeight="1">
      <c r="A513" s="645"/>
      <c r="B513" s="646"/>
      <c r="C513" s="646"/>
      <c r="D513" s="646"/>
      <c r="E513" s="646"/>
      <c r="F513" s="646"/>
      <c r="G513" s="646"/>
      <c r="H513" s="645"/>
      <c r="I513" s="645"/>
      <c r="J513" s="645"/>
      <c r="K513" s="645"/>
      <c r="L513" s="645"/>
      <c r="M513" s="645"/>
      <c r="N513" s="645"/>
      <c r="O513" s="645"/>
      <c r="P513" s="645"/>
      <c r="Q513" s="645"/>
      <c r="R513" s="645"/>
      <c r="S513" s="645"/>
      <c r="T513" s="645"/>
      <c r="U513" s="645"/>
      <c r="V513" s="645"/>
      <c r="W513" s="645"/>
      <c r="X513" s="645"/>
      <c r="Y513" s="645"/>
    </row>
    <row r="514" spans="1:25" ht="24.75" customHeight="1">
      <c r="A514" s="645"/>
      <c r="B514" s="646"/>
      <c r="C514" s="646"/>
      <c r="D514" s="646"/>
      <c r="E514" s="646"/>
      <c r="F514" s="646"/>
      <c r="G514" s="646"/>
      <c r="H514" s="645"/>
      <c r="I514" s="645"/>
      <c r="J514" s="645"/>
      <c r="K514" s="645"/>
      <c r="L514" s="645"/>
      <c r="M514" s="645"/>
      <c r="N514" s="645"/>
      <c r="O514" s="645"/>
      <c r="P514" s="645"/>
      <c r="Q514" s="645"/>
      <c r="R514" s="645"/>
      <c r="S514" s="645"/>
      <c r="T514" s="645"/>
      <c r="U514" s="645"/>
      <c r="V514" s="645"/>
      <c r="W514" s="645"/>
      <c r="X514" s="645"/>
      <c r="Y514" s="645"/>
    </row>
    <row r="515" spans="1:25" ht="24.75" customHeight="1">
      <c r="A515" s="645"/>
      <c r="B515" s="646"/>
      <c r="C515" s="646"/>
      <c r="D515" s="646"/>
      <c r="E515" s="646"/>
      <c r="F515" s="646"/>
      <c r="G515" s="646"/>
      <c r="H515" s="645"/>
      <c r="I515" s="645"/>
      <c r="J515" s="645"/>
      <c r="K515" s="645"/>
      <c r="L515" s="645"/>
      <c r="M515" s="645"/>
      <c r="N515" s="645"/>
      <c r="O515" s="645"/>
      <c r="P515" s="645"/>
      <c r="Q515" s="645"/>
      <c r="R515" s="645"/>
      <c r="S515" s="645"/>
      <c r="T515" s="645"/>
      <c r="U515" s="645"/>
      <c r="V515" s="645"/>
      <c r="W515" s="645"/>
      <c r="X515" s="645"/>
      <c r="Y515" s="645"/>
    </row>
    <row r="516" spans="1:25" ht="24.75" customHeight="1">
      <c r="A516" s="645"/>
      <c r="B516" s="646"/>
      <c r="C516" s="646"/>
      <c r="D516" s="646"/>
      <c r="E516" s="646"/>
      <c r="F516" s="646"/>
      <c r="G516" s="646"/>
      <c r="H516" s="645"/>
      <c r="I516" s="645"/>
      <c r="J516" s="645"/>
      <c r="K516" s="645"/>
      <c r="L516" s="645"/>
      <c r="M516" s="645"/>
      <c r="N516" s="645"/>
      <c r="O516" s="645"/>
      <c r="P516" s="645"/>
      <c r="Q516" s="645"/>
      <c r="R516" s="645"/>
      <c r="S516" s="645"/>
      <c r="T516" s="645"/>
      <c r="U516" s="645"/>
      <c r="V516" s="645"/>
      <c r="W516" s="645"/>
      <c r="X516" s="645"/>
      <c r="Y516" s="645"/>
    </row>
    <row r="517" spans="1:25" ht="24.75" customHeight="1">
      <c r="A517" s="645"/>
      <c r="B517" s="646"/>
      <c r="C517" s="646"/>
      <c r="D517" s="646"/>
      <c r="E517" s="646"/>
      <c r="F517" s="646"/>
      <c r="G517" s="646"/>
      <c r="H517" s="645"/>
      <c r="I517" s="645"/>
      <c r="J517" s="645"/>
      <c r="K517" s="645"/>
      <c r="L517" s="645"/>
      <c r="M517" s="645"/>
      <c r="N517" s="645"/>
      <c r="O517" s="645"/>
      <c r="P517" s="645"/>
      <c r="Q517" s="645"/>
      <c r="R517" s="645"/>
      <c r="S517" s="645"/>
      <c r="T517" s="645"/>
      <c r="U517" s="645"/>
      <c r="V517" s="645"/>
      <c r="W517" s="645"/>
      <c r="X517" s="645"/>
      <c r="Y517" s="645"/>
    </row>
    <row r="518" spans="1:25" ht="24.75" customHeight="1">
      <c r="A518" s="645"/>
      <c r="B518" s="646"/>
      <c r="C518" s="646"/>
      <c r="D518" s="646"/>
      <c r="E518" s="646"/>
      <c r="F518" s="646"/>
      <c r="G518" s="646"/>
      <c r="H518" s="645"/>
      <c r="I518" s="645"/>
      <c r="J518" s="645"/>
      <c r="K518" s="645"/>
      <c r="L518" s="645"/>
      <c r="M518" s="645"/>
      <c r="N518" s="645"/>
      <c r="O518" s="645"/>
      <c r="P518" s="645"/>
      <c r="Q518" s="645"/>
      <c r="R518" s="645"/>
      <c r="S518" s="645"/>
      <c r="T518" s="645"/>
      <c r="U518" s="645"/>
      <c r="V518" s="645"/>
      <c r="W518" s="645"/>
      <c r="X518" s="645"/>
      <c r="Y518" s="645"/>
    </row>
    <row r="519" spans="1:25" ht="24.75" customHeight="1">
      <c r="A519" s="645"/>
      <c r="B519" s="646"/>
      <c r="C519" s="646"/>
      <c r="D519" s="646"/>
      <c r="E519" s="646"/>
      <c r="F519" s="646"/>
      <c r="G519" s="646"/>
      <c r="H519" s="645"/>
      <c r="I519" s="645"/>
      <c r="J519" s="645"/>
      <c r="K519" s="645"/>
      <c r="L519" s="645"/>
      <c r="M519" s="645"/>
      <c r="N519" s="645"/>
      <c r="O519" s="645"/>
      <c r="P519" s="645"/>
      <c r="Q519" s="645"/>
      <c r="R519" s="645"/>
      <c r="S519" s="645"/>
      <c r="T519" s="645"/>
      <c r="U519" s="645"/>
      <c r="V519" s="645"/>
      <c r="W519" s="645"/>
      <c r="X519" s="645"/>
      <c r="Y519" s="645"/>
    </row>
    <row r="520" spans="1:25" ht="24.75" customHeight="1">
      <c r="A520" s="645"/>
      <c r="B520" s="646"/>
      <c r="C520" s="646"/>
      <c r="D520" s="646"/>
      <c r="E520" s="646"/>
      <c r="F520" s="646"/>
      <c r="G520" s="646"/>
      <c r="H520" s="645"/>
      <c r="I520" s="645"/>
      <c r="J520" s="645"/>
      <c r="K520" s="645"/>
      <c r="L520" s="645"/>
      <c r="M520" s="645"/>
      <c r="N520" s="645"/>
      <c r="O520" s="645"/>
      <c r="P520" s="645"/>
      <c r="Q520" s="645"/>
      <c r="R520" s="645"/>
      <c r="S520" s="645"/>
      <c r="T520" s="645"/>
      <c r="U520" s="645"/>
      <c r="V520" s="645"/>
      <c r="W520" s="645"/>
      <c r="X520" s="645"/>
      <c r="Y520" s="645"/>
    </row>
    <row r="521" spans="1:25" ht="24.75" customHeight="1">
      <c r="A521" s="645"/>
      <c r="B521" s="646"/>
      <c r="C521" s="646"/>
      <c r="D521" s="646"/>
      <c r="E521" s="646"/>
      <c r="F521" s="646"/>
      <c r="G521" s="646"/>
      <c r="H521" s="645"/>
      <c r="I521" s="645"/>
      <c r="J521" s="645"/>
      <c r="K521" s="645"/>
      <c r="L521" s="645"/>
      <c r="M521" s="645"/>
      <c r="N521" s="645"/>
      <c r="O521" s="645"/>
      <c r="P521" s="645"/>
      <c r="Q521" s="645"/>
      <c r="R521" s="645"/>
      <c r="S521" s="645"/>
      <c r="T521" s="645"/>
      <c r="U521" s="645"/>
      <c r="V521" s="645"/>
      <c r="W521" s="645"/>
      <c r="X521" s="645"/>
      <c r="Y521" s="645"/>
    </row>
    <row r="522" spans="1:25" ht="24.75" customHeight="1">
      <c r="A522" s="645"/>
      <c r="B522" s="646"/>
      <c r="C522" s="646"/>
      <c r="D522" s="646"/>
      <c r="E522" s="646"/>
      <c r="F522" s="646"/>
      <c r="G522" s="646"/>
      <c r="H522" s="645"/>
      <c r="I522" s="645"/>
      <c r="J522" s="645"/>
      <c r="K522" s="645"/>
      <c r="L522" s="645"/>
      <c r="M522" s="645"/>
      <c r="N522" s="645"/>
      <c r="O522" s="645"/>
      <c r="P522" s="645"/>
      <c r="Q522" s="645"/>
      <c r="R522" s="645"/>
      <c r="S522" s="645"/>
      <c r="T522" s="645"/>
      <c r="U522" s="645"/>
      <c r="V522" s="645"/>
      <c r="W522" s="645"/>
      <c r="X522" s="645"/>
      <c r="Y522" s="645"/>
    </row>
    <row r="523" spans="1:25" ht="24.75" customHeight="1">
      <c r="A523" s="645"/>
      <c r="B523" s="646"/>
      <c r="C523" s="646"/>
      <c r="D523" s="646"/>
      <c r="E523" s="646"/>
      <c r="F523" s="646"/>
      <c r="G523" s="646"/>
      <c r="H523" s="645"/>
      <c r="I523" s="645"/>
      <c r="J523" s="645"/>
      <c r="K523" s="645"/>
      <c r="L523" s="645"/>
      <c r="M523" s="645"/>
      <c r="N523" s="645"/>
      <c r="O523" s="645"/>
      <c r="P523" s="645"/>
      <c r="Q523" s="645"/>
      <c r="R523" s="645"/>
      <c r="S523" s="645"/>
      <c r="T523" s="645"/>
      <c r="U523" s="645"/>
      <c r="V523" s="645"/>
      <c r="W523" s="645"/>
      <c r="X523" s="645"/>
      <c r="Y523" s="645"/>
    </row>
    <row r="524" spans="1:25" ht="24.75" customHeight="1">
      <c r="A524" s="645"/>
      <c r="B524" s="646"/>
      <c r="C524" s="646"/>
      <c r="D524" s="646"/>
      <c r="E524" s="646"/>
      <c r="F524" s="646"/>
      <c r="G524" s="646"/>
      <c r="H524" s="645"/>
      <c r="I524" s="645"/>
      <c r="J524" s="645"/>
      <c r="K524" s="645"/>
      <c r="L524" s="645"/>
      <c r="M524" s="645"/>
      <c r="N524" s="645"/>
      <c r="O524" s="645"/>
      <c r="P524" s="645"/>
      <c r="Q524" s="645"/>
      <c r="R524" s="645"/>
      <c r="S524" s="645"/>
      <c r="T524" s="645"/>
      <c r="U524" s="645"/>
      <c r="V524" s="645"/>
      <c r="W524" s="645"/>
      <c r="X524" s="645"/>
      <c r="Y524" s="645"/>
    </row>
    <row r="525" spans="1:25" ht="24.75" customHeight="1">
      <c r="A525" s="645"/>
      <c r="B525" s="646"/>
      <c r="C525" s="646"/>
      <c r="D525" s="646"/>
      <c r="E525" s="646"/>
      <c r="F525" s="646"/>
      <c r="G525" s="646"/>
      <c r="H525" s="645"/>
      <c r="I525" s="645"/>
      <c r="J525" s="645"/>
      <c r="K525" s="645"/>
      <c r="L525" s="645"/>
      <c r="M525" s="645"/>
      <c r="N525" s="645"/>
      <c r="O525" s="645"/>
      <c r="P525" s="645"/>
      <c r="Q525" s="645"/>
      <c r="R525" s="645"/>
      <c r="S525" s="645"/>
      <c r="T525" s="645"/>
      <c r="U525" s="645"/>
      <c r="V525" s="645"/>
      <c r="W525" s="645"/>
      <c r="X525" s="645"/>
      <c r="Y525" s="645"/>
    </row>
    <row r="526" spans="1:25" ht="24.75" customHeight="1">
      <c r="A526" s="645"/>
      <c r="B526" s="646"/>
      <c r="C526" s="646"/>
      <c r="D526" s="646"/>
      <c r="E526" s="646"/>
      <c r="F526" s="646"/>
      <c r="G526" s="646"/>
      <c r="H526" s="645"/>
      <c r="I526" s="645"/>
      <c r="J526" s="645"/>
      <c r="K526" s="645"/>
      <c r="L526" s="645"/>
      <c r="M526" s="645"/>
      <c r="N526" s="645"/>
      <c r="O526" s="645"/>
      <c r="P526" s="645"/>
      <c r="Q526" s="645"/>
      <c r="R526" s="645"/>
      <c r="S526" s="645"/>
      <c r="T526" s="645"/>
      <c r="U526" s="645"/>
      <c r="V526" s="645"/>
      <c r="W526" s="645"/>
      <c r="X526" s="645"/>
      <c r="Y526" s="645"/>
    </row>
    <row r="527" spans="1:25" ht="24.75" customHeight="1">
      <c r="A527" s="645"/>
      <c r="B527" s="646"/>
      <c r="C527" s="646"/>
      <c r="D527" s="646"/>
      <c r="E527" s="646"/>
      <c r="F527" s="646"/>
      <c r="G527" s="646"/>
      <c r="H527" s="645"/>
      <c r="I527" s="645"/>
      <c r="J527" s="645"/>
      <c r="K527" s="645"/>
      <c r="L527" s="645"/>
      <c r="M527" s="645"/>
      <c r="N527" s="645"/>
      <c r="O527" s="645"/>
      <c r="P527" s="645"/>
      <c r="Q527" s="645"/>
      <c r="R527" s="645"/>
      <c r="S527" s="645"/>
      <c r="T527" s="645"/>
      <c r="U527" s="645"/>
      <c r="V527" s="645"/>
      <c r="W527" s="645"/>
      <c r="X527" s="645"/>
      <c r="Y527" s="645"/>
    </row>
    <row r="528" spans="1:25" ht="24.75" customHeight="1">
      <c r="A528" s="645"/>
      <c r="B528" s="646"/>
      <c r="C528" s="646"/>
      <c r="D528" s="646"/>
      <c r="E528" s="646"/>
      <c r="F528" s="646"/>
      <c r="G528" s="646"/>
      <c r="H528" s="645"/>
      <c r="I528" s="645"/>
      <c r="J528" s="645"/>
      <c r="K528" s="645"/>
      <c r="L528" s="645"/>
      <c r="M528" s="645"/>
      <c r="N528" s="645"/>
      <c r="O528" s="645"/>
      <c r="P528" s="645"/>
      <c r="Q528" s="645"/>
      <c r="R528" s="645"/>
      <c r="S528" s="645"/>
      <c r="T528" s="645"/>
      <c r="U528" s="645"/>
      <c r="V528" s="645"/>
      <c r="W528" s="645"/>
      <c r="X528" s="645"/>
      <c r="Y528" s="645"/>
    </row>
    <row r="529" spans="1:25" ht="24.75" customHeight="1">
      <c r="A529" s="645"/>
      <c r="B529" s="646"/>
      <c r="C529" s="646"/>
      <c r="D529" s="646"/>
      <c r="E529" s="646"/>
      <c r="F529" s="646"/>
      <c r="G529" s="646"/>
      <c r="H529" s="645"/>
      <c r="I529" s="645"/>
      <c r="J529" s="645"/>
      <c r="K529" s="645"/>
      <c r="L529" s="645"/>
      <c r="M529" s="645"/>
      <c r="N529" s="645"/>
      <c r="O529" s="645"/>
      <c r="P529" s="645"/>
      <c r="Q529" s="645"/>
      <c r="R529" s="645"/>
      <c r="S529" s="645"/>
      <c r="T529" s="645"/>
      <c r="U529" s="645"/>
      <c r="V529" s="645"/>
      <c r="W529" s="645"/>
      <c r="X529" s="645"/>
      <c r="Y529" s="645"/>
    </row>
    <row r="530" spans="1:25" ht="24.75" customHeight="1">
      <c r="A530" s="645"/>
      <c r="B530" s="646"/>
      <c r="C530" s="646"/>
      <c r="D530" s="646"/>
      <c r="E530" s="646"/>
      <c r="F530" s="646"/>
      <c r="G530" s="646"/>
      <c r="H530" s="645"/>
      <c r="I530" s="645"/>
      <c r="J530" s="645"/>
      <c r="K530" s="645"/>
      <c r="L530" s="645"/>
      <c r="M530" s="645"/>
      <c r="N530" s="645"/>
      <c r="O530" s="645"/>
      <c r="P530" s="645"/>
      <c r="Q530" s="645"/>
      <c r="R530" s="645"/>
      <c r="S530" s="645"/>
      <c r="T530" s="645"/>
      <c r="U530" s="645"/>
      <c r="V530" s="645"/>
      <c r="W530" s="645"/>
      <c r="X530" s="645"/>
      <c r="Y530" s="645"/>
    </row>
    <row r="531" spans="1:25" ht="24.75" customHeight="1">
      <c r="A531" s="645"/>
      <c r="B531" s="646"/>
      <c r="C531" s="646"/>
      <c r="D531" s="646"/>
      <c r="E531" s="646"/>
      <c r="F531" s="646"/>
      <c r="G531" s="646"/>
      <c r="H531" s="645"/>
      <c r="I531" s="645"/>
      <c r="J531" s="645"/>
      <c r="K531" s="645"/>
      <c r="L531" s="645"/>
      <c r="M531" s="645"/>
      <c r="N531" s="645"/>
      <c r="O531" s="645"/>
      <c r="P531" s="645"/>
      <c r="Q531" s="645"/>
      <c r="R531" s="645"/>
      <c r="S531" s="645"/>
      <c r="T531" s="645"/>
      <c r="U531" s="645"/>
      <c r="V531" s="645"/>
      <c r="W531" s="645"/>
      <c r="X531" s="645"/>
      <c r="Y531" s="645"/>
    </row>
    <row r="532" spans="1:25" ht="24.75" customHeight="1">
      <c r="A532" s="645"/>
      <c r="B532" s="646"/>
      <c r="C532" s="646"/>
      <c r="D532" s="646"/>
      <c r="E532" s="646"/>
      <c r="F532" s="646"/>
      <c r="G532" s="646"/>
      <c r="H532" s="645"/>
      <c r="I532" s="645"/>
      <c r="J532" s="645"/>
      <c r="K532" s="645"/>
      <c r="L532" s="645"/>
      <c r="M532" s="645"/>
      <c r="N532" s="645"/>
      <c r="O532" s="645"/>
      <c r="P532" s="645"/>
      <c r="Q532" s="645"/>
      <c r="R532" s="645"/>
      <c r="S532" s="645"/>
      <c r="T532" s="645"/>
      <c r="U532" s="645"/>
      <c r="V532" s="645"/>
      <c r="W532" s="645"/>
      <c r="X532" s="645"/>
      <c r="Y532" s="645"/>
    </row>
    <row r="533" spans="1:25" ht="24.75" customHeight="1">
      <c r="A533" s="645"/>
      <c r="B533" s="646"/>
      <c r="C533" s="646"/>
      <c r="D533" s="646"/>
      <c r="E533" s="646"/>
      <c r="F533" s="646"/>
      <c r="G533" s="646"/>
      <c r="H533" s="645"/>
      <c r="I533" s="645"/>
      <c r="J533" s="645"/>
      <c r="K533" s="645"/>
      <c r="L533" s="645"/>
      <c r="M533" s="645"/>
      <c r="N533" s="645"/>
      <c r="O533" s="645"/>
      <c r="P533" s="645"/>
      <c r="Q533" s="645"/>
      <c r="R533" s="645"/>
      <c r="S533" s="645"/>
      <c r="T533" s="645"/>
      <c r="U533" s="645"/>
      <c r="V533" s="645"/>
      <c r="W533" s="645"/>
      <c r="X533" s="645"/>
      <c r="Y533" s="645"/>
    </row>
    <row r="534" spans="1:25" ht="24.75" customHeight="1">
      <c r="A534" s="645"/>
      <c r="B534" s="646"/>
      <c r="C534" s="646"/>
      <c r="D534" s="646"/>
      <c r="E534" s="646"/>
      <c r="F534" s="646"/>
      <c r="G534" s="646"/>
      <c r="H534" s="645"/>
      <c r="I534" s="645"/>
      <c r="J534" s="645"/>
      <c r="K534" s="645"/>
      <c r="L534" s="645"/>
      <c r="M534" s="645"/>
      <c r="N534" s="645"/>
      <c r="O534" s="645"/>
      <c r="P534" s="645"/>
      <c r="Q534" s="645"/>
      <c r="R534" s="645"/>
      <c r="S534" s="645"/>
      <c r="T534" s="645"/>
      <c r="U534" s="645"/>
      <c r="V534" s="645"/>
      <c r="W534" s="645"/>
      <c r="X534" s="645"/>
      <c r="Y534" s="645"/>
    </row>
    <row r="535" spans="1:25" ht="24.75" customHeight="1">
      <c r="A535" s="645"/>
      <c r="B535" s="646"/>
      <c r="C535" s="646"/>
      <c r="D535" s="646"/>
      <c r="E535" s="646"/>
      <c r="F535" s="646"/>
      <c r="G535" s="646"/>
      <c r="H535" s="645"/>
      <c r="I535" s="645"/>
      <c r="J535" s="645"/>
      <c r="K535" s="645"/>
      <c r="L535" s="645"/>
      <c r="M535" s="645"/>
      <c r="N535" s="645"/>
      <c r="O535" s="645"/>
      <c r="P535" s="645"/>
      <c r="Q535" s="645"/>
      <c r="R535" s="645"/>
      <c r="S535" s="645"/>
      <c r="T535" s="645"/>
      <c r="U535" s="645"/>
      <c r="V535" s="645"/>
      <c r="W535" s="645"/>
      <c r="X535" s="645"/>
      <c r="Y535" s="645"/>
    </row>
    <row r="536" spans="1:25" ht="24.75" customHeight="1">
      <c r="A536" s="645"/>
      <c r="B536" s="646"/>
      <c r="C536" s="646"/>
      <c r="D536" s="646"/>
      <c r="E536" s="646"/>
      <c r="F536" s="646"/>
      <c r="G536" s="646"/>
      <c r="H536" s="645"/>
      <c r="I536" s="645"/>
      <c r="J536" s="645"/>
      <c r="K536" s="645"/>
      <c r="L536" s="645"/>
      <c r="M536" s="645"/>
      <c r="N536" s="645"/>
      <c r="O536" s="645"/>
      <c r="P536" s="645"/>
      <c r="Q536" s="645"/>
      <c r="R536" s="645"/>
      <c r="S536" s="645"/>
      <c r="T536" s="645"/>
      <c r="U536" s="645"/>
      <c r="V536" s="645"/>
      <c r="W536" s="645"/>
      <c r="X536" s="645"/>
      <c r="Y536" s="645"/>
    </row>
    <row r="537" spans="1:25" ht="24.75" customHeight="1">
      <c r="A537" s="645"/>
      <c r="B537" s="646"/>
      <c r="C537" s="646"/>
      <c r="D537" s="646"/>
      <c r="E537" s="646"/>
      <c r="F537" s="646"/>
      <c r="G537" s="646"/>
      <c r="H537" s="645"/>
      <c r="I537" s="645"/>
      <c r="J537" s="645"/>
      <c r="K537" s="645"/>
      <c r="L537" s="645"/>
      <c r="M537" s="645"/>
      <c r="N537" s="645"/>
      <c r="O537" s="645"/>
      <c r="P537" s="645"/>
      <c r="Q537" s="645"/>
      <c r="R537" s="645"/>
      <c r="S537" s="645"/>
      <c r="T537" s="645"/>
      <c r="U537" s="645"/>
      <c r="V537" s="645"/>
      <c r="W537" s="645"/>
      <c r="X537" s="645"/>
      <c r="Y537" s="645"/>
    </row>
    <row r="538" spans="1:25" ht="24.75" customHeight="1">
      <c r="A538" s="645"/>
      <c r="B538" s="646"/>
      <c r="C538" s="646"/>
      <c r="D538" s="646"/>
      <c r="E538" s="646"/>
      <c r="F538" s="646"/>
      <c r="G538" s="646"/>
      <c r="H538" s="645"/>
      <c r="I538" s="645"/>
      <c r="J538" s="645"/>
      <c r="K538" s="645"/>
      <c r="L538" s="645"/>
      <c r="M538" s="645"/>
      <c r="N538" s="645"/>
      <c r="O538" s="645"/>
      <c r="P538" s="645"/>
      <c r="Q538" s="645"/>
      <c r="R538" s="645"/>
      <c r="S538" s="645"/>
      <c r="T538" s="645"/>
      <c r="U538" s="645"/>
      <c r="V538" s="645"/>
      <c r="W538" s="645"/>
      <c r="X538" s="645"/>
      <c r="Y538" s="645"/>
    </row>
    <row r="539" spans="1:25" ht="24.75" customHeight="1">
      <c r="A539" s="645"/>
      <c r="B539" s="646"/>
      <c r="C539" s="646"/>
      <c r="D539" s="646"/>
      <c r="E539" s="646"/>
      <c r="F539" s="646"/>
      <c r="G539" s="646"/>
      <c r="H539" s="645"/>
      <c r="I539" s="645"/>
      <c r="J539" s="645"/>
      <c r="K539" s="645"/>
      <c r="L539" s="645"/>
      <c r="M539" s="645"/>
      <c r="N539" s="645"/>
      <c r="O539" s="645"/>
      <c r="P539" s="645"/>
      <c r="Q539" s="645"/>
      <c r="R539" s="645"/>
      <c r="S539" s="645"/>
      <c r="T539" s="645"/>
      <c r="U539" s="645"/>
      <c r="V539" s="645"/>
      <c r="W539" s="645"/>
      <c r="X539" s="645"/>
      <c r="Y539" s="645"/>
    </row>
    <row r="540" spans="1:25" ht="24.75" customHeight="1">
      <c r="A540" s="645"/>
      <c r="B540" s="646"/>
      <c r="C540" s="646"/>
      <c r="D540" s="646"/>
      <c r="E540" s="646"/>
      <c r="F540" s="646"/>
      <c r="G540" s="646"/>
      <c r="H540" s="645"/>
      <c r="I540" s="645"/>
      <c r="J540" s="645"/>
      <c r="K540" s="645"/>
      <c r="L540" s="645"/>
      <c r="M540" s="645"/>
      <c r="N540" s="645"/>
      <c r="O540" s="645"/>
      <c r="P540" s="645"/>
      <c r="Q540" s="645"/>
      <c r="R540" s="645"/>
      <c r="S540" s="645"/>
      <c r="T540" s="645"/>
      <c r="U540" s="645"/>
      <c r="V540" s="645"/>
      <c r="W540" s="645"/>
      <c r="X540" s="645"/>
      <c r="Y540" s="645"/>
    </row>
    <row r="541" spans="1:25" ht="24.75" customHeight="1">
      <c r="A541" s="645"/>
      <c r="B541" s="646"/>
      <c r="C541" s="646"/>
      <c r="D541" s="646"/>
      <c r="E541" s="646"/>
      <c r="F541" s="646"/>
      <c r="G541" s="646"/>
      <c r="H541" s="645"/>
      <c r="I541" s="645"/>
      <c r="J541" s="645"/>
      <c r="K541" s="645"/>
      <c r="L541" s="645"/>
      <c r="M541" s="645"/>
      <c r="N541" s="645"/>
      <c r="O541" s="645"/>
      <c r="P541" s="645"/>
      <c r="Q541" s="645"/>
      <c r="R541" s="645"/>
      <c r="S541" s="645"/>
      <c r="T541" s="645"/>
      <c r="U541" s="645"/>
      <c r="V541" s="645"/>
      <c r="W541" s="645"/>
      <c r="X541" s="645"/>
      <c r="Y541" s="645"/>
    </row>
    <row r="542" spans="1:25" ht="24.75" customHeight="1">
      <c r="A542" s="645"/>
      <c r="B542" s="646"/>
      <c r="C542" s="646"/>
      <c r="D542" s="646"/>
      <c r="E542" s="646"/>
      <c r="F542" s="646"/>
      <c r="G542" s="646"/>
      <c r="H542" s="645"/>
      <c r="I542" s="645"/>
      <c r="J542" s="645"/>
      <c r="K542" s="645"/>
      <c r="L542" s="645"/>
      <c r="M542" s="645"/>
      <c r="N542" s="645"/>
      <c r="O542" s="645"/>
      <c r="P542" s="645"/>
      <c r="Q542" s="645"/>
      <c r="R542" s="645"/>
      <c r="S542" s="645"/>
      <c r="T542" s="645"/>
      <c r="U542" s="645"/>
      <c r="V542" s="645"/>
      <c r="W542" s="645"/>
      <c r="X542" s="645"/>
      <c r="Y542" s="645"/>
    </row>
    <row r="543" spans="1:25" ht="24.75" customHeight="1">
      <c r="A543" s="645"/>
      <c r="B543" s="646"/>
      <c r="C543" s="646"/>
      <c r="D543" s="646"/>
      <c r="E543" s="646"/>
      <c r="F543" s="646"/>
      <c r="G543" s="646"/>
      <c r="H543" s="645"/>
      <c r="I543" s="645"/>
      <c r="J543" s="645"/>
      <c r="K543" s="645"/>
      <c r="L543" s="645"/>
      <c r="M543" s="645"/>
      <c r="N543" s="645"/>
      <c r="O543" s="645"/>
      <c r="P543" s="645"/>
      <c r="Q543" s="645"/>
      <c r="R543" s="645"/>
      <c r="S543" s="645"/>
      <c r="T543" s="645"/>
      <c r="U543" s="645"/>
      <c r="V543" s="645"/>
      <c r="W543" s="645"/>
      <c r="X543" s="645"/>
      <c r="Y543" s="645"/>
    </row>
    <row r="544" spans="1:25" ht="24.75" customHeight="1">
      <c r="A544" s="645"/>
      <c r="B544" s="646"/>
      <c r="C544" s="646"/>
      <c r="D544" s="646"/>
      <c r="E544" s="646"/>
      <c r="F544" s="646"/>
      <c r="G544" s="646"/>
      <c r="H544" s="645"/>
      <c r="I544" s="645"/>
      <c r="J544" s="645"/>
      <c r="K544" s="645"/>
      <c r="L544" s="645"/>
      <c r="M544" s="645"/>
      <c r="N544" s="645"/>
      <c r="O544" s="645"/>
      <c r="P544" s="645"/>
      <c r="Q544" s="645"/>
      <c r="R544" s="645"/>
      <c r="S544" s="645"/>
      <c r="T544" s="645"/>
      <c r="U544" s="645"/>
      <c r="V544" s="645"/>
      <c r="W544" s="645"/>
      <c r="X544" s="645"/>
      <c r="Y544" s="645"/>
    </row>
    <row r="545" spans="1:25" ht="24.75" customHeight="1">
      <c r="A545" s="645"/>
      <c r="B545" s="646"/>
      <c r="C545" s="646"/>
      <c r="D545" s="646"/>
      <c r="E545" s="646"/>
      <c r="F545" s="646"/>
      <c r="G545" s="646"/>
      <c r="H545" s="645"/>
      <c r="I545" s="645"/>
      <c r="J545" s="645"/>
      <c r="K545" s="645"/>
      <c r="L545" s="645"/>
      <c r="M545" s="645"/>
      <c r="N545" s="645"/>
      <c r="O545" s="645"/>
      <c r="P545" s="645"/>
      <c r="Q545" s="645"/>
      <c r="R545" s="645"/>
      <c r="S545" s="645"/>
      <c r="T545" s="645"/>
      <c r="U545" s="645"/>
      <c r="V545" s="645"/>
      <c r="W545" s="645"/>
      <c r="X545" s="645"/>
      <c r="Y545" s="645"/>
    </row>
    <row r="546" spans="1:25" ht="24.75" customHeight="1">
      <c r="A546" s="645"/>
      <c r="B546" s="646"/>
      <c r="C546" s="646"/>
      <c r="D546" s="646"/>
      <c r="E546" s="646"/>
      <c r="F546" s="646"/>
      <c r="G546" s="646"/>
      <c r="H546" s="645"/>
      <c r="I546" s="645"/>
      <c r="J546" s="645"/>
      <c r="K546" s="645"/>
      <c r="L546" s="645"/>
      <c r="M546" s="645"/>
      <c r="N546" s="645"/>
      <c r="O546" s="645"/>
      <c r="P546" s="645"/>
      <c r="Q546" s="645"/>
      <c r="R546" s="645"/>
      <c r="S546" s="645"/>
      <c r="T546" s="645"/>
      <c r="U546" s="645"/>
      <c r="V546" s="645"/>
      <c r="W546" s="645"/>
      <c r="X546" s="645"/>
      <c r="Y546" s="645"/>
    </row>
    <row r="547" spans="1:25" ht="24.75" customHeight="1">
      <c r="A547" s="645"/>
      <c r="B547" s="646"/>
      <c r="C547" s="646"/>
      <c r="D547" s="646"/>
      <c r="E547" s="646"/>
      <c r="F547" s="646"/>
      <c r="G547" s="646"/>
      <c r="H547" s="645"/>
      <c r="I547" s="645"/>
      <c r="J547" s="645"/>
      <c r="K547" s="645"/>
      <c r="L547" s="645"/>
      <c r="M547" s="645"/>
      <c r="N547" s="645"/>
      <c r="O547" s="645"/>
      <c r="P547" s="645"/>
      <c r="Q547" s="645"/>
      <c r="R547" s="645"/>
      <c r="S547" s="645"/>
      <c r="T547" s="645"/>
      <c r="U547" s="645"/>
      <c r="V547" s="645"/>
      <c r="W547" s="645"/>
      <c r="X547" s="645"/>
      <c r="Y547" s="645"/>
    </row>
    <row r="548" spans="1:25" ht="24.75" customHeight="1">
      <c r="A548" s="645"/>
      <c r="B548" s="646"/>
      <c r="C548" s="646"/>
      <c r="D548" s="646"/>
      <c r="E548" s="646"/>
      <c r="F548" s="646"/>
      <c r="G548" s="646"/>
      <c r="H548" s="645"/>
      <c r="I548" s="645"/>
      <c r="J548" s="645"/>
      <c r="K548" s="645"/>
      <c r="L548" s="645"/>
      <c r="M548" s="645"/>
      <c r="N548" s="645"/>
      <c r="O548" s="645"/>
      <c r="P548" s="645"/>
      <c r="Q548" s="645"/>
      <c r="R548" s="645"/>
      <c r="S548" s="645"/>
      <c r="T548" s="645"/>
      <c r="U548" s="645"/>
      <c r="V548" s="645"/>
      <c r="W548" s="645"/>
      <c r="X548" s="645"/>
      <c r="Y548" s="645"/>
    </row>
    <row r="549" spans="1:25" ht="24.75" customHeight="1">
      <c r="A549" s="645"/>
      <c r="B549" s="646"/>
      <c r="C549" s="646"/>
      <c r="D549" s="646"/>
      <c r="E549" s="646"/>
      <c r="F549" s="646"/>
      <c r="G549" s="646"/>
      <c r="H549" s="645"/>
      <c r="I549" s="645"/>
      <c r="J549" s="645"/>
      <c r="K549" s="645"/>
      <c r="L549" s="645"/>
      <c r="M549" s="645"/>
      <c r="N549" s="645"/>
      <c r="O549" s="645"/>
      <c r="P549" s="645"/>
      <c r="Q549" s="645"/>
      <c r="R549" s="645"/>
      <c r="S549" s="645"/>
      <c r="T549" s="645"/>
      <c r="U549" s="645"/>
      <c r="V549" s="645"/>
      <c r="W549" s="645"/>
      <c r="X549" s="645"/>
      <c r="Y549" s="645"/>
    </row>
    <row r="550" spans="1:25" ht="24.75" customHeight="1">
      <c r="A550" s="645"/>
      <c r="B550" s="646"/>
      <c r="C550" s="646"/>
      <c r="D550" s="646"/>
      <c r="E550" s="646"/>
      <c r="F550" s="646"/>
      <c r="G550" s="646"/>
      <c r="H550" s="645"/>
      <c r="I550" s="645"/>
      <c r="J550" s="645"/>
      <c r="K550" s="645"/>
      <c r="L550" s="645"/>
      <c r="M550" s="645"/>
      <c r="N550" s="645"/>
      <c r="O550" s="645"/>
      <c r="P550" s="645"/>
      <c r="Q550" s="645"/>
      <c r="R550" s="645"/>
      <c r="S550" s="645"/>
      <c r="T550" s="645"/>
      <c r="U550" s="645"/>
      <c r="V550" s="645"/>
      <c r="W550" s="645"/>
      <c r="X550" s="645"/>
      <c r="Y550" s="645"/>
    </row>
    <row r="551" spans="1:25" ht="24.75" customHeight="1">
      <c r="A551" s="645"/>
      <c r="B551" s="646"/>
      <c r="C551" s="646"/>
      <c r="D551" s="646"/>
      <c r="E551" s="646"/>
      <c r="F551" s="646"/>
      <c r="G551" s="646"/>
      <c r="H551" s="645"/>
      <c r="I551" s="645"/>
      <c r="J551" s="645"/>
      <c r="K551" s="645"/>
      <c r="L551" s="645"/>
      <c r="M551" s="645"/>
      <c r="N551" s="645"/>
      <c r="O551" s="645"/>
      <c r="P551" s="645"/>
      <c r="Q551" s="645"/>
      <c r="R551" s="645"/>
      <c r="S551" s="645"/>
      <c r="T551" s="645"/>
      <c r="U551" s="645"/>
      <c r="V551" s="645"/>
      <c r="W551" s="645"/>
      <c r="X551" s="645"/>
      <c r="Y551" s="645"/>
    </row>
    <row r="552" spans="1:25" ht="24.75" customHeight="1">
      <c r="A552" s="645"/>
      <c r="B552" s="646"/>
      <c r="C552" s="646"/>
      <c r="D552" s="646"/>
      <c r="E552" s="646"/>
      <c r="F552" s="646"/>
      <c r="G552" s="646"/>
      <c r="H552" s="645"/>
      <c r="I552" s="645"/>
      <c r="J552" s="645"/>
      <c r="K552" s="645"/>
      <c r="L552" s="645"/>
      <c r="M552" s="645"/>
      <c r="N552" s="645"/>
      <c r="O552" s="645"/>
      <c r="P552" s="645"/>
      <c r="Q552" s="645"/>
      <c r="R552" s="645"/>
      <c r="S552" s="645"/>
      <c r="T552" s="645"/>
      <c r="U552" s="645"/>
      <c r="V552" s="645"/>
      <c r="W552" s="645"/>
      <c r="X552" s="645"/>
      <c r="Y552" s="645"/>
    </row>
    <row r="553" spans="1:25" ht="24.75" customHeight="1">
      <c r="A553" s="645"/>
      <c r="B553" s="646"/>
      <c r="C553" s="646"/>
      <c r="D553" s="646"/>
      <c r="E553" s="646"/>
      <c r="F553" s="646"/>
      <c r="G553" s="646"/>
      <c r="H553" s="645"/>
      <c r="I553" s="645"/>
      <c r="J553" s="645"/>
      <c r="K553" s="645"/>
      <c r="L553" s="645"/>
      <c r="M553" s="645"/>
      <c r="N553" s="645"/>
      <c r="O553" s="645"/>
      <c r="P553" s="645"/>
      <c r="Q553" s="645"/>
      <c r="R553" s="645"/>
      <c r="S553" s="645"/>
      <c r="T553" s="645"/>
      <c r="U553" s="645"/>
      <c r="V553" s="645"/>
      <c r="W553" s="645"/>
      <c r="X553" s="645"/>
      <c r="Y553" s="645"/>
    </row>
    <row r="554" spans="1:25" ht="24.75" customHeight="1">
      <c r="A554" s="645"/>
      <c r="B554" s="646"/>
      <c r="C554" s="646"/>
      <c r="D554" s="646"/>
      <c r="E554" s="646"/>
      <c r="F554" s="646"/>
      <c r="G554" s="646"/>
      <c r="H554" s="645"/>
      <c r="I554" s="645"/>
      <c r="J554" s="645"/>
      <c r="K554" s="645"/>
      <c r="L554" s="645"/>
      <c r="M554" s="645"/>
      <c r="N554" s="645"/>
      <c r="O554" s="645"/>
      <c r="P554" s="645"/>
      <c r="Q554" s="645"/>
      <c r="R554" s="645"/>
      <c r="S554" s="645"/>
      <c r="T554" s="645"/>
      <c r="U554" s="645"/>
      <c r="V554" s="645"/>
      <c r="W554" s="645"/>
      <c r="X554" s="645"/>
      <c r="Y554" s="645"/>
    </row>
    <row r="555" spans="1:25" ht="24.75" customHeight="1">
      <c r="A555" s="645"/>
      <c r="B555" s="646"/>
      <c r="C555" s="646"/>
      <c r="D555" s="646"/>
      <c r="E555" s="646"/>
      <c r="F555" s="646"/>
      <c r="G555" s="646"/>
      <c r="H555" s="645"/>
      <c r="I555" s="645"/>
      <c r="J555" s="645"/>
      <c r="K555" s="645"/>
      <c r="L555" s="645"/>
      <c r="M555" s="645"/>
      <c r="N555" s="645"/>
      <c r="O555" s="645"/>
      <c r="P555" s="645"/>
      <c r="Q555" s="645"/>
      <c r="R555" s="645"/>
      <c r="S555" s="645"/>
      <c r="T555" s="645"/>
      <c r="U555" s="645"/>
      <c r="V555" s="645"/>
      <c r="W555" s="645"/>
      <c r="X555" s="645"/>
      <c r="Y555" s="645"/>
    </row>
    <row r="556" spans="1:25" ht="24.75" customHeight="1">
      <c r="A556" s="645"/>
      <c r="B556" s="646"/>
      <c r="C556" s="646"/>
      <c r="D556" s="646"/>
      <c r="E556" s="646"/>
      <c r="F556" s="646"/>
      <c r="G556" s="646"/>
      <c r="H556" s="645"/>
      <c r="I556" s="645"/>
      <c r="J556" s="645"/>
      <c r="K556" s="645"/>
      <c r="L556" s="645"/>
      <c r="M556" s="645"/>
      <c r="N556" s="645"/>
      <c r="O556" s="645"/>
      <c r="P556" s="645"/>
      <c r="Q556" s="645"/>
      <c r="R556" s="645"/>
      <c r="S556" s="645"/>
      <c r="T556" s="645"/>
      <c r="U556" s="645"/>
      <c r="V556" s="645"/>
      <c r="W556" s="645"/>
      <c r="X556" s="645"/>
      <c r="Y556" s="645"/>
    </row>
    <row r="557" spans="1:25" ht="24.75" customHeight="1">
      <c r="A557" s="645"/>
      <c r="B557" s="646"/>
      <c r="C557" s="646"/>
      <c r="D557" s="646"/>
      <c r="E557" s="646"/>
      <c r="F557" s="646"/>
      <c r="G557" s="646"/>
      <c r="H557" s="645"/>
      <c r="I557" s="645"/>
      <c r="J557" s="645"/>
      <c r="K557" s="645"/>
      <c r="L557" s="645"/>
      <c r="M557" s="645"/>
      <c r="N557" s="645"/>
      <c r="O557" s="645"/>
      <c r="P557" s="645"/>
      <c r="Q557" s="645"/>
      <c r="R557" s="645"/>
      <c r="S557" s="645"/>
      <c r="T557" s="645"/>
      <c r="U557" s="645"/>
      <c r="V557" s="645"/>
      <c r="W557" s="645"/>
      <c r="X557" s="645"/>
      <c r="Y557" s="645"/>
    </row>
    <row r="558" spans="1:25" ht="24.75" customHeight="1">
      <c r="A558" s="645"/>
      <c r="B558" s="646"/>
      <c r="C558" s="646"/>
      <c r="D558" s="646"/>
      <c r="E558" s="646"/>
      <c r="F558" s="646"/>
      <c r="G558" s="646"/>
      <c r="H558" s="645"/>
      <c r="I558" s="645"/>
      <c r="J558" s="645"/>
      <c r="K558" s="645"/>
      <c r="L558" s="645"/>
      <c r="M558" s="645"/>
      <c r="N558" s="645"/>
      <c r="O558" s="645"/>
      <c r="P558" s="645"/>
      <c r="Q558" s="645"/>
      <c r="R558" s="645"/>
      <c r="S558" s="645"/>
      <c r="T558" s="645"/>
      <c r="U558" s="645"/>
      <c r="V558" s="645"/>
      <c r="W558" s="645"/>
      <c r="X558" s="645"/>
      <c r="Y558" s="645"/>
    </row>
    <row r="559" spans="1:25" ht="24.75" customHeight="1">
      <c r="A559" s="645"/>
      <c r="B559" s="646"/>
      <c r="C559" s="646"/>
      <c r="D559" s="646"/>
      <c r="E559" s="646"/>
      <c r="F559" s="646"/>
      <c r="G559" s="646"/>
      <c r="H559" s="645"/>
      <c r="I559" s="645"/>
      <c r="J559" s="645"/>
      <c r="K559" s="645"/>
      <c r="L559" s="645"/>
      <c r="M559" s="645"/>
      <c r="N559" s="645"/>
      <c r="O559" s="645"/>
      <c r="P559" s="645"/>
      <c r="Q559" s="645"/>
      <c r="R559" s="645"/>
      <c r="S559" s="645"/>
      <c r="T559" s="645"/>
      <c r="U559" s="645"/>
      <c r="V559" s="645"/>
      <c r="W559" s="645"/>
      <c r="X559" s="645"/>
      <c r="Y559" s="645"/>
    </row>
    <row r="560" spans="1:25" ht="24.75" customHeight="1">
      <c r="A560" s="645"/>
      <c r="B560" s="646"/>
      <c r="C560" s="646"/>
      <c r="D560" s="646"/>
      <c r="E560" s="646"/>
      <c r="F560" s="646"/>
      <c r="G560" s="646"/>
      <c r="H560" s="645"/>
      <c r="I560" s="645"/>
      <c r="J560" s="645"/>
      <c r="K560" s="645"/>
      <c r="L560" s="645"/>
      <c r="M560" s="645"/>
      <c r="N560" s="645"/>
      <c r="O560" s="645"/>
      <c r="P560" s="645"/>
      <c r="Q560" s="645"/>
      <c r="R560" s="645"/>
      <c r="S560" s="645"/>
      <c r="T560" s="645"/>
      <c r="U560" s="645"/>
      <c r="V560" s="645"/>
      <c r="W560" s="645"/>
      <c r="X560" s="645"/>
      <c r="Y560" s="645"/>
    </row>
    <row r="561" spans="1:25" ht="24.75" customHeight="1">
      <c r="A561" s="645"/>
      <c r="B561" s="646"/>
      <c r="C561" s="646"/>
      <c r="D561" s="646"/>
      <c r="E561" s="646"/>
      <c r="F561" s="646"/>
      <c r="G561" s="646"/>
      <c r="H561" s="645"/>
      <c r="I561" s="645"/>
      <c r="J561" s="645"/>
      <c r="K561" s="645"/>
      <c r="L561" s="645"/>
      <c r="M561" s="645"/>
      <c r="N561" s="645"/>
      <c r="O561" s="645"/>
      <c r="P561" s="645"/>
      <c r="Q561" s="645"/>
      <c r="R561" s="645"/>
      <c r="S561" s="645"/>
      <c r="T561" s="645"/>
      <c r="U561" s="645"/>
      <c r="V561" s="645"/>
      <c r="W561" s="645"/>
      <c r="X561" s="645"/>
      <c r="Y561" s="645"/>
    </row>
    <row r="562" spans="1:25" ht="24.75" customHeight="1">
      <c r="A562" s="645"/>
      <c r="B562" s="646"/>
      <c r="C562" s="646"/>
      <c r="D562" s="646"/>
      <c r="E562" s="646"/>
      <c r="F562" s="646"/>
      <c r="G562" s="646"/>
      <c r="H562" s="645"/>
      <c r="I562" s="645"/>
      <c r="J562" s="645"/>
      <c r="K562" s="645"/>
      <c r="L562" s="645"/>
      <c r="M562" s="645"/>
      <c r="N562" s="645"/>
      <c r="O562" s="645"/>
      <c r="P562" s="645"/>
      <c r="Q562" s="645"/>
      <c r="R562" s="645"/>
      <c r="S562" s="645"/>
      <c r="T562" s="645"/>
      <c r="U562" s="645"/>
      <c r="V562" s="645"/>
      <c r="W562" s="645"/>
      <c r="X562" s="645"/>
      <c r="Y562" s="645"/>
    </row>
    <row r="563" spans="1:25" ht="24.75" customHeight="1">
      <c r="A563" s="645"/>
      <c r="B563" s="646"/>
      <c r="C563" s="646"/>
      <c r="D563" s="646"/>
      <c r="E563" s="646"/>
      <c r="F563" s="646"/>
      <c r="G563" s="646"/>
      <c r="H563" s="645"/>
      <c r="I563" s="645"/>
      <c r="J563" s="645"/>
      <c r="K563" s="645"/>
      <c r="L563" s="645"/>
      <c r="M563" s="645"/>
      <c r="N563" s="645"/>
      <c r="O563" s="645"/>
      <c r="P563" s="645"/>
      <c r="Q563" s="645"/>
      <c r="R563" s="645"/>
      <c r="S563" s="645"/>
      <c r="T563" s="645"/>
      <c r="U563" s="645"/>
      <c r="V563" s="645"/>
      <c r="W563" s="645"/>
      <c r="X563" s="645"/>
      <c r="Y563" s="645"/>
    </row>
    <row r="564" spans="1:25" ht="24.75" customHeight="1">
      <c r="A564" s="645"/>
      <c r="B564" s="646"/>
      <c r="C564" s="646"/>
      <c r="D564" s="646"/>
      <c r="E564" s="646"/>
      <c r="F564" s="646"/>
      <c r="G564" s="646"/>
      <c r="H564" s="645"/>
      <c r="I564" s="645"/>
      <c r="J564" s="645"/>
      <c r="K564" s="645"/>
      <c r="L564" s="645"/>
      <c r="M564" s="645"/>
      <c r="N564" s="645"/>
      <c r="O564" s="645"/>
      <c r="P564" s="645"/>
      <c r="Q564" s="645"/>
      <c r="R564" s="645"/>
      <c r="S564" s="645"/>
      <c r="T564" s="645"/>
      <c r="U564" s="645"/>
      <c r="V564" s="645"/>
      <c r="W564" s="645"/>
      <c r="X564" s="645"/>
      <c r="Y564" s="645"/>
    </row>
    <row r="565" spans="1:25" ht="24.75" customHeight="1">
      <c r="A565" s="645"/>
      <c r="B565" s="646"/>
      <c r="C565" s="646"/>
      <c r="D565" s="646"/>
      <c r="E565" s="646"/>
      <c r="F565" s="646"/>
      <c r="G565" s="646"/>
      <c r="H565" s="645"/>
      <c r="I565" s="645"/>
      <c r="J565" s="645"/>
      <c r="K565" s="645"/>
      <c r="L565" s="645"/>
      <c r="M565" s="645"/>
      <c r="N565" s="645"/>
      <c r="O565" s="645"/>
      <c r="P565" s="645"/>
      <c r="Q565" s="645"/>
      <c r="R565" s="645"/>
      <c r="S565" s="645"/>
      <c r="T565" s="645"/>
      <c r="U565" s="645"/>
      <c r="V565" s="645"/>
      <c r="W565" s="645"/>
      <c r="X565" s="645"/>
      <c r="Y565" s="645"/>
    </row>
    <row r="566" spans="1:25" ht="24.75" customHeight="1">
      <c r="A566" s="645"/>
      <c r="B566" s="646"/>
      <c r="C566" s="646"/>
      <c r="D566" s="646"/>
      <c r="E566" s="646"/>
      <c r="F566" s="646"/>
      <c r="G566" s="646"/>
      <c r="H566" s="645"/>
      <c r="I566" s="645"/>
      <c r="J566" s="645"/>
      <c r="K566" s="645"/>
      <c r="L566" s="645"/>
      <c r="M566" s="645"/>
      <c r="N566" s="645"/>
      <c r="O566" s="645"/>
      <c r="P566" s="645"/>
      <c r="Q566" s="645"/>
      <c r="R566" s="645"/>
      <c r="S566" s="645"/>
      <c r="T566" s="645"/>
      <c r="U566" s="645"/>
      <c r="V566" s="645"/>
      <c r="W566" s="645"/>
      <c r="X566" s="645"/>
      <c r="Y566" s="645"/>
    </row>
    <row r="567" spans="1:25" ht="24.75" customHeight="1">
      <c r="A567" s="645"/>
      <c r="B567" s="646"/>
      <c r="C567" s="646"/>
      <c r="D567" s="646"/>
      <c r="E567" s="646"/>
      <c r="F567" s="646"/>
      <c r="G567" s="646"/>
      <c r="H567" s="645"/>
      <c r="I567" s="645"/>
      <c r="J567" s="645"/>
      <c r="K567" s="645"/>
      <c r="L567" s="645"/>
      <c r="M567" s="645"/>
      <c r="N567" s="645"/>
      <c r="O567" s="645"/>
      <c r="P567" s="645"/>
      <c r="Q567" s="645"/>
      <c r="R567" s="645"/>
      <c r="S567" s="645"/>
      <c r="T567" s="645"/>
      <c r="U567" s="645"/>
      <c r="V567" s="645"/>
      <c r="W567" s="645"/>
      <c r="X567" s="645"/>
      <c r="Y567" s="645"/>
    </row>
    <row r="568" spans="1:25" ht="24.75" customHeight="1">
      <c r="A568" s="645"/>
      <c r="B568" s="646"/>
      <c r="C568" s="646"/>
      <c r="D568" s="646"/>
      <c r="E568" s="646"/>
      <c r="F568" s="646"/>
      <c r="G568" s="646"/>
      <c r="H568" s="645"/>
      <c r="I568" s="645"/>
      <c r="J568" s="645"/>
      <c r="K568" s="645"/>
      <c r="L568" s="645"/>
      <c r="M568" s="645"/>
      <c r="N568" s="645"/>
      <c r="O568" s="645"/>
      <c r="P568" s="645"/>
      <c r="Q568" s="645"/>
      <c r="R568" s="645"/>
      <c r="S568" s="645"/>
      <c r="T568" s="645"/>
      <c r="U568" s="645"/>
      <c r="V568" s="645"/>
      <c r="W568" s="645"/>
      <c r="X568" s="645"/>
      <c r="Y568" s="645"/>
    </row>
    <row r="569" spans="1:25" ht="24.75" customHeight="1">
      <c r="A569" s="645"/>
      <c r="B569" s="646"/>
      <c r="C569" s="646"/>
      <c r="D569" s="646"/>
      <c r="E569" s="646"/>
      <c r="F569" s="646"/>
      <c r="G569" s="646"/>
      <c r="H569" s="645"/>
      <c r="I569" s="645"/>
      <c r="J569" s="645"/>
      <c r="K569" s="645"/>
      <c r="L569" s="645"/>
      <c r="M569" s="645"/>
      <c r="N569" s="645"/>
      <c r="O569" s="645"/>
      <c r="P569" s="645"/>
      <c r="Q569" s="645"/>
      <c r="R569" s="645"/>
      <c r="S569" s="645"/>
      <c r="T569" s="645"/>
      <c r="U569" s="645"/>
      <c r="V569" s="645"/>
      <c r="W569" s="645"/>
      <c r="X569" s="645"/>
      <c r="Y569" s="645"/>
    </row>
    <row r="570" spans="1:25" ht="24.75" customHeight="1">
      <c r="A570" s="645"/>
      <c r="B570" s="646"/>
      <c r="C570" s="646"/>
      <c r="D570" s="646"/>
      <c r="E570" s="646"/>
      <c r="F570" s="646"/>
      <c r="G570" s="646"/>
      <c r="H570" s="645"/>
      <c r="I570" s="645"/>
      <c r="J570" s="645"/>
      <c r="K570" s="645"/>
      <c r="L570" s="645"/>
      <c r="M570" s="645"/>
      <c r="N570" s="645"/>
      <c r="O570" s="645"/>
      <c r="P570" s="645"/>
      <c r="Q570" s="645"/>
      <c r="R570" s="645"/>
      <c r="S570" s="645"/>
      <c r="T570" s="645"/>
      <c r="U570" s="645"/>
      <c r="V570" s="645"/>
      <c r="W570" s="645"/>
      <c r="X570" s="645"/>
      <c r="Y570" s="645"/>
    </row>
    <row r="571" spans="1:25" ht="24.75" customHeight="1">
      <c r="A571" s="645"/>
      <c r="B571" s="646"/>
      <c r="C571" s="646"/>
      <c r="D571" s="646"/>
      <c r="E571" s="646"/>
      <c r="F571" s="646"/>
      <c r="G571" s="646"/>
      <c r="H571" s="645"/>
      <c r="I571" s="645"/>
      <c r="J571" s="645"/>
      <c r="K571" s="645"/>
      <c r="L571" s="645"/>
      <c r="M571" s="645"/>
      <c r="N571" s="645"/>
      <c r="O571" s="645"/>
      <c r="P571" s="645"/>
      <c r="Q571" s="645"/>
      <c r="R571" s="645"/>
      <c r="S571" s="645"/>
      <c r="T571" s="645"/>
      <c r="U571" s="645"/>
      <c r="V571" s="645"/>
      <c r="W571" s="645"/>
      <c r="X571" s="645"/>
      <c r="Y571" s="645"/>
    </row>
    <row r="572" spans="1:25" ht="24.75" customHeight="1">
      <c r="A572" s="645"/>
      <c r="B572" s="646"/>
      <c r="C572" s="646"/>
      <c r="D572" s="646"/>
      <c r="E572" s="646"/>
      <c r="F572" s="646"/>
      <c r="G572" s="646"/>
      <c r="H572" s="645"/>
      <c r="I572" s="645"/>
      <c r="J572" s="645"/>
      <c r="K572" s="645"/>
      <c r="L572" s="645"/>
      <c r="M572" s="645"/>
      <c r="N572" s="645"/>
      <c r="O572" s="645"/>
      <c r="P572" s="645"/>
      <c r="Q572" s="645"/>
      <c r="R572" s="645"/>
      <c r="S572" s="645"/>
      <c r="T572" s="645"/>
      <c r="U572" s="645"/>
      <c r="V572" s="645"/>
      <c r="W572" s="645"/>
      <c r="X572" s="645"/>
      <c r="Y572" s="645"/>
    </row>
    <row r="573" spans="1:25" ht="24.75" customHeight="1">
      <c r="A573" s="645"/>
      <c r="B573" s="646"/>
      <c r="C573" s="646"/>
      <c r="D573" s="646"/>
      <c r="E573" s="646"/>
      <c r="F573" s="646"/>
      <c r="G573" s="646"/>
      <c r="H573" s="645"/>
      <c r="I573" s="645"/>
      <c r="J573" s="645"/>
      <c r="K573" s="645"/>
      <c r="L573" s="645"/>
      <c r="M573" s="645"/>
      <c r="N573" s="645"/>
      <c r="O573" s="645"/>
      <c r="P573" s="645"/>
      <c r="Q573" s="645"/>
      <c r="R573" s="645"/>
      <c r="S573" s="645"/>
      <c r="T573" s="645"/>
      <c r="U573" s="645"/>
      <c r="V573" s="645"/>
      <c r="W573" s="645"/>
      <c r="X573" s="645"/>
      <c r="Y573" s="645"/>
    </row>
    <row r="574" spans="1:25" ht="24.75" customHeight="1">
      <c r="A574" s="645"/>
      <c r="B574" s="646"/>
      <c r="C574" s="646"/>
      <c r="D574" s="646"/>
      <c r="E574" s="646"/>
      <c r="F574" s="646"/>
      <c r="G574" s="646"/>
      <c r="H574" s="645"/>
      <c r="I574" s="645"/>
      <c r="J574" s="645"/>
      <c r="K574" s="645"/>
      <c r="L574" s="645"/>
      <c r="M574" s="645"/>
      <c r="N574" s="645"/>
      <c r="O574" s="645"/>
      <c r="P574" s="645"/>
      <c r="Q574" s="645"/>
      <c r="R574" s="645"/>
      <c r="S574" s="645"/>
      <c r="T574" s="645"/>
      <c r="U574" s="645"/>
      <c r="V574" s="645"/>
      <c r="W574" s="645"/>
      <c r="X574" s="645"/>
      <c r="Y574" s="645"/>
    </row>
    <row r="575" spans="1:25" ht="24.75" customHeight="1">
      <c r="A575" s="645"/>
      <c r="B575" s="646"/>
      <c r="C575" s="646"/>
      <c r="D575" s="646"/>
      <c r="E575" s="646"/>
      <c r="F575" s="646"/>
      <c r="G575" s="646"/>
      <c r="H575" s="645"/>
      <c r="I575" s="645"/>
      <c r="J575" s="645"/>
      <c r="K575" s="645"/>
      <c r="L575" s="645"/>
      <c r="M575" s="645"/>
      <c r="N575" s="645"/>
      <c r="O575" s="645"/>
      <c r="P575" s="645"/>
      <c r="Q575" s="645"/>
      <c r="R575" s="645"/>
      <c r="S575" s="645"/>
      <c r="T575" s="645"/>
      <c r="U575" s="645"/>
      <c r="V575" s="645"/>
      <c r="W575" s="645"/>
      <c r="X575" s="645"/>
      <c r="Y575" s="645"/>
    </row>
    <row r="576" spans="1:25" ht="24.75" customHeight="1">
      <c r="A576" s="645"/>
      <c r="B576" s="646"/>
      <c r="C576" s="646"/>
      <c r="D576" s="646"/>
      <c r="E576" s="646"/>
      <c r="F576" s="646"/>
      <c r="G576" s="646"/>
      <c r="H576" s="645"/>
      <c r="I576" s="645"/>
      <c r="J576" s="645"/>
      <c r="K576" s="645"/>
      <c r="L576" s="645"/>
      <c r="M576" s="645"/>
      <c r="N576" s="645"/>
      <c r="O576" s="645"/>
      <c r="P576" s="645"/>
      <c r="Q576" s="645"/>
      <c r="R576" s="645"/>
      <c r="S576" s="645"/>
      <c r="T576" s="645"/>
      <c r="U576" s="645"/>
      <c r="V576" s="645"/>
      <c r="W576" s="645"/>
      <c r="X576" s="645"/>
      <c r="Y576" s="645"/>
    </row>
    <row r="577" spans="1:25" ht="24.75" customHeight="1">
      <c r="A577" s="645"/>
      <c r="B577" s="646"/>
      <c r="C577" s="646"/>
      <c r="D577" s="646"/>
      <c r="E577" s="646"/>
      <c r="F577" s="646"/>
      <c r="G577" s="646"/>
      <c r="H577" s="645"/>
      <c r="I577" s="645"/>
      <c r="J577" s="645"/>
      <c r="K577" s="645"/>
      <c r="L577" s="645"/>
      <c r="M577" s="645"/>
      <c r="N577" s="645"/>
      <c r="O577" s="645"/>
      <c r="P577" s="645"/>
      <c r="Q577" s="645"/>
      <c r="R577" s="645"/>
      <c r="S577" s="645"/>
      <c r="T577" s="645"/>
      <c r="U577" s="645"/>
      <c r="V577" s="645"/>
      <c r="W577" s="645"/>
      <c r="X577" s="645"/>
      <c r="Y577" s="645"/>
    </row>
    <row r="578" spans="1:25" ht="24.75" customHeight="1">
      <c r="A578" s="645"/>
      <c r="B578" s="646"/>
      <c r="C578" s="646"/>
      <c r="D578" s="646"/>
      <c r="E578" s="646"/>
      <c r="F578" s="646"/>
      <c r="G578" s="646"/>
      <c r="H578" s="645"/>
      <c r="I578" s="645"/>
      <c r="J578" s="645"/>
      <c r="K578" s="645"/>
      <c r="L578" s="645"/>
      <c r="M578" s="645"/>
      <c r="N578" s="645"/>
      <c r="O578" s="645"/>
      <c r="P578" s="645"/>
      <c r="Q578" s="645"/>
      <c r="R578" s="645"/>
      <c r="S578" s="645"/>
      <c r="T578" s="645"/>
      <c r="U578" s="645"/>
      <c r="V578" s="645"/>
      <c r="W578" s="645"/>
      <c r="X578" s="645"/>
      <c r="Y578" s="645"/>
    </row>
    <row r="579" spans="1:25" ht="24.75" customHeight="1">
      <c r="A579" s="645"/>
      <c r="B579" s="646"/>
      <c r="C579" s="646"/>
      <c r="D579" s="646"/>
      <c r="E579" s="646"/>
      <c r="F579" s="646"/>
      <c r="G579" s="646"/>
      <c r="H579" s="645"/>
      <c r="I579" s="645"/>
      <c r="J579" s="645"/>
      <c r="K579" s="645"/>
      <c r="L579" s="645"/>
      <c r="M579" s="645"/>
      <c r="N579" s="645"/>
      <c r="O579" s="645"/>
      <c r="P579" s="645"/>
      <c r="Q579" s="645"/>
      <c r="R579" s="645"/>
      <c r="S579" s="645"/>
      <c r="T579" s="645"/>
      <c r="U579" s="645"/>
      <c r="V579" s="645"/>
      <c r="W579" s="645"/>
      <c r="X579" s="645"/>
      <c r="Y579" s="645"/>
    </row>
    <row r="580" spans="1:25" ht="24.75" customHeight="1">
      <c r="A580" s="645"/>
      <c r="B580" s="646"/>
      <c r="C580" s="646"/>
      <c r="D580" s="646"/>
      <c r="E580" s="646"/>
      <c r="F580" s="646"/>
      <c r="G580" s="646"/>
      <c r="H580" s="645"/>
      <c r="I580" s="645"/>
      <c r="J580" s="645"/>
      <c r="K580" s="645"/>
      <c r="L580" s="645"/>
      <c r="M580" s="645"/>
      <c r="N580" s="645"/>
      <c r="O580" s="645"/>
      <c r="P580" s="645"/>
      <c r="Q580" s="645"/>
      <c r="R580" s="645"/>
      <c r="S580" s="645"/>
      <c r="T580" s="645"/>
      <c r="U580" s="645"/>
      <c r="V580" s="645"/>
      <c r="W580" s="645"/>
      <c r="X580" s="645"/>
      <c r="Y580" s="645"/>
    </row>
    <row r="581" spans="1:25" ht="24.75" customHeight="1">
      <c r="A581" s="645"/>
      <c r="B581" s="646"/>
      <c r="C581" s="646"/>
      <c r="D581" s="646"/>
      <c r="E581" s="646"/>
      <c r="F581" s="646"/>
      <c r="G581" s="646"/>
      <c r="H581" s="645"/>
      <c r="I581" s="645"/>
      <c r="J581" s="645"/>
      <c r="K581" s="645"/>
      <c r="L581" s="645"/>
      <c r="M581" s="645"/>
      <c r="N581" s="645"/>
      <c r="O581" s="645"/>
      <c r="P581" s="645"/>
      <c r="Q581" s="645"/>
      <c r="R581" s="645"/>
      <c r="S581" s="645"/>
      <c r="T581" s="645"/>
      <c r="U581" s="645"/>
      <c r="V581" s="645"/>
      <c r="W581" s="645"/>
      <c r="X581" s="645"/>
      <c r="Y581" s="645"/>
    </row>
    <row r="582" spans="1:25" ht="24.75" customHeight="1">
      <c r="A582" s="645"/>
      <c r="B582" s="646"/>
      <c r="C582" s="646"/>
      <c r="D582" s="646"/>
      <c r="E582" s="646"/>
      <c r="F582" s="646"/>
      <c r="G582" s="646"/>
      <c r="H582" s="645"/>
      <c r="I582" s="645"/>
      <c r="J582" s="645"/>
      <c r="K582" s="645"/>
      <c r="L582" s="645"/>
      <c r="M582" s="645"/>
      <c r="N582" s="645"/>
      <c r="O582" s="645"/>
      <c r="P582" s="645"/>
      <c r="Q582" s="645"/>
      <c r="R582" s="645"/>
      <c r="S582" s="645"/>
      <c r="T582" s="645"/>
      <c r="U582" s="645"/>
      <c r="V582" s="645"/>
      <c r="W582" s="645"/>
      <c r="X582" s="645"/>
      <c r="Y582" s="645"/>
    </row>
    <row r="583" spans="1:25" ht="24.75" customHeight="1">
      <c r="A583" s="645"/>
      <c r="B583" s="646"/>
      <c r="C583" s="646"/>
      <c r="D583" s="646"/>
      <c r="E583" s="646"/>
      <c r="F583" s="646"/>
      <c r="G583" s="646"/>
      <c r="H583" s="645"/>
      <c r="I583" s="645"/>
      <c r="J583" s="645"/>
      <c r="K583" s="645"/>
      <c r="L583" s="645"/>
      <c r="M583" s="645"/>
      <c r="N583" s="645"/>
      <c r="O583" s="645"/>
      <c r="P583" s="645"/>
      <c r="Q583" s="645"/>
      <c r="R583" s="645"/>
      <c r="S583" s="645"/>
      <c r="T583" s="645"/>
      <c r="U583" s="645"/>
      <c r="V583" s="645"/>
      <c r="W583" s="645"/>
      <c r="X583" s="645"/>
      <c r="Y583" s="645"/>
    </row>
    <row r="584" spans="1:25" ht="24.75" customHeight="1">
      <c r="A584" s="645"/>
      <c r="B584" s="646"/>
      <c r="C584" s="646"/>
      <c r="D584" s="646"/>
      <c r="E584" s="646"/>
      <c r="F584" s="646"/>
      <c r="G584" s="646"/>
      <c r="H584" s="645"/>
      <c r="I584" s="645"/>
      <c r="J584" s="645"/>
      <c r="K584" s="645"/>
      <c r="L584" s="645"/>
      <c r="M584" s="645"/>
      <c r="N584" s="645"/>
      <c r="O584" s="645"/>
      <c r="P584" s="645"/>
      <c r="Q584" s="645"/>
      <c r="R584" s="645"/>
      <c r="S584" s="645"/>
      <c r="T584" s="645"/>
      <c r="U584" s="645"/>
      <c r="V584" s="645"/>
      <c r="W584" s="645"/>
      <c r="X584" s="645"/>
      <c r="Y584" s="645"/>
    </row>
    <row r="585" spans="1:25" ht="24.75" customHeight="1">
      <c r="A585" s="645"/>
      <c r="B585" s="646"/>
      <c r="C585" s="646"/>
      <c r="D585" s="646"/>
      <c r="E585" s="646"/>
      <c r="F585" s="646"/>
      <c r="G585" s="646"/>
      <c r="H585" s="645"/>
      <c r="I585" s="645"/>
      <c r="J585" s="645"/>
      <c r="K585" s="645"/>
      <c r="L585" s="645"/>
      <c r="M585" s="645"/>
      <c r="N585" s="645"/>
      <c r="O585" s="645"/>
      <c r="P585" s="645"/>
      <c r="Q585" s="645"/>
      <c r="R585" s="645"/>
      <c r="S585" s="645"/>
      <c r="T585" s="645"/>
      <c r="U585" s="645"/>
      <c r="V585" s="645"/>
      <c r="W585" s="645"/>
      <c r="X585" s="645"/>
      <c r="Y585" s="645"/>
    </row>
    <row r="586" spans="1:25" ht="24.75" customHeight="1">
      <c r="A586" s="645"/>
      <c r="B586" s="646"/>
      <c r="C586" s="646"/>
      <c r="D586" s="646"/>
      <c r="E586" s="646"/>
      <c r="F586" s="646"/>
      <c r="G586" s="646"/>
      <c r="H586" s="645"/>
      <c r="I586" s="645"/>
      <c r="J586" s="645"/>
      <c r="K586" s="645"/>
      <c r="L586" s="645"/>
      <c r="M586" s="645"/>
      <c r="N586" s="645"/>
      <c r="O586" s="645"/>
      <c r="P586" s="645"/>
      <c r="Q586" s="645"/>
      <c r="R586" s="645"/>
      <c r="S586" s="645"/>
      <c r="T586" s="645"/>
      <c r="U586" s="645"/>
      <c r="V586" s="645"/>
      <c r="W586" s="645"/>
      <c r="X586" s="645"/>
      <c r="Y586" s="645"/>
    </row>
    <row r="587" spans="1:25" ht="24.75" customHeight="1">
      <c r="A587" s="645"/>
      <c r="B587" s="646"/>
      <c r="C587" s="646"/>
      <c r="D587" s="646"/>
      <c r="E587" s="646"/>
      <c r="F587" s="646"/>
      <c r="G587" s="646"/>
      <c r="H587" s="645"/>
      <c r="I587" s="645"/>
      <c r="J587" s="645"/>
      <c r="K587" s="645"/>
      <c r="L587" s="645"/>
      <c r="M587" s="645"/>
      <c r="N587" s="645"/>
      <c r="O587" s="645"/>
      <c r="P587" s="645"/>
      <c r="Q587" s="645"/>
      <c r="R587" s="645"/>
      <c r="S587" s="645"/>
      <c r="T587" s="645"/>
      <c r="U587" s="645"/>
      <c r="V587" s="645"/>
      <c r="W587" s="645"/>
      <c r="X587" s="645"/>
      <c r="Y587" s="645"/>
    </row>
    <row r="588" spans="1:25" ht="24.75" customHeight="1">
      <c r="A588" s="645"/>
      <c r="B588" s="646"/>
      <c r="C588" s="646"/>
      <c r="D588" s="646"/>
      <c r="E588" s="646"/>
      <c r="F588" s="646"/>
      <c r="G588" s="646"/>
      <c r="H588" s="645"/>
      <c r="I588" s="645"/>
      <c r="J588" s="645"/>
      <c r="K588" s="645"/>
      <c r="L588" s="645"/>
      <c r="M588" s="645"/>
      <c r="N588" s="645"/>
      <c r="O588" s="645"/>
      <c r="P588" s="645"/>
      <c r="Q588" s="645"/>
      <c r="R588" s="645"/>
      <c r="S588" s="645"/>
      <c r="T588" s="645"/>
      <c r="U588" s="645"/>
      <c r="V588" s="645"/>
      <c r="W588" s="645"/>
      <c r="X588" s="645"/>
      <c r="Y588" s="645"/>
    </row>
    <row r="589" spans="1:25" ht="24.75" customHeight="1">
      <c r="A589" s="645"/>
      <c r="B589" s="646"/>
      <c r="C589" s="646"/>
      <c r="D589" s="646"/>
      <c r="E589" s="646"/>
      <c r="F589" s="646"/>
      <c r="G589" s="646"/>
      <c r="H589" s="645"/>
      <c r="I589" s="645"/>
      <c r="J589" s="645"/>
      <c r="K589" s="645"/>
      <c r="L589" s="645"/>
      <c r="M589" s="645"/>
      <c r="N589" s="645"/>
      <c r="O589" s="645"/>
      <c r="P589" s="645"/>
      <c r="Q589" s="645"/>
      <c r="R589" s="645"/>
      <c r="S589" s="645"/>
      <c r="T589" s="645"/>
      <c r="U589" s="645"/>
      <c r="V589" s="645"/>
      <c r="W589" s="645"/>
      <c r="X589" s="645"/>
      <c r="Y589" s="645"/>
    </row>
    <row r="590" spans="1:25" ht="24.75" customHeight="1">
      <c r="A590" s="645"/>
      <c r="B590" s="646"/>
      <c r="C590" s="646"/>
      <c r="D590" s="646"/>
      <c r="E590" s="646"/>
      <c r="F590" s="646"/>
      <c r="G590" s="646"/>
      <c r="H590" s="645"/>
      <c r="I590" s="645"/>
      <c r="J590" s="645"/>
      <c r="K590" s="645"/>
      <c r="L590" s="645"/>
      <c r="M590" s="645"/>
      <c r="N590" s="645"/>
      <c r="O590" s="645"/>
      <c r="P590" s="645"/>
      <c r="Q590" s="645"/>
      <c r="R590" s="645"/>
      <c r="S590" s="645"/>
      <c r="T590" s="645"/>
      <c r="U590" s="645"/>
      <c r="V590" s="645"/>
      <c r="W590" s="645"/>
      <c r="X590" s="645"/>
      <c r="Y590" s="645"/>
    </row>
    <row r="591" spans="1:25" ht="24.75" customHeight="1">
      <c r="A591" s="645"/>
      <c r="B591" s="646"/>
      <c r="C591" s="646"/>
      <c r="D591" s="646"/>
      <c r="E591" s="646"/>
      <c r="F591" s="646"/>
      <c r="G591" s="646"/>
      <c r="H591" s="645"/>
      <c r="I591" s="645"/>
      <c r="J591" s="645"/>
      <c r="K591" s="645"/>
      <c r="L591" s="645"/>
      <c r="M591" s="645"/>
      <c r="N591" s="645"/>
      <c r="O591" s="645"/>
      <c r="P591" s="645"/>
      <c r="Q591" s="645"/>
      <c r="R591" s="645"/>
      <c r="S591" s="645"/>
      <c r="T591" s="645"/>
      <c r="U591" s="645"/>
      <c r="V591" s="645"/>
      <c r="W591" s="645"/>
      <c r="X591" s="645"/>
      <c r="Y591" s="645"/>
    </row>
    <row r="592" spans="1:25" ht="24.75" customHeight="1">
      <c r="A592" s="645"/>
      <c r="B592" s="646"/>
      <c r="C592" s="646"/>
      <c r="D592" s="646"/>
      <c r="E592" s="646"/>
      <c r="F592" s="646"/>
      <c r="G592" s="646"/>
      <c r="H592" s="645"/>
      <c r="I592" s="645"/>
      <c r="J592" s="645"/>
      <c r="K592" s="645"/>
      <c r="L592" s="645"/>
      <c r="M592" s="645"/>
      <c r="N592" s="645"/>
      <c r="O592" s="645"/>
      <c r="P592" s="645"/>
      <c r="Q592" s="645"/>
      <c r="R592" s="645"/>
      <c r="S592" s="645"/>
      <c r="T592" s="645"/>
      <c r="U592" s="645"/>
      <c r="V592" s="645"/>
      <c r="W592" s="645"/>
      <c r="X592" s="645"/>
      <c r="Y592" s="645"/>
    </row>
    <row r="593" spans="1:25" ht="24.75" customHeight="1">
      <c r="A593" s="645"/>
      <c r="B593" s="646"/>
      <c r="C593" s="646"/>
      <c r="D593" s="646"/>
      <c r="E593" s="646"/>
      <c r="F593" s="646"/>
      <c r="G593" s="646"/>
      <c r="H593" s="645"/>
      <c r="I593" s="645"/>
      <c r="J593" s="645"/>
      <c r="K593" s="645"/>
      <c r="L593" s="645"/>
      <c r="M593" s="645"/>
      <c r="N593" s="645"/>
      <c r="O593" s="645"/>
      <c r="P593" s="645"/>
      <c r="Q593" s="645"/>
      <c r="R593" s="645"/>
      <c r="S593" s="645"/>
      <c r="T593" s="645"/>
      <c r="U593" s="645"/>
      <c r="V593" s="645"/>
      <c r="W593" s="645"/>
      <c r="X593" s="645"/>
      <c r="Y593" s="645"/>
    </row>
    <row r="594" spans="1:25" ht="24.75" customHeight="1">
      <c r="A594" s="645"/>
      <c r="B594" s="646"/>
      <c r="C594" s="646"/>
      <c r="D594" s="646"/>
      <c r="E594" s="646"/>
      <c r="F594" s="646"/>
      <c r="G594" s="646"/>
      <c r="H594" s="645"/>
      <c r="I594" s="645"/>
      <c r="J594" s="645"/>
      <c r="K594" s="645"/>
      <c r="L594" s="645"/>
      <c r="M594" s="645"/>
      <c r="N594" s="645"/>
      <c r="O594" s="645"/>
      <c r="P594" s="645"/>
      <c r="Q594" s="645"/>
      <c r="R594" s="645"/>
      <c r="S594" s="645"/>
      <c r="T594" s="645"/>
      <c r="U594" s="645"/>
      <c r="V594" s="645"/>
      <c r="W594" s="645"/>
      <c r="X594" s="645"/>
      <c r="Y594" s="645"/>
    </row>
    <row r="595" spans="1:25" ht="24.75" customHeight="1">
      <c r="A595" s="645"/>
      <c r="B595" s="646"/>
      <c r="C595" s="646"/>
      <c r="D595" s="646"/>
      <c r="E595" s="646"/>
      <c r="F595" s="646"/>
      <c r="G595" s="646"/>
      <c r="H595" s="645"/>
      <c r="I595" s="645"/>
      <c r="J595" s="645"/>
      <c r="K595" s="645"/>
      <c r="L595" s="645"/>
      <c r="M595" s="645"/>
      <c r="N595" s="645"/>
      <c r="O595" s="645"/>
      <c r="P595" s="645"/>
      <c r="Q595" s="645"/>
      <c r="R595" s="645"/>
      <c r="S595" s="645"/>
      <c r="T595" s="645"/>
      <c r="U595" s="645"/>
      <c r="V595" s="645"/>
      <c r="W595" s="645"/>
      <c r="X595" s="645"/>
      <c r="Y595" s="645"/>
    </row>
    <row r="596" spans="1:25" ht="24.75" customHeight="1">
      <c r="A596" s="645"/>
      <c r="B596" s="646"/>
      <c r="C596" s="646"/>
      <c r="D596" s="646"/>
      <c r="E596" s="646"/>
      <c r="F596" s="646"/>
      <c r="G596" s="646"/>
      <c r="H596" s="645"/>
      <c r="I596" s="645"/>
      <c r="J596" s="645"/>
      <c r="K596" s="645"/>
      <c r="L596" s="645"/>
      <c r="M596" s="645"/>
      <c r="N596" s="645"/>
      <c r="O596" s="645"/>
      <c r="P596" s="645"/>
      <c r="Q596" s="645"/>
      <c r="R596" s="645"/>
      <c r="S596" s="645"/>
      <c r="T596" s="645"/>
      <c r="U596" s="645"/>
      <c r="V596" s="645"/>
      <c r="W596" s="645"/>
      <c r="X596" s="645"/>
      <c r="Y596" s="645"/>
    </row>
    <row r="597" spans="1:25" ht="24.75" customHeight="1">
      <c r="A597" s="645"/>
      <c r="B597" s="646"/>
      <c r="C597" s="646"/>
      <c r="D597" s="646"/>
      <c r="E597" s="646"/>
      <c r="F597" s="646"/>
      <c r="G597" s="646"/>
      <c r="H597" s="645"/>
      <c r="I597" s="645"/>
      <c r="J597" s="645"/>
      <c r="K597" s="645"/>
      <c r="L597" s="645"/>
      <c r="M597" s="645"/>
      <c r="N597" s="645"/>
      <c r="O597" s="645"/>
      <c r="P597" s="645"/>
      <c r="Q597" s="645"/>
      <c r="R597" s="645"/>
      <c r="S597" s="645"/>
      <c r="T597" s="645"/>
      <c r="U597" s="645"/>
      <c r="V597" s="645"/>
      <c r="W597" s="645"/>
      <c r="X597" s="645"/>
      <c r="Y597" s="645"/>
    </row>
    <row r="598" spans="1:25" ht="24.75" customHeight="1">
      <c r="A598" s="645"/>
      <c r="B598" s="646"/>
      <c r="C598" s="646"/>
      <c r="D598" s="646"/>
      <c r="E598" s="646"/>
      <c r="F598" s="646"/>
      <c r="G598" s="646"/>
      <c r="H598" s="645"/>
      <c r="I598" s="645"/>
      <c r="J598" s="645"/>
      <c r="K598" s="645"/>
      <c r="L598" s="645"/>
      <c r="M598" s="645"/>
      <c r="N598" s="645"/>
      <c r="O598" s="645"/>
      <c r="P598" s="645"/>
      <c r="Q598" s="645"/>
      <c r="R598" s="645"/>
      <c r="S598" s="645"/>
      <c r="T598" s="645"/>
      <c r="U598" s="645"/>
      <c r="V598" s="645"/>
      <c r="W598" s="645"/>
      <c r="X598" s="645"/>
      <c r="Y598" s="645"/>
    </row>
    <row r="599" spans="1:25" ht="24.75" customHeight="1">
      <c r="A599" s="645"/>
      <c r="B599" s="646"/>
      <c r="C599" s="646"/>
      <c r="D599" s="646"/>
      <c r="E599" s="646"/>
      <c r="F599" s="646"/>
      <c r="G599" s="646"/>
      <c r="H599" s="645"/>
      <c r="I599" s="645"/>
      <c r="J599" s="645"/>
      <c r="K599" s="645"/>
      <c r="L599" s="645"/>
      <c r="M599" s="645"/>
      <c r="N599" s="645"/>
      <c r="O599" s="645"/>
      <c r="P599" s="645"/>
      <c r="Q599" s="645"/>
      <c r="R599" s="645"/>
      <c r="S599" s="645"/>
      <c r="T599" s="645"/>
      <c r="U599" s="645"/>
      <c r="V599" s="645"/>
      <c r="W599" s="645"/>
      <c r="X599" s="645"/>
      <c r="Y599" s="645"/>
    </row>
    <row r="600" spans="1:25" ht="24.75" customHeight="1">
      <c r="A600" s="645"/>
      <c r="B600" s="646"/>
      <c r="C600" s="646"/>
      <c r="D600" s="646"/>
      <c r="E600" s="646"/>
      <c r="F600" s="646"/>
      <c r="G600" s="646"/>
      <c r="H600" s="645"/>
      <c r="I600" s="645"/>
      <c r="J600" s="645"/>
      <c r="K600" s="645"/>
      <c r="L600" s="645"/>
      <c r="M600" s="645"/>
      <c r="N600" s="645"/>
      <c r="O600" s="645"/>
      <c r="P600" s="645"/>
      <c r="Q600" s="645"/>
      <c r="R600" s="645"/>
      <c r="S600" s="645"/>
      <c r="T600" s="645"/>
      <c r="U600" s="645"/>
      <c r="V600" s="645"/>
      <c r="W600" s="645"/>
      <c r="X600" s="645"/>
      <c r="Y600" s="645"/>
    </row>
    <row r="601" spans="1:25" ht="24.75" customHeight="1">
      <c r="A601" s="645"/>
      <c r="B601" s="646"/>
      <c r="C601" s="646"/>
      <c r="D601" s="646"/>
      <c r="E601" s="646"/>
      <c r="F601" s="646"/>
      <c r="G601" s="646"/>
      <c r="H601" s="645"/>
      <c r="I601" s="645"/>
      <c r="J601" s="645"/>
      <c r="K601" s="645"/>
      <c r="L601" s="645"/>
      <c r="M601" s="645"/>
      <c r="N601" s="645"/>
      <c r="O601" s="645"/>
      <c r="P601" s="645"/>
      <c r="Q601" s="645"/>
      <c r="R601" s="645"/>
      <c r="S601" s="645"/>
      <c r="T601" s="645"/>
      <c r="U601" s="645"/>
      <c r="V601" s="645"/>
      <c r="W601" s="645"/>
      <c r="X601" s="645"/>
      <c r="Y601" s="645"/>
    </row>
    <row r="602" spans="1:25" ht="24.75" customHeight="1">
      <c r="A602" s="645"/>
      <c r="B602" s="646"/>
      <c r="C602" s="646"/>
      <c r="D602" s="646"/>
      <c r="E602" s="646"/>
      <c r="F602" s="646"/>
      <c r="G602" s="646"/>
      <c r="H602" s="645"/>
      <c r="I602" s="645"/>
      <c r="J602" s="645"/>
      <c r="K602" s="645"/>
      <c r="L602" s="645"/>
      <c r="M602" s="645"/>
      <c r="N602" s="645"/>
      <c r="O602" s="645"/>
      <c r="P602" s="645"/>
      <c r="Q602" s="645"/>
      <c r="R602" s="645"/>
      <c r="S602" s="645"/>
      <c r="T602" s="645"/>
      <c r="U602" s="645"/>
      <c r="V602" s="645"/>
      <c r="W602" s="645"/>
      <c r="X602" s="645"/>
      <c r="Y602" s="645"/>
    </row>
    <row r="603" spans="1:25" ht="24.75" customHeight="1">
      <c r="A603" s="645"/>
      <c r="B603" s="646"/>
      <c r="C603" s="646"/>
      <c r="D603" s="646"/>
      <c r="E603" s="646"/>
      <c r="F603" s="646"/>
      <c r="G603" s="646"/>
      <c r="H603" s="645"/>
      <c r="I603" s="645"/>
      <c r="J603" s="645"/>
      <c r="K603" s="645"/>
      <c r="L603" s="645"/>
      <c r="M603" s="645"/>
      <c r="N603" s="645"/>
      <c r="O603" s="645"/>
      <c r="P603" s="645"/>
      <c r="Q603" s="645"/>
      <c r="R603" s="645"/>
      <c r="S603" s="645"/>
      <c r="T603" s="645"/>
      <c r="U603" s="645"/>
      <c r="V603" s="645"/>
      <c r="W603" s="645"/>
      <c r="X603" s="645"/>
      <c r="Y603" s="645"/>
    </row>
    <row r="604" spans="1:25" ht="24.75" customHeight="1">
      <c r="A604" s="645"/>
      <c r="B604" s="646"/>
      <c r="C604" s="646"/>
      <c r="D604" s="646"/>
      <c r="E604" s="646"/>
      <c r="F604" s="646"/>
      <c r="G604" s="646"/>
      <c r="H604" s="645"/>
      <c r="I604" s="645"/>
      <c r="J604" s="645"/>
      <c r="K604" s="645"/>
      <c r="L604" s="645"/>
      <c r="M604" s="645"/>
      <c r="N604" s="645"/>
      <c r="O604" s="645"/>
      <c r="P604" s="645"/>
      <c r="Q604" s="645"/>
      <c r="R604" s="645"/>
      <c r="S604" s="645"/>
      <c r="T604" s="645"/>
      <c r="U604" s="645"/>
      <c r="V604" s="645"/>
      <c r="W604" s="645"/>
      <c r="X604" s="645"/>
      <c r="Y604" s="645"/>
    </row>
    <row r="605" spans="1:25" ht="24.75" customHeight="1">
      <c r="A605" s="645"/>
      <c r="B605" s="646"/>
      <c r="C605" s="646"/>
      <c r="D605" s="646"/>
      <c r="E605" s="646"/>
      <c r="F605" s="646"/>
      <c r="G605" s="646"/>
      <c r="H605" s="645"/>
      <c r="I605" s="645"/>
      <c r="J605" s="645"/>
      <c r="K605" s="645"/>
      <c r="L605" s="645"/>
      <c r="M605" s="645"/>
      <c r="N605" s="645"/>
      <c r="O605" s="645"/>
      <c r="P605" s="645"/>
      <c r="Q605" s="645"/>
      <c r="R605" s="645"/>
      <c r="S605" s="645"/>
      <c r="T605" s="645"/>
      <c r="U605" s="645"/>
      <c r="V605" s="645"/>
      <c r="W605" s="645"/>
      <c r="X605" s="645"/>
      <c r="Y605" s="645"/>
    </row>
    <row r="606" spans="1:25" ht="24.75" customHeight="1">
      <c r="A606" s="645"/>
      <c r="B606" s="646"/>
      <c r="C606" s="646"/>
      <c r="D606" s="646"/>
      <c r="E606" s="646"/>
      <c r="F606" s="646"/>
      <c r="G606" s="646"/>
      <c r="H606" s="645"/>
      <c r="I606" s="645"/>
      <c r="J606" s="645"/>
      <c r="K606" s="645"/>
      <c r="L606" s="645"/>
      <c r="M606" s="645"/>
      <c r="N606" s="645"/>
      <c r="O606" s="645"/>
      <c r="P606" s="645"/>
      <c r="Q606" s="645"/>
      <c r="R606" s="645"/>
      <c r="S606" s="645"/>
      <c r="T606" s="645"/>
      <c r="U606" s="645"/>
      <c r="V606" s="645"/>
      <c r="W606" s="645"/>
      <c r="X606" s="645"/>
      <c r="Y606" s="645"/>
    </row>
    <row r="607" spans="1:25" ht="24.75" customHeight="1">
      <c r="A607" s="645"/>
      <c r="B607" s="646"/>
      <c r="C607" s="646"/>
      <c r="D607" s="646"/>
      <c r="E607" s="646"/>
      <c r="F607" s="646"/>
      <c r="G607" s="646"/>
      <c r="H607" s="645"/>
      <c r="I607" s="645"/>
      <c r="J607" s="645"/>
      <c r="K607" s="645"/>
      <c r="L607" s="645"/>
      <c r="M607" s="645"/>
      <c r="N607" s="645"/>
      <c r="O607" s="645"/>
      <c r="P607" s="645"/>
      <c r="Q607" s="645"/>
      <c r="R607" s="645"/>
      <c r="S607" s="645"/>
      <c r="T607" s="645"/>
      <c r="U607" s="645"/>
      <c r="V607" s="645"/>
      <c r="W607" s="645"/>
      <c r="X607" s="645"/>
      <c r="Y607" s="645"/>
    </row>
    <row r="608" spans="1:25" ht="24.75" customHeight="1">
      <c r="A608" s="645"/>
      <c r="B608" s="646"/>
      <c r="C608" s="646"/>
      <c r="D608" s="646"/>
      <c r="E608" s="646"/>
      <c r="F608" s="646"/>
      <c r="G608" s="646"/>
      <c r="H608" s="645"/>
      <c r="I608" s="645"/>
      <c r="J608" s="645"/>
      <c r="K608" s="645"/>
      <c r="L608" s="645"/>
      <c r="M608" s="645"/>
      <c r="N608" s="645"/>
      <c r="O608" s="645"/>
      <c r="P608" s="645"/>
      <c r="Q608" s="645"/>
      <c r="R608" s="645"/>
      <c r="S608" s="645"/>
      <c r="T608" s="645"/>
      <c r="U608" s="645"/>
      <c r="V608" s="645"/>
      <c r="W608" s="645"/>
      <c r="X608" s="645"/>
      <c r="Y608" s="645"/>
    </row>
    <row r="609" spans="1:25" ht="24.75" customHeight="1">
      <c r="A609" s="645"/>
      <c r="B609" s="646"/>
      <c r="C609" s="646"/>
      <c r="D609" s="646"/>
      <c r="E609" s="646"/>
      <c r="F609" s="646"/>
      <c r="G609" s="646"/>
      <c r="H609" s="645"/>
      <c r="I609" s="645"/>
      <c r="J609" s="645"/>
      <c r="K609" s="645"/>
      <c r="L609" s="645"/>
      <c r="M609" s="645"/>
      <c r="N609" s="645"/>
      <c r="O609" s="645"/>
      <c r="P609" s="645"/>
      <c r="Q609" s="645"/>
      <c r="R609" s="645"/>
      <c r="S609" s="645"/>
      <c r="T609" s="645"/>
      <c r="U609" s="645"/>
      <c r="V609" s="645"/>
      <c r="W609" s="645"/>
      <c r="X609" s="645"/>
      <c r="Y609" s="645"/>
    </row>
    <row r="610" spans="1:25" ht="24.75" customHeight="1">
      <c r="A610" s="645"/>
      <c r="B610" s="646"/>
      <c r="C610" s="646"/>
      <c r="D610" s="646"/>
      <c r="E610" s="646"/>
      <c r="F610" s="646"/>
      <c r="G610" s="646"/>
      <c r="H610" s="645"/>
      <c r="I610" s="645"/>
      <c r="J610" s="645"/>
      <c r="K610" s="645"/>
      <c r="L610" s="645"/>
      <c r="M610" s="645"/>
      <c r="N610" s="645"/>
      <c r="O610" s="645"/>
      <c r="P610" s="645"/>
      <c r="Q610" s="645"/>
      <c r="R610" s="645"/>
      <c r="S610" s="645"/>
      <c r="T610" s="645"/>
      <c r="U610" s="645"/>
      <c r="V610" s="645"/>
      <c r="W610" s="645"/>
      <c r="X610" s="645"/>
      <c r="Y610" s="645"/>
    </row>
    <row r="611" spans="1:25" ht="24.75" customHeight="1">
      <c r="A611" s="645"/>
      <c r="B611" s="646"/>
      <c r="C611" s="646"/>
      <c r="D611" s="646"/>
      <c r="E611" s="646"/>
      <c r="F611" s="646"/>
      <c r="G611" s="646"/>
      <c r="H611" s="645"/>
      <c r="I611" s="645"/>
      <c r="J611" s="645"/>
      <c r="K611" s="645"/>
      <c r="L611" s="645"/>
      <c r="M611" s="645"/>
      <c r="N611" s="645"/>
      <c r="O611" s="645"/>
      <c r="P611" s="645"/>
      <c r="Q611" s="645"/>
      <c r="R611" s="645"/>
      <c r="S611" s="645"/>
      <c r="T611" s="645"/>
      <c r="U611" s="645"/>
      <c r="V611" s="645"/>
      <c r="W611" s="645"/>
      <c r="X611" s="645"/>
      <c r="Y611" s="645"/>
    </row>
    <row r="612" spans="1:25" ht="24.75" customHeight="1">
      <c r="A612" s="645"/>
      <c r="B612" s="646"/>
      <c r="C612" s="646"/>
      <c r="D612" s="646"/>
      <c r="E612" s="646"/>
      <c r="F612" s="646"/>
      <c r="G612" s="646"/>
      <c r="H612" s="645"/>
      <c r="I612" s="645"/>
      <c r="J612" s="645"/>
      <c r="K612" s="645"/>
      <c r="L612" s="645"/>
      <c r="M612" s="645"/>
      <c r="N612" s="645"/>
      <c r="O612" s="645"/>
      <c r="P612" s="645"/>
      <c r="Q612" s="645"/>
      <c r="R612" s="645"/>
      <c r="S612" s="645"/>
      <c r="T612" s="645"/>
      <c r="U612" s="645"/>
      <c r="V612" s="645"/>
      <c r="W612" s="645"/>
      <c r="X612" s="645"/>
      <c r="Y612" s="645"/>
    </row>
    <row r="613" spans="1:25" ht="24.75" customHeight="1">
      <c r="A613" s="645"/>
      <c r="B613" s="646"/>
      <c r="C613" s="646"/>
      <c r="D613" s="646"/>
      <c r="E613" s="646"/>
      <c r="F613" s="646"/>
      <c r="G613" s="646"/>
      <c r="H613" s="645"/>
      <c r="I613" s="645"/>
      <c r="J613" s="645"/>
      <c r="K613" s="645"/>
      <c r="L613" s="645"/>
      <c r="M613" s="645"/>
      <c r="N613" s="645"/>
      <c r="O613" s="645"/>
      <c r="P613" s="645"/>
      <c r="Q613" s="645"/>
      <c r="R613" s="645"/>
      <c r="S613" s="645"/>
      <c r="T613" s="645"/>
      <c r="U613" s="645"/>
      <c r="V613" s="645"/>
      <c r="W613" s="645"/>
      <c r="X613" s="645"/>
      <c r="Y613" s="645"/>
    </row>
    <row r="614" spans="1:25" ht="24.75" customHeight="1">
      <c r="A614" s="645"/>
      <c r="B614" s="646"/>
      <c r="C614" s="646"/>
      <c r="D614" s="646"/>
      <c r="E614" s="646"/>
      <c r="F614" s="646"/>
      <c r="G614" s="646"/>
      <c r="H614" s="645"/>
      <c r="I614" s="645"/>
      <c r="J614" s="645"/>
      <c r="K614" s="645"/>
      <c r="L614" s="645"/>
      <c r="M614" s="645"/>
      <c r="N614" s="645"/>
      <c r="O614" s="645"/>
      <c r="P614" s="645"/>
      <c r="Q614" s="645"/>
      <c r="R614" s="645"/>
      <c r="S614" s="645"/>
      <c r="T614" s="645"/>
      <c r="U614" s="645"/>
      <c r="V614" s="645"/>
      <c r="W614" s="645"/>
      <c r="X614" s="645"/>
      <c r="Y614" s="645"/>
    </row>
    <row r="615" spans="1:25" ht="24.75" customHeight="1">
      <c r="A615" s="645"/>
      <c r="B615" s="646"/>
      <c r="C615" s="646"/>
      <c r="D615" s="646"/>
      <c r="E615" s="646"/>
      <c r="F615" s="646"/>
      <c r="G615" s="646"/>
      <c r="H615" s="645"/>
      <c r="I615" s="645"/>
      <c r="J615" s="645"/>
      <c r="K615" s="645"/>
      <c r="L615" s="645"/>
      <c r="M615" s="645"/>
      <c r="N615" s="645"/>
      <c r="O615" s="645"/>
      <c r="P615" s="645"/>
      <c r="Q615" s="645"/>
      <c r="R615" s="645"/>
      <c r="S615" s="645"/>
      <c r="T615" s="645"/>
      <c r="U615" s="645"/>
      <c r="V615" s="645"/>
      <c r="W615" s="645"/>
      <c r="X615" s="645"/>
      <c r="Y615" s="645"/>
    </row>
    <row r="616" spans="1:25" ht="24.75" customHeight="1">
      <c r="A616" s="645"/>
      <c r="B616" s="646"/>
      <c r="C616" s="646"/>
      <c r="D616" s="646"/>
      <c r="E616" s="646"/>
      <c r="F616" s="646"/>
      <c r="G616" s="646"/>
      <c r="H616" s="645"/>
      <c r="I616" s="645"/>
      <c r="J616" s="645"/>
      <c r="K616" s="645"/>
      <c r="L616" s="645"/>
      <c r="M616" s="645"/>
      <c r="N616" s="645"/>
      <c r="O616" s="645"/>
      <c r="P616" s="645"/>
      <c r="Q616" s="645"/>
      <c r="R616" s="645"/>
      <c r="S616" s="645"/>
      <c r="T616" s="645"/>
      <c r="U616" s="645"/>
      <c r="V616" s="645"/>
      <c r="W616" s="645"/>
      <c r="X616" s="645"/>
      <c r="Y616" s="645"/>
    </row>
    <row r="617" spans="1:25" ht="24.75" customHeight="1">
      <c r="A617" s="645"/>
      <c r="B617" s="646"/>
      <c r="C617" s="646"/>
      <c r="D617" s="646"/>
      <c r="E617" s="646"/>
      <c r="F617" s="646"/>
      <c r="G617" s="646"/>
      <c r="H617" s="645"/>
      <c r="I617" s="645"/>
      <c r="J617" s="645"/>
      <c r="K617" s="645"/>
      <c r="L617" s="645"/>
      <c r="M617" s="645"/>
      <c r="N617" s="645"/>
      <c r="O617" s="645"/>
      <c r="P617" s="645"/>
      <c r="Q617" s="645"/>
      <c r="R617" s="645"/>
      <c r="S617" s="645"/>
      <c r="T617" s="645"/>
      <c r="U617" s="645"/>
      <c r="V617" s="645"/>
      <c r="W617" s="645"/>
      <c r="X617" s="645"/>
      <c r="Y617" s="645"/>
    </row>
    <row r="618" spans="1:25" ht="24.75" customHeight="1">
      <c r="A618" s="645"/>
      <c r="B618" s="646"/>
      <c r="C618" s="646"/>
      <c r="D618" s="646"/>
      <c r="E618" s="646"/>
      <c r="F618" s="646"/>
      <c r="G618" s="646"/>
      <c r="H618" s="645"/>
      <c r="I618" s="645"/>
      <c r="J618" s="645"/>
      <c r="K618" s="645"/>
      <c r="L618" s="645"/>
      <c r="M618" s="645"/>
      <c r="N618" s="645"/>
      <c r="O618" s="645"/>
      <c r="P618" s="645"/>
      <c r="Q618" s="645"/>
      <c r="R618" s="645"/>
      <c r="S618" s="645"/>
      <c r="T618" s="645"/>
      <c r="U618" s="645"/>
      <c r="V618" s="645"/>
      <c r="W618" s="645"/>
      <c r="X618" s="645"/>
      <c r="Y618" s="645"/>
    </row>
    <row r="619" spans="1:25" ht="24.75" customHeight="1">
      <c r="A619" s="645"/>
      <c r="B619" s="646"/>
      <c r="C619" s="646"/>
      <c r="D619" s="646"/>
      <c r="E619" s="646"/>
      <c r="F619" s="646"/>
      <c r="G619" s="646"/>
      <c r="H619" s="645"/>
      <c r="I619" s="645"/>
      <c r="J619" s="645"/>
      <c r="K619" s="645"/>
      <c r="L619" s="645"/>
      <c r="M619" s="645"/>
      <c r="N619" s="645"/>
      <c r="O619" s="645"/>
      <c r="P619" s="645"/>
      <c r="Q619" s="645"/>
      <c r="R619" s="645"/>
      <c r="S619" s="645"/>
      <c r="T619" s="645"/>
      <c r="U619" s="645"/>
      <c r="V619" s="645"/>
      <c r="W619" s="645"/>
      <c r="X619" s="645"/>
      <c r="Y619" s="645"/>
    </row>
    <row r="620" spans="1:25" ht="24.75" customHeight="1">
      <c r="A620" s="645"/>
      <c r="B620" s="646"/>
      <c r="C620" s="646"/>
      <c r="D620" s="646"/>
      <c r="E620" s="646"/>
      <c r="F620" s="646"/>
      <c r="G620" s="646"/>
      <c r="H620" s="645"/>
      <c r="I620" s="645"/>
      <c r="J620" s="645"/>
      <c r="K620" s="645"/>
      <c r="L620" s="645"/>
      <c r="M620" s="645"/>
      <c r="N620" s="645"/>
      <c r="O620" s="645"/>
      <c r="P620" s="645"/>
      <c r="Q620" s="645"/>
      <c r="R620" s="645"/>
      <c r="S620" s="645"/>
      <c r="T620" s="645"/>
      <c r="U620" s="645"/>
      <c r="V620" s="645"/>
      <c r="W620" s="645"/>
      <c r="X620" s="645"/>
      <c r="Y620" s="645"/>
    </row>
    <row r="621" spans="1:25" ht="24.75" customHeight="1">
      <c r="A621" s="645"/>
      <c r="B621" s="646"/>
      <c r="C621" s="646"/>
      <c r="D621" s="646"/>
      <c r="E621" s="646"/>
      <c r="F621" s="646"/>
      <c r="G621" s="646"/>
      <c r="H621" s="645"/>
      <c r="I621" s="645"/>
      <c r="J621" s="645"/>
      <c r="K621" s="645"/>
      <c r="L621" s="645"/>
      <c r="M621" s="645"/>
      <c r="N621" s="645"/>
      <c r="O621" s="645"/>
      <c r="P621" s="645"/>
      <c r="Q621" s="645"/>
      <c r="R621" s="645"/>
      <c r="S621" s="645"/>
      <c r="T621" s="645"/>
      <c r="U621" s="645"/>
      <c r="V621" s="645"/>
      <c r="W621" s="645"/>
      <c r="X621" s="645"/>
      <c r="Y621" s="645"/>
    </row>
    <row r="622" spans="1:25" ht="24.75" customHeight="1">
      <c r="A622" s="645"/>
      <c r="B622" s="646"/>
      <c r="C622" s="646"/>
      <c r="D622" s="646"/>
      <c r="E622" s="646"/>
      <c r="F622" s="646"/>
      <c r="G622" s="646"/>
      <c r="H622" s="645"/>
      <c r="I622" s="645"/>
      <c r="J622" s="645"/>
      <c r="K622" s="645"/>
      <c r="L622" s="645"/>
      <c r="M622" s="645"/>
      <c r="N622" s="645"/>
      <c r="O622" s="645"/>
      <c r="P622" s="645"/>
      <c r="Q622" s="645"/>
      <c r="R622" s="645"/>
      <c r="S622" s="645"/>
      <c r="T622" s="645"/>
      <c r="U622" s="645"/>
      <c r="V622" s="645"/>
      <c r="W622" s="645"/>
      <c r="X622" s="645"/>
      <c r="Y622" s="645"/>
    </row>
    <row r="623" spans="1:25" ht="24.75" customHeight="1">
      <c r="A623" s="645"/>
      <c r="B623" s="646"/>
      <c r="C623" s="646"/>
      <c r="D623" s="646"/>
      <c r="E623" s="646"/>
      <c r="F623" s="646"/>
      <c r="G623" s="646"/>
      <c r="H623" s="645"/>
      <c r="I623" s="645"/>
      <c r="J623" s="645"/>
      <c r="K623" s="645"/>
      <c r="L623" s="645"/>
      <c r="M623" s="645"/>
      <c r="N623" s="645"/>
      <c r="O623" s="645"/>
      <c r="P623" s="645"/>
      <c r="Q623" s="645"/>
      <c r="R623" s="645"/>
      <c r="S623" s="645"/>
      <c r="T623" s="645"/>
      <c r="U623" s="645"/>
      <c r="V623" s="645"/>
      <c r="W623" s="645"/>
      <c r="X623" s="645"/>
      <c r="Y623" s="645"/>
    </row>
    <row r="624" spans="1:25" ht="24.75" customHeight="1">
      <c r="A624" s="645"/>
      <c r="B624" s="646"/>
      <c r="C624" s="646"/>
      <c r="D624" s="646"/>
      <c r="E624" s="646"/>
      <c r="F624" s="646"/>
      <c r="G624" s="646"/>
      <c r="H624" s="645"/>
      <c r="I624" s="645"/>
      <c r="J624" s="645"/>
      <c r="K624" s="645"/>
      <c r="L624" s="645"/>
      <c r="M624" s="645"/>
      <c r="N624" s="645"/>
      <c r="O624" s="645"/>
      <c r="P624" s="645"/>
      <c r="Q624" s="645"/>
      <c r="R624" s="645"/>
      <c r="S624" s="645"/>
      <c r="T624" s="645"/>
      <c r="U624" s="645"/>
      <c r="V624" s="645"/>
      <c r="W624" s="645"/>
      <c r="X624" s="645"/>
      <c r="Y624" s="645"/>
    </row>
    <row r="625" spans="1:25" ht="24.75" customHeight="1">
      <c r="A625" s="645"/>
      <c r="B625" s="646"/>
      <c r="C625" s="646"/>
      <c r="D625" s="646"/>
      <c r="E625" s="646"/>
      <c r="F625" s="646"/>
      <c r="G625" s="646"/>
      <c r="H625" s="645"/>
      <c r="I625" s="645"/>
      <c r="J625" s="645"/>
      <c r="K625" s="645"/>
      <c r="L625" s="645"/>
      <c r="M625" s="645"/>
      <c r="N625" s="645"/>
      <c r="O625" s="645"/>
      <c r="P625" s="645"/>
      <c r="Q625" s="645"/>
      <c r="R625" s="645"/>
      <c r="S625" s="645"/>
      <c r="T625" s="645"/>
      <c r="U625" s="645"/>
      <c r="V625" s="645"/>
      <c r="W625" s="645"/>
      <c r="X625" s="645"/>
      <c r="Y625" s="645"/>
    </row>
    <row r="626" spans="1:25" ht="24.75" customHeight="1">
      <c r="A626" s="645"/>
      <c r="B626" s="646"/>
      <c r="C626" s="646"/>
      <c r="D626" s="646"/>
      <c r="E626" s="646"/>
      <c r="F626" s="646"/>
      <c r="G626" s="646"/>
      <c r="H626" s="645"/>
      <c r="I626" s="645"/>
      <c r="J626" s="645"/>
      <c r="K626" s="645"/>
      <c r="L626" s="645"/>
      <c r="M626" s="645"/>
      <c r="N626" s="645"/>
      <c r="O626" s="645"/>
      <c r="P626" s="645"/>
      <c r="Q626" s="645"/>
      <c r="R626" s="645"/>
      <c r="S626" s="645"/>
      <c r="T626" s="645"/>
      <c r="U626" s="645"/>
      <c r="V626" s="645"/>
      <c r="W626" s="645"/>
      <c r="X626" s="645"/>
      <c r="Y626" s="645"/>
    </row>
    <row r="627" spans="1:25" ht="24.75" customHeight="1">
      <c r="A627" s="645"/>
      <c r="B627" s="646"/>
      <c r="C627" s="646"/>
      <c r="D627" s="646"/>
      <c r="E627" s="646"/>
      <c r="F627" s="646"/>
      <c r="G627" s="646"/>
      <c r="H627" s="645"/>
      <c r="I627" s="645"/>
      <c r="J627" s="645"/>
      <c r="K627" s="645"/>
      <c r="L627" s="645"/>
      <c r="M627" s="645"/>
      <c r="N627" s="645"/>
      <c r="O627" s="645"/>
      <c r="P627" s="645"/>
      <c r="Q627" s="645"/>
      <c r="R627" s="645"/>
      <c r="S627" s="645"/>
      <c r="T627" s="645"/>
      <c r="U627" s="645"/>
      <c r="V627" s="645"/>
      <c r="W627" s="645"/>
      <c r="X627" s="645"/>
      <c r="Y627" s="645"/>
    </row>
    <row r="628" spans="1:25" ht="24.75" customHeight="1">
      <c r="A628" s="645"/>
      <c r="B628" s="646"/>
      <c r="C628" s="646"/>
      <c r="D628" s="646"/>
      <c r="E628" s="646"/>
      <c r="F628" s="646"/>
      <c r="G628" s="646"/>
      <c r="H628" s="645"/>
      <c r="I628" s="645"/>
      <c r="J628" s="645"/>
      <c r="K628" s="645"/>
      <c r="L628" s="645"/>
      <c r="M628" s="645"/>
      <c r="N628" s="645"/>
      <c r="O628" s="645"/>
      <c r="P628" s="645"/>
      <c r="Q628" s="645"/>
      <c r="R628" s="645"/>
      <c r="S628" s="645"/>
      <c r="T628" s="645"/>
      <c r="U628" s="645"/>
      <c r="V628" s="645"/>
      <c r="W628" s="645"/>
      <c r="X628" s="645"/>
      <c r="Y628" s="645"/>
    </row>
    <row r="629" spans="1:25" ht="24.75" customHeight="1">
      <c r="A629" s="645"/>
      <c r="B629" s="646"/>
      <c r="C629" s="646"/>
      <c r="D629" s="646"/>
      <c r="E629" s="646"/>
      <c r="F629" s="646"/>
      <c r="G629" s="646"/>
      <c r="H629" s="645"/>
      <c r="I629" s="645"/>
      <c r="J629" s="645"/>
      <c r="K629" s="645"/>
      <c r="L629" s="645"/>
      <c r="M629" s="645"/>
      <c r="N629" s="645"/>
      <c r="O629" s="645"/>
      <c r="P629" s="645"/>
      <c r="Q629" s="645"/>
      <c r="R629" s="645"/>
      <c r="S629" s="645"/>
      <c r="T629" s="645"/>
      <c r="U629" s="645"/>
      <c r="V629" s="645"/>
      <c r="W629" s="645"/>
      <c r="X629" s="645"/>
      <c r="Y629" s="645"/>
    </row>
    <row r="630" spans="1:25" ht="24.75" customHeight="1">
      <c r="A630" s="645"/>
      <c r="B630" s="646"/>
      <c r="C630" s="646"/>
      <c r="D630" s="646"/>
      <c r="E630" s="646"/>
      <c r="F630" s="646"/>
      <c r="G630" s="646"/>
      <c r="H630" s="645"/>
      <c r="I630" s="645"/>
      <c r="J630" s="645"/>
      <c r="K630" s="645"/>
      <c r="L630" s="645"/>
      <c r="M630" s="645"/>
      <c r="N630" s="645"/>
      <c r="O630" s="645"/>
      <c r="P630" s="645"/>
      <c r="Q630" s="645"/>
      <c r="R630" s="645"/>
      <c r="S630" s="645"/>
      <c r="T630" s="645"/>
      <c r="U630" s="645"/>
      <c r="V630" s="645"/>
      <c r="W630" s="645"/>
      <c r="X630" s="645"/>
      <c r="Y630" s="645"/>
    </row>
    <row r="631" spans="1:25" ht="24.75" customHeight="1">
      <c r="A631" s="645"/>
      <c r="B631" s="646"/>
      <c r="C631" s="646"/>
      <c r="D631" s="646"/>
      <c r="E631" s="646"/>
      <c r="F631" s="646"/>
      <c r="G631" s="646"/>
      <c r="H631" s="645"/>
      <c r="I631" s="645"/>
      <c r="J631" s="645"/>
      <c r="K631" s="645"/>
      <c r="L631" s="645"/>
      <c r="M631" s="645"/>
      <c r="N631" s="645"/>
      <c r="O631" s="645"/>
      <c r="P631" s="645"/>
      <c r="Q631" s="645"/>
      <c r="R631" s="645"/>
      <c r="S631" s="645"/>
      <c r="T631" s="645"/>
      <c r="U631" s="645"/>
      <c r="V631" s="645"/>
      <c r="W631" s="645"/>
      <c r="X631" s="645"/>
      <c r="Y631" s="645"/>
    </row>
    <row r="632" spans="1:25" ht="24.75" customHeight="1">
      <c r="A632" s="645"/>
      <c r="B632" s="646"/>
      <c r="C632" s="646"/>
      <c r="D632" s="646"/>
      <c r="E632" s="646"/>
      <c r="F632" s="646"/>
      <c r="G632" s="646"/>
      <c r="H632" s="645"/>
      <c r="I632" s="645"/>
      <c r="J632" s="645"/>
      <c r="K632" s="645"/>
      <c r="L632" s="645"/>
      <c r="M632" s="645"/>
      <c r="N632" s="645"/>
      <c r="O632" s="645"/>
      <c r="P632" s="645"/>
      <c r="Q632" s="645"/>
      <c r="R632" s="645"/>
      <c r="S632" s="645"/>
      <c r="T632" s="645"/>
      <c r="U632" s="645"/>
      <c r="V632" s="645"/>
      <c r="W632" s="645"/>
      <c r="X632" s="645"/>
      <c r="Y632" s="645"/>
    </row>
    <row r="633" spans="1:25" ht="24.75" customHeight="1">
      <c r="A633" s="645"/>
      <c r="B633" s="646"/>
      <c r="C633" s="646"/>
      <c r="D633" s="646"/>
      <c r="E633" s="646"/>
      <c r="F633" s="646"/>
      <c r="G633" s="646"/>
      <c r="H633" s="645"/>
      <c r="I633" s="645"/>
      <c r="J633" s="645"/>
      <c r="K633" s="645"/>
      <c r="L633" s="645"/>
      <c r="M633" s="645"/>
      <c r="N633" s="645"/>
      <c r="O633" s="645"/>
      <c r="P633" s="645"/>
      <c r="Q633" s="645"/>
      <c r="R633" s="645"/>
      <c r="S633" s="645"/>
      <c r="T633" s="645"/>
      <c r="U633" s="645"/>
      <c r="V633" s="645"/>
      <c r="W633" s="645"/>
      <c r="X633" s="645"/>
      <c r="Y633" s="645"/>
    </row>
    <row r="634" spans="1:25" ht="24.75" customHeight="1">
      <c r="A634" s="645"/>
      <c r="B634" s="646"/>
      <c r="C634" s="646"/>
      <c r="D634" s="646"/>
      <c r="E634" s="646"/>
      <c r="F634" s="646"/>
      <c r="G634" s="646"/>
      <c r="H634" s="645"/>
      <c r="I634" s="645"/>
      <c r="J634" s="645"/>
      <c r="K634" s="645"/>
      <c r="L634" s="645"/>
      <c r="M634" s="645"/>
      <c r="N634" s="645"/>
      <c r="O634" s="645"/>
      <c r="P634" s="645"/>
      <c r="Q634" s="645"/>
      <c r="R634" s="645"/>
      <c r="S634" s="645"/>
      <c r="T634" s="645"/>
      <c r="U634" s="645"/>
      <c r="V634" s="645"/>
      <c r="W634" s="645"/>
      <c r="X634" s="645"/>
      <c r="Y634" s="645"/>
    </row>
    <row r="635" spans="1:25" ht="24.75" customHeight="1">
      <c r="A635" s="645"/>
      <c r="B635" s="646"/>
      <c r="C635" s="646"/>
      <c r="D635" s="646"/>
      <c r="E635" s="646"/>
      <c r="F635" s="646"/>
      <c r="G635" s="646"/>
      <c r="H635" s="645"/>
      <c r="I635" s="645"/>
      <c r="J635" s="645"/>
      <c r="K635" s="645"/>
      <c r="L635" s="645"/>
      <c r="M635" s="645"/>
      <c r="N635" s="645"/>
      <c r="O635" s="645"/>
      <c r="P635" s="645"/>
      <c r="Q635" s="645"/>
      <c r="R635" s="645"/>
      <c r="S635" s="645"/>
      <c r="T635" s="645"/>
      <c r="U635" s="645"/>
      <c r="V635" s="645"/>
      <c r="W635" s="645"/>
      <c r="X635" s="645"/>
      <c r="Y635" s="645"/>
    </row>
    <row r="636" spans="1:25" ht="24.75" customHeight="1">
      <c r="A636" s="645"/>
      <c r="B636" s="646"/>
      <c r="C636" s="646"/>
      <c r="D636" s="646"/>
      <c r="E636" s="646"/>
      <c r="F636" s="646"/>
      <c r="G636" s="646"/>
      <c r="H636" s="645"/>
      <c r="I636" s="645"/>
      <c r="J636" s="645"/>
      <c r="K636" s="645"/>
      <c r="L636" s="645"/>
      <c r="M636" s="645"/>
      <c r="N636" s="645"/>
      <c r="O636" s="645"/>
      <c r="P636" s="645"/>
      <c r="Q636" s="645"/>
      <c r="R636" s="645"/>
      <c r="S636" s="645"/>
      <c r="T636" s="645"/>
      <c r="U636" s="645"/>
      <c r="V636" s="645"/>
      <c r="W636" s="645"/>
      <c r="X636" s="645"/>
      <c r="Y636" s="645"/>
    </row>
    <row r="637" spans="1:25" ht="24.75" customHeight="1">
      <c r="A637" s="645"/>
      <c r="B637" s="646"/>
      <c r="C637" s="646"/>
      <c r="D637" s="646"/>
      <c r="E637" s="646"/>
      <c r="F637" s="646"/>
      <c r="G637" s="646"/>
      <c r="H637" s="645"/>
      <c r="I637" s="645"/>
      <c r="J637" s="645"/>
      <c r="K637" s="645"/>
      <c r="L637" s="645"/>
      <c r="M637" s="645"/>
      <c r="N637" s="645"/>
      <c r="O637" s="645"/>
      <c r="P637" s="645"/>
      <c r="Q637" s="645"/>
      <c r="R637" s="645"/>
      <c r="S637" s="645"/>
      <c r="T637" s="645"/>
      <c r="U637" s="645"/>
      <c r="V637" s="645"/>
      <c r="W637" s="645"/>
      <c r="X637" s="645"/>
      <c r="Y637" s="645"/>
    </row>
    <row r="638" spans="1:25" ht="24.75" customHeight="1">
      <c r="A638" s="645"/>
      <c r="B638" s="646"/>
      <c r="C638" s="646"/>
      <c r="D638" s="646"/>
      <c r="E638" s="646"/>
      <c r="F638" s="646"/>
      <c r="G638" s="646"/>
      <c r="H638" s="645"/>
      <c r="I638" s="645"/>
      <c r="J638" s="645"/>
      <c r="K638" s="645"/>
      <c r="L638" s="645"/>
      <c r="M638" s="645"/>
      <c r="N638" s="645"/>
      <c r="O638" s="645"/>
      <c r="P638" s="645"/>
      <c r="Q638" s="645"/>
      <c r="R638" s="645"/>
      <c r="S638" s="645"/>
      <c r="T638" s="645"/>
      <c r="U638" s="645"/>
      <c r="V638" s="645"/>
      <c r="W638" s="645"/>
      <c r="X638" s="645"/>
      <c r="Y638" s="645"/>
    </row>
    <row r="639" spans="1:25" ht="24.75" customHeight="1">
      <c r="A639" s="645"/>
      <c r="B639" s="646"/>
      <c r="C639" s="646"/>
      <c r="D639" s="646"/>
      <c r="E639" s="646"/>
      <c r="F639" s="646"/>
      <c r="G639" s="646"/>
      <c r="H639" s="645"/>
      <c r="I639" s="645"/>
      <c r="J639" s="645"/>
      <c r="K639" s="645"/>
      <c r="L639" s="645"/>
      <c r="M639" s="645"/>
      <c r="N639" s="645"/>
      <c r="O639" s="645"/>
      <c r="P639" s="645"/>
      <c r="Q639" s="645"/>
      <c r="R639" s="645"/>
      <c r="S639" s="645"/>
      <c r="T639" s="645"/>
      <c r="U639" s="645"/>
      <c r="V639" s="645"/>
      <c r="W639" s="645"/>
      <c r="X639" s="645"/>
      <c r="Y639" s="645"/>
    </row>
    <row r="640" spans="1:25" ht="24.75" customHeight="1">
      <c r="A640" s="645"/>
      <c r="B640" s="646"/>
      <c r="C640" s="646"/>
      <c r="D640" s="646"/>
      <c r="E640" s="646"/>
      <c r="F640" s="646"/>
      <c r="G640" s="646"/>
      <c r="H640" s="645"/>
      <c r="I640" s="645"/>
      <c r="J640" s="645"/>
      <c r="K640" s="645"/>
      <c r="L640" s="645"/>
      <c r="M640" s="645"/>
      <c r="N640" s="645"/>
      <c r="O640" s="645"/>
      <c r="P640" s="645"/>
      <c r="Q640" s="645"/>
      <c r="R640" s="645"/>
      <c r="S640" s="645"/>
      <c r="T640" s="645"/>
      <c r="U640" s="645"/>
      <c r="V640" s="645"/>
      <c r="W640" s="645"/>
      <c r="X640" s="645"/>
      <c r="Y640" s="645"/>
    </row>
    <row r="641" spans="1:25" ht="24.75" customHeight="1">
      <c r="A641" s="645"/>
      <c r="B641" s="646"/>
      <c r="C641" s="646"/>
      <c r="D641" s="646"/>
      <c r="E641" s="646"/>
      <c r="F641" s="646"/>
      <c r="G641" s="646"/>
      <c r="H641" s="645"/>
      <c r="I641" s="645"/>
      <c r="J641" s="645"/>
      <c r="K641" s="645"/>
      <c r="L641" s="645"/>
      <c r="M641" s="645"/>
      <c r="N641" s="645"/>
      <c r="O641" s="645"/>
      <c r="P641" s="645"/>
      <c r="Q641" s="645"/>
      <c r="R641" s="645"/>
      <c r="S641" s="645"/>
      <c r="T641" s="645"/>
      <c r="U641" s="645"/>
      <c r="V641" s="645"/>
      <c r="W641" s="645"/>
      <c r="X641" s="645"/>
      <c r="Y641" s="645"/>
    </row>
    <row r="642" spans="1:25" ht="24.75" customHeight="1">
      <c r="A642" s="645"/>
      <c r="B642" s="646"/>
      <c r="C642" s="646"/>
      <c r="D642" s="646"/>
      <c r="E642" s="646"/>
      <c r="F642" s="646"/>
      <c r="G642" s="646"/>
      <c r="H642" s="645"/>
      <c r="I642" s="645"/>
      <c r="J642" s="645"/>
      <c r="K642" s="645"/>
      <c r="L642" s="645"/>
      <c r="M642" s="645"/>
      <c r="N642" s="645"/>
      <c r="O642" s="645"/>
      <c r="P642" s="645"/>
      <c r="Q642" s="645"/>
      <c r="R642" s="645"/>
      <c r="S642" s="645"/>
      <c r="T642" s="645"/>
      <c r="U642" s="645"/>
      <c r="V642" s="645"/>
      <c r="W642" s="645"/>
      <c r="X642" s="645"/>
      <c r="Y642" s="645"/>
    </row>
    <row r="643" spans="1:25" ht="24.75" customHeight="1">
      <c r="A643" s="645"/>
      <c r="B643" s="646"/>
      <c r="C643" s="646"/>
      <c r="D643" s="646"/>
      <c r="E643" s="646"/>
      <c r="F643" s="646"/>
      <c r="G643" s="646"/>
      <c r="H643" s="645"/>
      <c r="I643" s="645"/>
      <c r="J643" s="645"/>
      <c r="K643" s="645"/>
      <c r="L643" s="645"/>
      <c r="M643" s="645"/>
      <c r="N643" s="645"/>
      <c r="O643" s="645"/>
      <c r="P643" s="645"/>
      <c r="Q643" s="645"/>
      <c r="R643" s="645"/>
      <c r="S643" s="645"/>
      <c r="T643" s="645"/>
      <c r="U643" s="645"/>
      <c r="V643" s="645"/>
      <c r="W643" s="645"/>
      <c r="X643" s="645"/>
      <c r="Y643" s="645"/>
    </row>
    <row r="644" spans="1:25" ht="24.75" customHeight="1">
      <c r="A644" s="645"/>
      <c r="B644" s="646"/>
      <c r="C644" s="646"/>
      <c r="D644" s="646"/>
      <c r="E644" s="646"/>
      <c r="F644" s="646"/>
      <c r="G644" s="646"/>
      <c r="H644" s="645"/>
      <c r="I644" s="645"/>
      <c r="J644" s="645"/>
      <c r="K644" s="645"/>
      <c r="L644" s="645"/>
      <c r="M644" s="645"/>
      <c r="N644" s="645"/>
      <c r="O644" s="645"/>
      <c r="P644" s="645"/>
      <c r="Q644" s="645"/>
      <c r="R644" s="645"/>
      <c r="S644" s="645"/>
      <c r="T644" s="645"/>
      <c r="U644" s="645"/>
      <c r="V644" s="645"/>
      <c r="W644" s="645"/>
      <c r="X644" s="645"/>
      <c r="Y644" s="645"/>
    </row>
    <row r="645" spans="1:25" ht="24.75" customHeight="1">
      <c r="A645" s="645"/>
      <c r="B645" s="646"/>
      <c r="C645" s="646"/>
      <c r="D645" s="646"/>
      <c r="E645" s="646"/>
      <c r="F645" s="646"/>
      <c r="G645" s="646"/>
      <c r="H645" s="645"/>
      <c r="I645" s="645"/>
      <c r="J645" s="645"/>
      <c r="K645" s="645"/>
      <c r="L645" s="645"/>
      <c r="M645" s="645"/>
      <c r="N645" s="645"/>
      <c r="O645" s="645"/>
      <c r="P645" s="645"/>
      <c r="Q645" s="645"/>
      <c r="R645" s="645"/>
      <c r="S645" s="645"/>
      <c r="T645" s="645"/>
      <c r="U645" s="645"/>
      <c r="V645" s="645"/>
      <c r="W645" s="645"/>
      <c r="X645" s="645"/>
      <c r="Y645" s="645"/>
    </row>
    <row r="646" spans="1:25" ht="24.75" customHeight="1">
      <c r="A646" s="645"/>
      <c r="B646" s="646"/>
      <c r="C646" s="646"/>
      <c r="D646" s="646"/>
      <c r="E646" s="646"/>
      <c r="F646" s="646"/>
      <c r="G646" s="646"/>
      <c r="H646" s="645"/>
      <c r="I646" s="645"/>
      <c r="J646" s="645"/>
      <c r="K646" s="645"/>
      <c r="L646" s="645"/>
      <c r="M646" s="645"/>
      <c r="N646" s="645"/>
      <c r="O646" s="645"/>
      <c r="P646" s="645"/>
      <c r="Q646" s="645"/>
      <c r="R646" s="645"/>
      <c r="S646" s="645"/>
      <c r="T646" s="645"/>
      <c r="U646" s="645"/>
      <c r="V646" s="645"/>
      <c r="W646" s="645"/>
      <c r="X646" s="645"/>
      <c r="Y646" s="645"/>
    </row>
    <row r="647" spans="1:25" ht="24.75" customHeight="1">
      <c r="A647" s="645"/>
      <c r="B647" s="646"/>
      <c r="C647" s="646"/>
      <c r="D647" s="646"/>
      <c r="E647" s="646"/>
      <c r="F647" s="646"/>
      <c r="G647" s="646"/>
      <c r="H647" s="645"/>
      <c r="I647" s="645"/>
      <c r="J647" s="645"/>
      <c r="K647" s="645"/>
      <c r="L647" s="645"/>
      <c r="M647" s="645"/>
      <c r="N647" s="645"/>
      <c r="O647" s="645"/>
      <c r="P647" s="645"/>
      <c r="Q647" s="645"/>
      <c r="R647" s="645"/>
      <c r="S647" s="645"/>
      <c r="T647" s="645"/>
      <c r="U647" s="645"/>
      <c r="V647" s="645"/>
      <c r="W647" s="645"/>
      <c r="X647" s="645"/>
      <c r="Y647" s="645"/>
    </row>
    <row r="648" spans="1:25" ht="24.75" customHeight="1">
      <c r="A648" s="645"/>
      <c r="B648" s="646"/>
      <c r="C648" s="646"/>
      <c r="D648" s="646"/>
      <c r="E648" s="646"/>
      <c r="F648" s="646"/>
      <c r="G648" s="646"/>
      <c r="H648" s="645"/>
      <c r="I648" s="645"/>
      <c r="J648" s="645"/>
      <c r="K648" s="645"/>
      <c r="L648" s="645"/>
      <c r="M648" s="645"/>
      <c r="N648" s="645"/>
      <c r="O648" s="645"/>
      <c r="P648" s="645"/>
      <c r="Q648" s="645"/>
      <c r="R648" s="645"/>
      <c r="S648" s="645"/>
      <c r="T648" s="645"/>
      <c r="U648" s="645"/>
      <c r="V648" s="645"/>
      <c r="W648" s="645"/>
      <c r="X648" s="645"/>
      <c r="Y648" s="645"/>
    </row>
    <row r="649" spans="1:25" ht="24.75" customHeight="1">
      <c r="A649" s="645"/>
      <c r="B649" s="646"/>
      <c r="C649" s="646"/>
      <c r="D649" s="646"/>
      <c r="E649" s="646"/>
      <c r="F649" s="646"/>
      <c r="G649" s="646"/>
      <c r="H649" s="645"/>
      <c r="I649" s="645"/>
      <c r="J649" s="645"/>
      <c r="K649" s="645"/>
      <c r="L649" s="645"/>
      <c r="M649" s="645"/>
      <c r="N649" s="645"/>
      <c r="O649" s="645"/>
      <c r="P649" s="645"/>
      <c r="Q649" s="645"/>
      <c r="R649" s="645"/>
      <c r="S649" s="645"/>
      <c r="T649" s="645"/>
      <c r="U649" s="645"/>
      <c r="V649" s="645"/>
      <c r="W649" s="645"/>
      <c r="X649" s="645"/>
      <c r="Y649" s="645"/>
    </row>
    <row r="650" spans="1:25" ht="24.75" customHeight="1">
      <c r="A650" s="645"/>
      <c r="B650" s="646"/>
      <c r="C650" s="646"/>
      <c r="D650" s="646"/>
      <c r="E650" s="646"/>
      <c r="F650" s="646"/>
      <c r="G650" s="646"/>
      <c r="H650" s="645"/>
      <c r="I650" s="645"/>
      <c r="J650" s="645"/>
      <c r="K650" s="645"/>
      <c r="L650" s="645"/>
      <c r="M650" s="645"/>
      <c r="N650" s="645"/>
      <c r="O650" s="645"/>
      <c r="P650" s="645"/>
      <c r="Q650" s="645"/>
      <c r="R650" s="645"/>
      <c r="S650" s="645"/>
      <c r="T650" s="645"/>
      <c r="U650" s="645"/>
      <c r="V650" s="645"/>
      <c r="W650" s="645"/>
      <c r="X650" s="645"/>
      <c r="Y650" s="645"/>
    </row>
    <row r="651" spans="1:25" ht="24.75" customHeight="1">
      <c r="A651" s="645"/>
      <c r="B651" s="646"/>
      <c r="C651" s="646"/>
      <c r="D651" s="646"/>
      <c r="E651" s="646"/>
      <c r="F651" s="646"/>
      <c r="G651" s="646"/>
      <c r="H651" s="645"/>
      <c r="I651" s="645"/>
      <c r="J651" s="645"/>
      <c r="K651" s="645"/>
      <c r="L651" s="645"/>
      <c r="M651" s="645"/>
      <c r="N651" s="645"/>
      <c r="O651" s="645"/>
      <c r="P651" s="645"/>
      <c r="Q651" s="645"/>
      <c r="R651" s="645"/>
      <c r="S651" s="645"/>
      <c r="T651" s="645"/>
      <c r="U651" s="645"/>
      <c r="V651" s="645"/>
      <c r="W651" s="645"/>
      <c r="X651" s="645"/>
      <c r="Y651" s="645"/>
    </row>
    <row r="652" spans="1:25" ht="24.75" customHeight="1">
      <c r="A652" s="645"/>
      <c r="B652" s="646"/>
      <c r="C652" s="646"/>
      <c r="D652" s="646"/>
      <c r="E652" s="646"/>
      <c r="F652" s="646"/>
      <c r="G652" s="646"/>
      <c r="H652" s="645"/>
      <c r="I652" s="645"/>
      <c r="J652" s="645"/>
      <c r="K652" s="645"/>
      <c r="L652" s="645"/>
      <c r="M652" s="645"/>
      <c r="N652" s="645"/>
      <c r="O652" s="645"/>
      <c r="P652" s="645"/>
      <c r="Q652" s="645"/>
      <c r="R652" s="645"/>
      <c r="S652" s="645"/>
      <c r="T652" s="645"/>
      <c r="U652" s="645"/>
      <c r="V652" s="645"/>
      <c r="W652" s="645"/>
      <c r="X652" s="645"/>
      <c r="Y652" s="645"/>
    </row>
    <row r="653" spans="1:25" ht="24.75" customHeight="1">
      <c r="A653" s="645"/>
      <c r="B653" s="646"/>
      <c r="C653" s="646"/>
      <c r="D653" s="646"/>
      <c r="E653" s="646"/>
      <c r="F653" s="646"/>
      <c r="G653" s="646"/>
      <c r="H653" s="645"/>
      <c r="I653" s="645"/>
      <c r="J653" s="645"/>
      <c r="K653" s="645"/>
      <c r="L653" s="645"/>
      <c r="M653" s="645"/>
      <c r="N653" s="645"/>
      <c r="O653" s="645"/>
      <c r="P653" s="645"/>
      <c r="Q653" s="645"/>
      <c r="R653" s="645"/>
      <c r="S653" s="645"/>
      <c r="T653" s="645"/>
      <c r="U653" s="645"/>
      <c r="V653" s="645"/>
      <c r="W653" s="645"/>
      <c r="X653" s="645"/>
      <c r="Y653" s="645"/>
    </row>
    <row r="654" spans="1:25" ht="24.75" customHeight="1">
      <c r="A654" s="645"/>
      <c r="B654" s="646"/>
      <c r="C654" s="646"/>
      <c r="D654" s="646"/>
      <c r="E654" s="646"/>
      <c r="F654" s="646"/>
      <c r="G654" s="646"/>
      <c r="H654" s="645"/>
      <c r="I654" s="645"/>
      <c r="J654" s="645"/>
      <c r="K654" s="645"/>
      <c r="L654" s="645"/>
      <c r="M654" s="645"/>
      <c r="N654" s="645"/>
      <c r="O654" s="645"/>
      <c r="P654" s="645"/>
      <c r="Q654" s="645"/>
      <c r="R654" s="645"/>
      <c r="S654" s="645"/>
      <c r="T654" s="645"/>
      <c r="U654" s="645"/>
      <c r="V654" s="645"/>
      <c r="W654" s="645"/>
      <c r="X654" s="645"/>
      <c r="Y654" s="645"/>
    </row>
    <row r="655" spans="1:25" ht="24.75" customHeight="1">
      <c r="A655" s="645"/>
      <c r="B655" s="646"/>
      <c r="C655" s="646"/>
      <c r="D655" s="646"/>
      <c r="E655" s="646"/>
      <c r="F655" s="646"/>
      <c r="G655" s="646"/>
      <c r="H655" s="645"/>
      <c r="I655" s="645"/>
      <c r="J655" s="645"/>
      <c r="K655" s="645"/>
      <c r="L655" s="645"/>
      <c r="M655" s="645"/>
      <c r="N655" s="645"/>
      <c r="O655" s="645"/>
      <c r="P655" s="645"/>
      <c r="Q655" s="645"/>
      <c r="R655" s="645"/>
      <c r="S655" s="645"/>
      <c r="T655" s="645"/>
      <c r="U655" s="645"/>
      <c r="V655" s="645"/>
      <c r="W655" s="645"/>
      <c r="X655" s="645"/>
      <c r="Y655" s="645"/>
    </row>
    <row r="656" spans="1:25" ht="24.75" customHeight="1">
      <c r="A656" s="645"/>
      <c r="B656" s="646"/>
      <c r="C656" s="646"/>
      <c r="D656" s="646"/>
      <c r="E656" s="646"/>
      <c r="F656" s="646"/>
      <c r="G656" s="646"/>
      <c r="H656" s="645"/>
      <c r="I656" s="645"/>
      <c r="J656" s="645"/>
      <c r="K656" s="645"/>
      <c r="L656" s="645"/>
      <c r="M656" s="645"/>
      <c r="N656" s="645"/>
      <c r="O656" s="645"/>
      <c r="P656" s="645"/>
      <c r="Q656" s="645"/>
      <c r="R656" s="645"/>
      <c r="S656" s="645"/>
      <c r="T656" s="645"/>
      <c r="U656" s="645"/>
      <c r="V656" s="645"/>
      <c r="W656" s="645"/>
      <c r="X656" s="645"/>
      <c r="Y656" s="645"/>
    </row>
    <row r="657" spans="1:25" ht="24.75" customHeight="1">
      <c r="A657" s="645"/>
      <c r="B657" s="646"/>
      <c r="C657" s="646"/>
      <c r="D657" s="646"/>
      <c r="E657" s="646"/>
      <c r="F657" s="646"/>
      <c r="G657" s="646"/>
      <c r="H657" s="645"/>
      <c r="I657" s="645"/>
      <c r="J657" s="645"/>
      <c r="K657" s="645"/>
      <c r="L657" s="645"/>
      <c r="M657" s="645"/>
      <c r="N657" s="645"/>
      <c r="O657" s="645"/>
      <c r="P657" s="645"/>
      <c r="Q657" s="645"/>
      <c r="R657" s="645"/>
      <c r="S657" s="645"/>
      <c r="T657" s="645"/>
      <c r="U657" s="645"/>
      <c r="V657" s="645"/>
      <c r="W657" s="645"/>
      <c r="X657" s="645"/>
      <c r="Y657" s="645"/>
    </row>
    <row r="658" spans="1:25" ht="24.75" customHeight="1">
      <c r="A658" s="645"/>
      <c r="B658" s="646"/>
      <c r="C658" s="646"/>
      <c r="D658" s="646"/>
      <c r="E658" s="646"/>
      <c r="F658" s="646"/>
      <c r="G658" s="646"/>
      <c r="H658" s="645"/>
      <c r="I658" s="645"/>
      <c r="J658" s="645"/>
      <c r="K658" s="645"/>
      <c r="L658" s="645"/>
      <c r="M658" s="645"/>
      <c r="N658" s="645"/>
      <c r="O658" s="645"/>
      <c r="P658" s="645"/>
      <c r="Q658" s="645"/>
      <c r="R658" s="645"/>
      <c r="S658" s="645"/>
      <c r="T658" s="645"/>
      <c r="U658" s="645"/>
      <c r="V658" s="645"/>
      <c r="W658" s="645"/>
      <c r="X658" s="645"/>
      <c r="Y658" s="645"/>
    </row>
    <row r="659" spans="1:25" ht="24.75" customHeight="1">
      <c r="A659" s="645"/>
      <c r="B659" s="646"/>
      <c r="C659" s="646"/>
      <c r="D659" s="646"/>
      <c r="E659" s="646"/>
      <c r="F659" s="646"/>
      <c r="G659" s="646"/>
      <c r="H659" s="645"/>
      <c r="I659" s="645"/>
      <c r="J659" s="645"/>
      <c r="K659" s="645"/>
      <c r="L659" s="645"/>
      <c r="M659" s="645"/>
      <c r="N659" s="645"/>
      <c r="O659" s="645"/>
      <c r="P659" s="645"/>
      <c r="Q659" s="645"/>
      <c r="R659" s="645"/>
      <c r="S659" s="645"/>
      <c r="T659" s="645"/>
      <c r="U659" s="645"/>
      <c r="V659" s="645"/>
      <c r="W659" s="645"/>
      <c r="X659" s="645"/>
      <c r="Y659" s="645"/>
    </row>
    <row r="660" spans="1:25" ht="24.75" customHeight="1">
      <c r="A660" s="645"/>
      <c r="B660" s="646"/>
      <c r="C660" s="646"/>
      <c r="D660" s="646"/>
      <c r="E660" s="646"/>
      <c r="F660" s="646"/>
      <c r="G660" s="646"/>
      <c r="H660" s="645"/>
      <c r="I660" s="645"/>
      <c r="J660" s="645"/>
      <c r="K660" s="645"/>
      <c r="L660" s="645"/>
      <c r="M660" s="645"/>
      <c r="N660" s="645"/>
      <c r="O660" s="645"/>
      <c r="P660" s="645"/>
      <c r="Q660" s="645"/>
      <c r="R660" s="645"/>
      <c r="S660" s="645"/>
      <c r="T660" s="645"/>
      <c r="U660" s="645"/>
      <c r="V660" s="645"/>
      <c r="W660" s="645"/>
      <c r="X660" s="645"/>
      <c r="Y660" s="645"/>
    </row>
    <row r="661" spans="1:25" ht="24.75" customHeight="1">
      <c r="A661" s="645"/>
      <c r="B661" s="646"/>
      <c r="C661" s="646"/>
      <c r="D661" s="646"/>
      <c r="E661" s="646"/>
      <c r="F661" s="646"/>
      <c r="G661" s="646"/>
      <c r="H661" s="645"/>
      <c r="I661" s="645"/>
      <c r="J661" s="645"/>
      <c r="K661" s="645"/>
      <c r="L661" s="645"/>
      <c r="M661" s="645"/>
      <c r="N661" s="645"/>
      <c r="O661" s="645"/>
      <c r="P661" s="645"/>
      <c r="Q661" s="645"/>
      <c r="R661" s="645"/>
      <c r="S661" s="645"/>
      <c r="T661" s="645"/>
      <c r="U661" s="645"/>
      <c r="V661" s="645"/>
      <c r="W661" s="645"/>
      <c r="X661" s="645"/>
      <c r="Y661" s="645"/>
    </row>
    <row r="662" spans="1:25" ht="24.75" customHeight="1">
      <c r="A662" s="645"/>
      <c r="B662" s="646"/>
      <c r="C662" s="646"/>
      <c r="D662" s="646"/>
      <c r="E662" s="646"/>
      <c r="F662" s="646"/>
      <c r="G662" s="646"/>
      <c r="H662" s="645"/>
      <c r="I662" s="645"/>
      <c r="J662" s="645"/>
      <c r="K662" s="645"/>
      <c r="L662" s="645"/>
      <c r="M662" s="645"/>
      <c r="N662" s="645"/>
      <c r="O662" s="645"/>
      <c r="P662" s="645"/>
      <c r="Q662" s="645"/>
      <c r="R662" s="645"/>
      <c r="S662" s="645"/>
      <c r="T662" s="645"/>
      <c r="U662" s="645"/>
      <c r="V662" s="645"/>
      <c r="W662" s="645"/>
      <c r="X662" s="645"/>
      <c r="Y662" s="645"/>
    </row>
    <row r="663" spans="1:25" ht="24.75" customHeight="1">
      <c r="A663" s="645"/>
      <c r="B663" s="646"/>
      <c r="C663" s="646"/>
      <c r="D663" s="646"/>
      <c r="E663" s="646"/>
      <c r="F663" s="646"/>
      <c r="G663" s="646"/>
      <c r="H663" s="645"/>
      <c r="I663" s="645"/>
      <c r="J663" s="645"/>
      <c r="K663" s="645"/>
      <c r="L663" s="645"/>
      <c r="M663" s="645"/>
      <c r="N663" s="645"/>
      <c r="O663" s="645"/>
      <c r="P663" s="645"/>
      <c r="Q663" s="645"/>
      <c r="R663" s="645"/>
      <c r="S663" s="645"/>
      <c r="T663" s="645"/>
      <c r="U663" s="645"/>
      <c r="V663" s="645"/>
      <c r="W663" s="645"/>
      <c r="X663" s="645"/>
      <c r="Y663" s="645"/>
    </row>
    <row r="664" spans="1:25" ht="24.75" customHeight="1">
      <c r="A664" s="645"/>
      <c r="B664" s="646"/>
      <c r="C664" s="646"/>
      <c r="D664" s="646"/>
      <c r="E664" s="646"/>
      <c r="F664" s="646"/>
      <c r="G664" s="646"/>
      <c r="H664" s="645"/>
      <c r="I664" s="645"/>
      <c r="J664" s="645"/>
      <c r="K664" s="645"/>
      <c r="L664" s="645"/>
      <c r="M664" s="645"/>
      <c r="N664" s="645"/>
      <c r="O664" s="645"/>
      <c r="P664" s="645"/>
      <c r="Q664" s="645"/>
      <c r="R664" s="645"/>
      <c r="S664" s="645"/>
      <c r="T664" s="645"/>
      <c r="U664" s="645"/>
      <c r="V664" s="645"/>
      <c r="W664" s="645"/>
      <c r="X664" s="645"/>
      <c r="Y664" s="645"/>
    </row>
    <row r="665" spans="1:25" ht="24.75" customHeight="1">
      <c r="A665" s="645"/>
      <c r="B665" s="646"/>
      <c r="C665" s="646"/>
      <c r="D665" s="646"/>
      <c r="E665" s="646"/>
      <c r="F665" s="646"/>
      <c r="G665" s="646"/>
      <c r="H665" s="645"/>
      <c r="I665" s="645"/>
      <c r="J665" s="645"/>
      <c r="K665" s="645"/>
      <c r="L665" s="645"/>
      <c r="M665" s="645"/>
      <c r="N665" s="645"/>
      <c r="O665" s="645"/>
      <c r="P665" s="645"/>
      <c r="Q665" s="645"/>
      <c r="R665" s="645"/>
      <c r="S665" s="645"/>
      <c r="T665" s="645"/>
      <c r="U665" s="645"/>
      <c r="V665" s="645"/>
      <c r="W665" s="645"/>
      <c r="X665" s="645"/>
      <c r="Y665" s="645"/>
    </row>
    <row r="666" spans="1:25" ht="24.75" customHeight="1">
      <c r="A666" s="645"/>
      <c r="B666" s="646"/>
      <c r="C666" s="646"/>
      <c r="D666" s="646"/>
      <c r="E666" s="646"/>
      <c r="F666" s="646"/>
      <c r="G666" s="646"/>
      <c r="H666" s="645"/>
      <c r="I666" s="645"/>
      <c r="J666" s="645"/>
      <c r="K666" s="645"/>
      <c r="L666" s="645"/>
      <c r="M666" s="645"/>
      <c r="N666" s="645"/>
      <c r="O666" s="645"/>
      <c r="P666" s="645"/>
      <c r="Q666" s="645"/>
      <c r="R666" s="645"/>
      <c r="S666" s="645"/>
      <c r="T666" s="645"/>
      <c r="U666" s="645"/>
      <c r="V666" s="645"/>
      <c r="W666" s="645"/>
      <c r="X666" s="645"/>
      <c r="Y666" s="645"/>
    </row>
    <row r="667" spans="1:25" ht="24.75" customHeight="1">
      <c r="A667" s="645"/>
      <c r="B667" s="646"/>
      <c r="C667" s="646"/>
      <c r="D667" s="646"/>
      <c r="E667" s="646"/>
      <c r="F667" s="646"/>
      <c r="G667" s="646"/>
      <c r="H667" s="645"/>
      <c r="I667" s="645"/>
      <c r="J667" s="645"/>
      <c r="K667" s="645"/>
      <c r="L667" s="645"/>
      <c r="M667" s="645"/>
      <c r="N667" s="645"/>
      <c r="O667" s="645"/>
      <c r="P667" s="645"/>
      <c r="Q667" s="645"/>
      <c r="R667" s="645"/>
      <c r="S667" s="645"/>
      <c r="T667" s="645"/>
      <c r="U667" s="645"/>
      <c r="V667" s="645"/>
      <c r="W667" s="645"/>
      <c r="X667" s="645"/>
      <c r="Y667" s="645"/>
    </row>
    <row r="668" spans="1:25" ht="24.75" customHeight="1">
      <c r="A668" s="645"/>
      <c r="B668" s="646"/>
      <c r="C668" s="646"/>
      <c r="D668" s="646"/>
      <c r="E668" s="646"/>
      <c r="F668" s="646"/>
      <c r="G668" s="646"/>
      <c r="H668" s="645"/>
      <c r="I668" s="645"/>
      <c r="J668" s="645"/>
      <c r="K668" s="645"/>
      <c r="L668" s="645"/>
      <c r="M668" s="645"/>
      <c r="N668" s="645"/>
      <c r="O668" s="645"/>
      <c r="P668" s="645"/>
      <c r="Q668" s="645"/>
      <c r="R668" s="645"/>
      <c r="S668" s="645"/>
      <c r="T668" s="645"/>
      <c r="U668" s="645"/>
      <c r="V668" s="645"/>
      <c r="W668" s="645"/>
      <c r="X668" s="645"/>
      <c r="Y668" s="645"/>
    </row>
    <row r="669" spans="1:25" ht="24.75" customHeight="1">
      <c r="A669" s="645"/>
      <c r="B669" s="646"/>
      <c r="C669" s="646"/>
      <c r="D669" s="646"/>
      <c r="E669" s="646"/>
      <c r="F669" s="646"/>
      <c r="G669" s="646"/>
      <c r="H669" s="645"/>
      <c r="I669" s="645"/>
      <c r="J669" s="645"/>
      <c r="K669" s="645"/>
      <c r="L669" s="645"/>
      <c r="M669" s="645"/>
      <c r="N669" s="645"/>
      <c r="O669" s="645"/>
      <c r="P669" s="645"/>
      <c r="Q669" s="645"/>
      <c r="R669" s="645"/>
      <c r="S669" s="645"/>
      <c r="T669" s="645"/>
      <c r="U669" s="645"/>
      <c r="V669" s="645"/>
      <c r="W669" s="645"/>
      <c r="X669" s="645"/>
      <c r="Y669" s="645"/>
    </row>
    <row r="670" spans="1:25" ht="24.75" customHeight="1">
      <c r="A670" s="645"/>
      <c r="B670" s="646"/>
      <c r="C670" s="646"/>
      <c r="D670" s="646"/>
      <c r="E670" s="646"/>
      <c r="F670" s="646"/>
      <c r="G670" s="646"/>
      <c r="H670" s="645"/>
      <c r="I670" s="645"/>
      <c r="J670" s="645"/>
      <c r="K670" s="645"/>
      <c r="L670" s="645"/>
      <c r="M670" s="645"/>
      <c r="N670" s="645"/>
      <c r="O670" s="645"/>
      <c r="P670" s="645"/>
      <c r="Q670" s="645"/>
      <c r="R670" s="645"/>
      <c r="S670" s="645"/>
      <c r="T670" s="645"/>
      <c r="U670" s="645"/>
      <c r="V670" s="645"/>
      <c r="W670" s="645"/>
      <c r="X670" s="645"/>
      <c r="Y670" s="645"/>
    </row>
    <row r="671" spans="1:25" ht="24.75" customHeight="1">
      <c r="A671" s="645"/>
      <c r="B671" s="646"/>
      <c r="C671" s="646"/>
      <c r="D671" s="646"/>
      <c r="E671" s="646"/>
      <c r="F671" s="646"/>
      <c r="G671" s="646"/>
      <c r="H671" s="645"/>
      <c r="I671" s="645"/>
      <c r="J671" s="645"/>
      <c r="K671" s="645"/>
      <c r="L671" s="645"/>
      <c r="M671" s="645"/>
      <c r="N671" s="645"/>
      <c r="O671" s="645"/>
      <c r="P671" s="645"/>
      <c r="Q671" s="645"/>
      <c r="R671" s="645"/>
      <c r="S671" s="645"/>
      <c r="T671" s="645"/>
      <c r="U671" s="645"/>
      <c r="V671" s="645"/>
      <c r="W671" s="645"/>
      <c r="X671" s="645"/>
      <c r="Y671" s="645"/>
    </row>
    <row r="672" spans="1:25" ht="24.75" customHeight="1">
      <c r="A672" s="645"/>
      <c r="B672" s="646"/>
      <c r="C672" s="646"/>
      <c r="D672" s="646"/>
      <c r="E672" s="646"/>
      <c r="F672" s="646"/>
      <c r="G672" s="646"/>
      <c r="H672" s="645"/>
      <c r="I672" s="645"/>
      <c r="J672" s="645"/>
      <c r="K672" s="645"/>
      <c r="L672" s="645"/>
      <c r="M672" s="645"/>
      <c r="N672" s="645"/>
      <c r="O672" s="645"/>
      <c r="P672" s="645"/>
      <c r="Q672" s="645"/>
      <c r="R672" s="645"/>
      <c r="S672" s="645"/>
      <c r="T672" s="645"/>
      <c r="U672" s="645"/>
      <c r="V672" s="645"/>
      <c r="W672" s="645"/>
      <c r="X672" s="645"/>
      <c r="Y672" s="645"/>
    </row>
    <row r="673" spans="1:25" ht="24.75" customHeight="1">
      <c r="A673" s="645"/>
      <c r="B673" s="646"/>
      <c r="C673" s="646"/>
      <c r="D673" s="646"/>
      <c r="E673" s="646"/>
      <c r="F673" s="646"/>
      <c r="G673" s="646"/>
      <c r="H673" s="645"/>
      <c r="I673" s="645"/>
      <c r="J673" s="645"/>
      <c r="K673" s="645"/>
      <c r="L673" s="645"/>
      <c r="M673" s="645"/>
      <c r="N673" s="645"/>
      <c r="O673" s="645"/>
      <c r="P673" s="645"/>
      <c r="Q673" s="645"/>
      <c r="R673" s="645"/>
      <c r="S673" s="645"/>
      <c r="T673" s="645"/>
      <c r="U673" s="645"/>
      <c r="V673" s="645"/>
      <c r="W673" s="645"/>
      <c r="X673" s="645"/>
      <c r="Y673" s="645"/>
    </row>
    <row r="674" spans="1:25" ht="24.75" customHeight="1">
      <c r="A674" s="645"/>
      <c r="B674" s="646"/>
      <c r="C674" s="646"/>
      <c r="D674" s="646"/>
      <c r="E674" s="646"/>
      <c r="F674" s="646"/>
      <c r="G674" s="646"/>
      <c r="H674" s="645"/>
      <c r="I674" s="645"/>
      <c r="J674" s="645"/>
      <c r="K674" s="645"/>
      <c r="L674" s="645"/>
      <c r="M674" s="645"/>
      <c r="N674" s="645"/>
      <c r="O674" s="645"/>
      <c r="P674" s="645"/>
      <c r="Q674" s="645"/>
      <c r="R674" s="645"/>
      <c r="S674" s="645"/>
      <c r="T674" s="645"/>
      <c r="U674" s="645"/>
      <c r="V674" s="645"/>
      <c r="W674" s="645"/>
      <c r="X674" s="645"/>
      <c r="Y674" s="645"/>
    </row>
    <row r="675" spans="1:25" ht="24.75" customHeight="1">
      <c r="A675" s="645"/>
      <c r="B675" s="646"/>
      <c r="C675" s="646"/>
      <c r="D675" s="646"/>
      <c r="E675" s="646"/>
      <c r="F675" s="646"/>
      <c r="G675" s="646"/>
      <c r="H675" s="645"/>
      <c r="I675" s="645"/>
      <c r="J675" s="645"/>
      <c r="K675" s="645"/>
      <c r="L675" s="645"/>
      <c r="M675" s="645"/>
      <c r="N675" s="645"/>
      <c r="O675" s="645"/>
      <c r="P675" s="645"/>
      <c r="Q675" s="645"/>
      <c r="R675" s="645"/>
      <c r="S675" s="645"/>
      <c r="T675" s="645"/>
      <c r="U675" s="645"/>
      <c r="V675" s="645"/>
      <c r="W675" s="645"/>
      <c r="X675" s="645"/>
      <c r="Y675" s="645"/>
    </row>
    <row r="676" spans="1:25" ht="24.75" customHeight="1">
      <c r="A676" s="645"/>
      <c r="B676" s="646"/>
      <c r="C676" s="646"/>
      <c r="D676" s="646"/>
      <c r="E676" s="646"/>
      <c r="F676" s="646"/>
      <c r="G676" s="646"/>
      <c r="H676" s="645"/>
      <c r="I676" s="645"/>
      <c r="J676" s="645"/>
      <c r="K676" s="645"/>
      <c r="L676" s="645"/>
      <c r="M676" s="645"/>
      <c r="N676" s="645"/>
      <c r="O676" s="645"/>
      <c r="P676" s="645"/>
      <c r="Q676" s="645"/>
      <c r="R676" s="645"/>
      <c r="S676" s="645"/>
      <c r="T676" s="645"/>
      <c r="U676" s="645"/>
      <c r="V676" s="645"/>
      <c r="W676" s="645"/>
      <c r="X676" s="645"/>
      <c r="Y676" s="645"/>
    </row>
    <row r="677" spans="1:25" ht="24.75" customHeight="1">
      <c r="A677" s="645"/>
      <c r="B677" s="646"/>
      <c r="C677" s="646"/>
      <c r="D677" s="646"/>
      <c r="E677" s="646"/>
      <c r="F677" s="646"/>
      <c r="G677" s="646"/>
      <c r="H677" s="645"/>
      <c r="I677" s="645"/>
      <c r="J677" s="645"/>
      <c r="K677" s="645"/>
      <c r="L677" s="645"/>
      <c r="M677" s="645"/>
      <c r="N677" s="645"/>
      <c r="O677" s="645"/>
      <c r="P677" s="645"/>
      <c r="Q677" s="645"/>
      <c r="R677" s="645"/>
      <c r="S677" s="645"/>
      <c r="T677" s="645"/>
      <c r="U677" s="645"/>
      <c r="V677" s="645"/>
      <c r="W677" s="645"/>
      <c r="X677" s="645"/>
      <c r="Y677" s="645"/>
    </row>
    <row r="678" spans="1:25" ht="24.75" customHeight="1">
      <c r="A678" s="645"/>
      <c r="B678" s="646"/>
      <c r="C678" s="646"/>
      <c r="D678" s="646"/>
      <c r="E678" s="646"/>
      <c r="F678" s="646"/>
      <c r="G678" s="646"/>
      <c r="H678" s="645"/>
      <c r="I678" s="645"/>
      <c r="J678" s="645"/>
      <c r="K678" s="645"/>
      <c r="L678" s="645"/>
      <c r="M678" s="645"/>
      <c r="N678" s="645"/>
      <c r="O678" s="645"/>
      <c r="P678" s="645"/>
      <c r="Q678" s="645"/>
      <c r="R678" s="645"/>
      <c r="S678" s="645"/>
      <c r="T678" s="645"/>
      <c r="U678" s="645"/>
      <c r="V678" s="645"/>
      <c r="W678" s="645"/>
      <c r="X678" s="645"/>
      <c r="Y678" s="645"/>
    </row>
    <row r="679" spans="1:25" ht="24.75" customHeight="1">
      <c r="A679" s="645"/>
      <c r="B679" s="646"/>
      <c r="C679" s="646"/>
      <c r="D679" s="646"/>
      <c r="E679" s="646"/>
      <c r="F679" s="646"/>
      <c r="G679" s="646"/>
      <c r="H679" s="645"/>
      <c r="I679" s="645"/>
      <c r="J679" s="645"/>
      <c r="K679" s="645"/>
      <c r="L679" s="645"/>
      <c r="M679" s="645"/>
      <c r="N679" s="645"/>
      <c r="O679" s="645"/>
      <c r="P679" s="645"/>
      <c r="Q679" s="645"/>
      <c r="R679" s="645"/>
      <c r="S679" s="645"/>
      <c r="T679" s="645"/>
      <c r="U679" s="645"/>
      <c r="V679" s="645"/>
      <c r="W679" s="645"/>
      <c r="X679" s="645"/>
      <c r="Y679" s="645"/>
    </row>
    <row r="680" spans="1:25" ht="24.75" customHeight="1">
      <c r="A680" s="645"/>
      <c r="B680" s="646"/>
      <c r="C680" s="646"/>
      <c r="D680" s="646"/>
      <c r="E680" s="646"/>
      <c r="F680" s="646"/>
      <c r="G680" s="646"/>
      <c r="H680" s="645"/>
      <c r="I680" s="645"/>
      <c r="J680" s="645"/>
      <c r="K680" s="645"/>
      <c r="L680" s="645"/>
      <c r="M680" s="645"/>
      <c r="N680" s="645"/>
      <c r="O680" s="645"/>
      <c r="P680" s="645"/>
      <c r="Q680" s="645"/>
      <c r="R680" s="645"/>
      <c r="S680" s="645"/>
      <c r="T680" s="645"/>
      <c r="U680" s="645"/>
      <c r="V680" s="645"/>
      <c r="W680" s="645"/>
      <c r="X680" s="645"/>
      <c r="Y680" s="645"/>
    </row>
    <row r="681" spans="1:25" ht="24.75" customHeight="1">
      <c r="A681" s="645"/>
      <c r="B681" s="646"/>
      <c r="C681" s="646"/>
      <c r="D681" s="646"/>
      <c r="E681" s="646"/>
      <c r="F681" s="646"/>
      <c r="G681" s="646"/>
      <c r="H681" s="645"/>
      <c r="I681" s="645"/>
      <c r="J681" s="645"/>
      <c r="K681" s="645"/>
      <c r="L681" s="645"/>
      <c r="M681" s="645"/>
      <c r="N681" s="645"/>
      <c r="O681" s="645"/>
      <c r="P681" s="645"/>
      <c r="Q681" s="645"/>
      <c r="R681" s="645"/>
      <c r="S681" s="645"/>
      <c r="T681" s="645"/>
      <c r="U681" s="645"/>
      <c r="V681" s="645"/>
      <c r="W681" s="645"/>
      <c r="X681" s="645"/>
      <c r="Y681" s="645"/>
    </row>
    <row r="682" spans="1:25" ht="24.75" customHeight="1">
      <c r="A682" s="645"/>
      <c r="B682" s="646"/>
      <c r="C682" s="646"/>
      <c r="D682" s="646"/>
      <c r="E682" s="646"/>
      <c r="F682" s="646"/>
      <c r="G682" s="646"/>
      <c r="H682" s="645"/>
      <c r="I682" s="645"/>
      <c r="J682" s="645"/>
      <c r="K682" s="645"/>
      <c r="L682" s="645"/>
      <c r="M682" s="645"/>
      <c r="N682" s="645"/>
      <c r="O682" s="645"/>
      <c r="P682" s="645"/>
      <c r="Q682" s="645"/>
      <c r="R682" s="645"/>
      <c r="S682" s="645"/>
      <c r="T682" s="645"/>
      <c r="U682" s="645"/>
      <c r="V682" s="645"/>
      <c r="W682" s="645"/>
      <c r="X682" s="645"/>
      <c r="Y682" s="645"/>
    </row>
    <row r="683" spans="1:25" ht="24.75" customHeight="1">
      <c r="A683" s="645"/>
      <c r="B683" s="646"/>
      <c r="C683" s="646"/>
      <c r="D683" s="646"/>
      <c r="E683" s="646"/>
      <c r="F683" s="646"/>
      <c r="G683" s="646"/>
      <c r="H683" s="645"/>
      <c r="I683" s="645"/>
      <c r="J683" s="645"/>
      <c r="K683" s="645"/>
      <c r="L683" s="645"/>
      <c r="M683" s="645"/>
      <c r="N683" s="645"/>
      <c r="O683" s="645"/>
      <c r="P683" s="645"/>
      <c r="Q683" s="645"/>
      <c r="R683" s="645"/>
      <c r="S683" s="645"/>
      <c r="T683" s="645"/>
      <c r="U683" s="645"/>
      <c r="V683" s="645"/>
      <c r="W683" s="645"/>
      <c r="X683" s="645"/>
      <c r="Y683" s="645"/>
    </row>
    <row r="684" spans="1:25" ht="24.75" customHeight="1">
      <c r="A684" s="645"/>
      <c r="B684" s="646"/>
      <c r="C684" s="646"/>
      <c r="D684" s="646"/>
      <c r="E684" s="646"/>
      <c r="F684" s="646"/>
      <c r="G684" s="646"/>
      <c r="H684" s="645"/>
      <c r="I684" s="645"/>
      <c r="J684" s="645"/>
      <c r="K684" s="645"/>
      <c r="L684" s="645"/>
      <c r="M684" s="645"/>
      <c r="N684" s="645"/>
      <c r="O684" s="645"/>
      <c r="P684" s="645"/>
      <c r="Q684" s="645"/>
      <c r="R684" s="645"/>
      <c r="S684" s="645"/>
      <c r="T684" s="645"/>
      <c r="U684" s="645"/>
      <c r="V684" s="645"/>
      <c r="W684" s="645"/>
      <c r="X684" s="645"/>
      <c r="Y684" s="645"/>
    </row>
    <row r="685" spans="1:25" ht="24.75" customHeight="1">
      <c r="A685" s="645"/>
      <c r="B685" s="646"/>
      <c r="C685" s="646"/>
      <c r="D685" s="646"/>
      <c r="E685" s="646"/>
      <c r="F685" s="646"/>
      <c r="G685" s="646"/>
      <c r="H685" s="645"/>
      <c r="I685" s="645"/>
      <c r="J685" s="645"/>
      <c r="K685" s="645"/>
      <c r="L685" s="645"/>
      <c r="M685" s="645"/>
      <c r="N685" s="645"/>
      <c r="O685" s="645"/>
      <c r="P685" s="645"/>
      <c r="Q685" s="645"/>
      <c r="R685" s="645"/>
      <c r="S685" s="645"/>
      <c r="T685" s="645"/>
      <c r="U685" s="645"/>
      <c r="V685" s="645"/>
      <c r="W685" s="645"/>
      <c r="X685" s="645"/>
      <c r="Y685" s="645"/>
    </row>
    <row r="686" spans="1:25" ht="24.75" customHeight="1">
      <c r="A686" s="645"/>
      <c r="B686" s="646"/>
      <c r="C686" s="646"/>
      <c r="D686" s="646"/>
      <c r="E686" s="646"/>
      <c r="F686" s="646"/>
      <c r="G686" s="646"/>
      <c r="H686" s="645"/>
      <c r="I686" s="645"/>
      <c r="J686" s="645"/>
      <c r="K686" s="645"/>
      <c r="L686" s="645"/>
      <c r="M686" s="645"/>
      <c r="N686" s="645"/>
      <c r="O686" s="645"/>
      <c r="P686" s="645"/>
      <c r="Q686" s="645"/>
      <c r="R686" s="645"/>
      <c r="S686" s="645"/>
      <c r="T686" s="645"/>
      <c r="U686" s="645"/>
      <c r="V686" s="645"/>
      <c r="W686" s="645"/>
      <c r="X686" s="645"/>
      <c r="Y686" s="645"/>
    </row>
    <row r="687" spans="1:25" ht="24.75" customHeight="1">
      <c r="A687" s="645"/>
      <c r="B687" s="646"/>
      <c r="C687" s="646"/>
      <c r="D687" s="646"/>
      <c r="E687" s="646"/>
      <c r="F687" s="646"/>
      <c r="G687" s="646"/>
      <c r="H687" s="645"/>
      <c r="I687" s="645"/>
      <c r="J687" s="645"/>
      <c r="K687" s="645"/>
      <c r="L687" s="645"/>
      <c r="M687" s="645"/>
      <c r="N687" s="645"/>
      <c r="O687" s="645"/>
      <c r="P687" s="645"/>
      <c r="Q687" s="645"/>
      <c r="R687" s="645"/>
      <c r="S687" s="645"/>
      <c r="T687" s="645"/>
      <c r="U687" s="645"/>
      <c r="V687" s="645"/>
      <c r="W687" s="645"/>
      <c r="X687" s="645"/>
      <c r="Y687" s="645"/>
    </row>
    <row r="688" spans="1:25" ht="24.75" customHeight="1">
      <c r="A688" s="645"/>
      <c r="B688" s="646"/>
      <c r="C688" s="646"/>
      <c r="D688" s="646"/>
      <c r="E688" s="646"/>
      <c r="F688" s="646"/>
      <c r="G688" s="646"/>
      <c r="H688" s="645"/>
      <c r="I688" s="645"/>
      <c r="J688" s="645"/>
      <c r="K688" s="645"/>
      <c r="L688" s="645"/>
      <c r="M688" s="645"/>
      <c r="N688" s="645"/>
      <c r="O688" s="645"/>
      <c r="P688" s="645"/>
      <c r="Q688" s="645"/>
      <c r="R688" s="645"/>
      <c r="S688" s="645"/>
      <c r="T688" s="645"/>
      <c r="U688" s="645"/>
      <c r="V688" s="645"/>
      <c r="W688" s="645"/>
      <c r="X688" s="645"/>
      <c r="Y688" s="645"/>
    </row>
    <row r="689" spans="1:25" ht="24.75" customHeight="1">
      <c r="A689" s="645"/>
      <c r="B689" s="646"/>
      <c r="C689" s="646"/>
      <c r="D689" s="646"/>
      <c r="E689" s="646"/>
      <c r="F689" s="646"/>
      <c r="G689" s="646"/>
      <c r="H689" s="645"/>
      <c r="I689" s="645"/>
      <c r="J689" s="645"/>
      <c r="K689" s="645"/>
      <c r="L689" s="645"/>
      <c r="M689" s="645"/>
      <c r="N689" s="645"/>
      <c r="O689" s="645"/>
      <c r="P689" s="645"/>
      <c r="Q689" s="645"/>
      <c r="R689" s="645"/>
      <c r="S689" s="645"/>
      <c r="T689" s="645"/>
      <c r="U689" s="645"/>
      <c r="V689" s="645"/>
      <c r="W689" s="645"/>
      <c r="X689" s="645"/>
      <c r="Y689" s="645"/>
    </row>
    <row r="690" spans="1:25" ht="24.75" customHeight="1">
      <c r="A690" s="645"/>
      <c r="B690" s="646"/>
      <c r="C690" s="646"/>
      <c r="D690" s="646"/>
      <c r="E690" s="646"/>
      <c r="F690" s="646"/>
      <c r="G690" s="646"/>
      <c r="H690" s="645"/>
      <c r="I690" s="645"/>
      <c r="J690" s="645"/>
      <c r="K690" s="645"/>
      <c r="L690" s="645"/>
      <c r="M690" s="645"/>
      <c r="N690" s="645"/>
      <c r="O690" s="645"/>
      <c r="P690" s="645"/>
      <c r="Q690" s="645"/>
      <c r="R690" s="645"/>
      <c r="S690" s="645"/>
      <c r="T690" s="645"/>
      <c r="U690" s="645"/>
      <c r="V690" s="645"/>
      <c r="W690" s="645"/>
      <c r="X690" s="645"/>
      <c r="Y690" s="645"/>
    </row>
    <row r="691" spans="1:25" ht="24.75" customHeight="1">
      <c r="A691" s="645"/>
      <c r="B691" s="646"/>
      <c r="C691" s="646"/>
      <c r="D691" s="646"/>
      <c r="E691" s="646"/>
      <c r="F691" s="646"/>
      <c r="G691" s="646"/>
      <c r="H691" s="645"/>
      <c r="I691" s="645"/>
      <c r="J691" s="645"/>
      <c r="K691" s="645"/>
      <c r="L691" s="645"/>
      <c r="M691" s="645"/>
      <c r="N691" s="645"/>
      <c r="O691" s="645"/>
      <c r="P691" s="645"/>
      <c r="Q691" s="645"/>
      <c r="R691" s="645"/>
      <c r="S691" s="645"/>
      <c r="T691" s="645"/>
      <c r="U691" s="645"/>
      <c r="V691" s="645"/>
      <c r="W691" s="645"/>
      <c r="X691" s="645"/>
      <c r="Y691" s="645"/>
    </row>
    <row r="692" spans="1:25" ht="24.75" customHeight="1">
      <c r="A692" s="645"/>
      <c r="B692" s="646"/>
      <c r="C692" s="646"/>
      <c r="D692" s="646"/>
      <c r="E692" s="646"/>
      <c r="F692" s="646"/>
      <c r="G692" s="646"/>
      <c r="H692" s="645"/>
      <c r="I692" s="645"/>
      <c r="J692" s="645"/>
      <c r="K692" s="645"/>
      <c r="L692" s="645"/>
      <c r="M692" s="645"/>
      <c r="N692" s="645"/>
      <c r="O692" s="645"/>
      <c r="P692" s="645"/>
      <c r="Q692" s="645"/>
      <c r="R692" s="645"/>
      <c r="S692" s="645"/>
      <c r="T692" s="645"/>
      <c r="U692" s="645"/>
      <c r="V692" s="645"/>
      <c r="W692" s="645"/>
      <c r="X692" s="645"/>
      <c r="Y692" s="645"/>
    </row>
    <row r="693" spans="1:25" ht="24.75" customHeight="1">
      <c r="A693" s="645"/>
      <c r="B693" s="646"/>
      <c r="C693" s="646"/>
      <c r="D693" s="646"/>
      <c r="E693" s="646"/>
      <c r="F693" s="646"/>
      <c r="G693" s="646"/>
      <c r="H693" s="645"/>
      <c r="I693" s="645"/>
      <c r="J693" s="645"/>
      <c r="K693" s="645"/>
      <c r="L693" s="645"/>
      <c r="M693" s="645"/>
      <c r="N693" s="645"/>
      <c r="O693" s="645"/>
      <c r="P693" s="645"/>
      <c r="Q693" s="645"/>
      <c r="R693" s="645"/>
      <c r="S693" s="645"/>
      <c r="T693" s="645"/>
      <c r="U693" s="645"/>
      <c r="V693" s="645"/>
      <c r="W693" s="645"/>
      <c r="X693" s="645"/>
      <c r="Y693" s="645"/>
    </row>
    <row r="694" spans="1:25" ht="24.75" customHeight="1">
      <c r="A694" s="645"/>
      <c r="B694" s="646"/>
      <c r="C694" s="646"/>
      <c r="D694" s="646"/>
      <c r="E694" s="646"/>
      <c r="F694" s="646"/>
      <c r="G694" s="646"/>
      <c r="H694" s="645"/>
      <c r="I694" s="645"/>
      <c r="J694" s="645"/>
      <c r="K694" s="645"/>
      <c r="L694" s="645"/>
      <c r="M694" s="645"/>
      <c r="N694" s="645"/>
      <c r="O694" s="645"/>
      <c r="P694" s="645"/>
      <c r="Q694" s="645"/>
      <c r="R694" s="645"/>
      <c r="S694" s="645"/>
      <c r="T694" s="645"/>
      <c r="U694" s="645"/>
      <c r="V694" s="645"/>
      <c r="W694" s="645"/>
      <c r="X694" s="645"/>
      <c r="Y694" s="645"/>
    </row>
    <row r="695" spans="1:25" ht="24.75" customHeight="1">
      <c r="A695" s="645"/>
      <c r="B695" s="646"/>
      <c r="C695" s="646"/>
      <c r="D695" s="646"/>
      <c r="E695" s="646"/>
      <c r="F695" s="646"/>
      <c r="G695" s="646"/>
      <c r="H695" s="645"/>
      <c r="I695" s="645"/>
      <c r="J695" s="645"/>
      <c r="K695" s="645"/>
      <c r="L695" s="645"/>
      <c r="M695" s="645"/>
      <c r="N695" s="645"/>
      <c r="O695" s="645"/>
      <c r="P695" s="645"/>
      <c r="Q695" s="645"/>
      <c r="R695" s="645"/>
      <c r="S695" s="645"/>
      <c r="T695" s="645"/>
      <c r="U695" s="645"/>
      <c r="V695" s="645"/>
      <c r="W695" s="645"/>
      <c r="X695" s="645"/>
      <c r="Y695" s="645"/>
    </row>
    <row r="696" spans="1:25" ht="24.75" customHeight="1">
      <c r="A696" s="645"/>
      <c r="B696" s="646"/>
      <c r="C696" s="646"/>
      <c r="D696" s="646"/>
      <c r="E696" s="646"/>
      <c r="F696" s="646"/>
      <c r="G696" s="646"/>
      <c r="H696" s="645"/>
      <c r="I696" s="645"/>
      <c r="J696" s="645"/>
      <c r="K696" s="645"/>
      <c r="L696" s="645"/>
      <c r="M696" s="645"/>
      <c r="N696" s="645"/>
      <c r="O696" s="645"/>
      <c r="P696" s="645"/>
      <c r="Q696" s="645"/>
      <c r="R696" s="645"/>
      <c r="S696" s="645"/>
      <c r="T696" s="645"/>
      <c r="U696" s="645"/>
      <c r="V696" s="645"/>
      <c r="W696" s="645"/>
      <c r="X696" s="645"/>
      <c r="Y696" s="645"/>
    </row>
    <row r="697" spans="1:25" ht="24.75" customHeight="1">
      <c r="A697" s="645"/>
      <c r="B697" s="646"/>
      <c r="C697" s="646"/>
      <c r="D697" s="646"/>
      <c r="E697" s="646"/>
      <c r="F697" s="646"/>
      <c r="G697" s="646"/>
      <c r="H697" s="645"/>
      <c r="I697" s="645"/>
      <c r="J697" s="645"/>
      <c r="K697" s="645"/>
      <c r="L697" s="645"/>
      <c r="M697" s="645"/>
      <c r="N697" s="645"/>
      <c r="O697" s="645"/>
      <c r="P697" s="645"/>
      <c r="Q697" s="645"/>
      <c r="R697" s="645"/>
      <c r="S697" s="645"/>
      <c r="T697" s="645"/>
      <c r="U697" s="645"/>
      <c r="V697" s="645"/>
      <c r="W697" s="645"/>
      <c r="X697" s="645"/>
      <c r="Y697" s="645"/>
    </row>
    <row r="698" spans="1:25" ht="24.75" customHeight="1">
      <c r="A698" s="645"/>
      <c r="B698" s="646"/>
      <c r="C698" s="646"/>
      <c r="D698" s="646"/>
      <c r="E698" s="646"/>
      <c r="F698" s="646"/>
      <c r="G698" s="646"/>
      <c r="H698" s="645"/>
      <c r="I698" s="645"/>
      <c r="J698" s="645"/>
      <c r="K698" s="645"/>
      <c r="L698" s="645"/>
      <c r="M698" s="645"/>
      <c r="N698" s="645"/>
      <c r="O698" s="645"/>
      <c r="P698" s="645"/>
      <c r="Q698" s="645"/>
      <c r="R698" s="645"/>
      <c r="S698" s="645"/>
      <c r="T698" s="645"/>
      <c r="U698" s="645"/>
      <c r="V698" s="645"/>
      <c r="W698" s="645"/>
      <c r="X698" s="645"/>
      <c r="Y698" s="645"/>
    </row>
    <row r="699" spans="1:25" ht="24.75" customHeight="1">
      <c r="A699" s="645"/>
      <c r="B699" s="646"/>
      <c r="C699" s="646"/>
      <c r="D699" s="646"/>
      <c r="E699" s="646"/>
      <c r="F699" s="646"/>
      <c r="G699" s="646"/>
      <c r="H699" s="645"/>
      <c r="I699" s="645"/>
      <c r="J699" s="645"/>
      <c r="K699" s="645"/>
      <c r="L699" s="645"/>
      <c r="M699" s="645"/>
      <c r="N699" s="645"/>
      <c r="O699" s="645"/>
      <c r="P699" s="645"/>
      <c r="Q699" s="645"/>
      <c r="R699" s="645"/>
      <c r="S699" s="645"/>
      <c r="T699" s="645"/>
      <c r="U699" s="645"/>
      <c r="V699" s="645"/>
      <c r="W699" s="645"/>
      <c r="X699" s="645"/>
      <c r="Y699" s="645"/>
    </row>
    <row r="700" spans="1:25" ht="24.75" customHeight="1">
      <c r="A700" s="645"/>
      <c r="B700" s="646"/>
      <c r="C700" s="646"/>
      <c r="D700" s="646"/>
      <c r="E700" s="646"/>
      <c r="F700" s="646"/>
      <c r="G700" s="646"/>
      <c r="H700" s="645"/>
      <c r="I700" s="645"/>
      <c r="J700" s="645"/>
      <c r="K700" s="645"/>
      <c r="L700" s="645"/>
      <c r="M700" s="645"/>
      <c r="N700" s="645"/>
      <c r="O700" s="645"/>
      <c r="P700" s="645"/>
      <c r="Q700" s="645"/>
      <c r="R700" s="645"/>
      <c r="S700" s="645"/>
      <c r="T700" s="645"/>
      <c r="U700" s="645"/>
      <c r="V700" s="645"/>
      <c r="W700" s="645"/>
      <c r="X700" s="645"/>
      <c r="Y700" s="645"/>
    </row>
    <row r="701" spans="1:25" ht="24.75" customHeight="1">
      <c r="A701" s="645"/>
      <c r="B701" s="646"/>
      <c r="C701" s="646"/>
      <c r="D701" s="646"/>
      <c r="E701" s="646"/>
      <c r="F701" s="646"/>
      <c r="G701" s="646"/>
      <c r="H701" s="645"/>
      <c r="I701" s="645"/>
      <c r="J701" s="645"/>
      <c r="K701" s="645"/>
      <c r="L701" s="645"/>
      <c r="M701" s="645"/>
      <c r="N701" s="645"/>
      <c r="O701" s="645"/>
      <c r="P701" s="645"/>
      <c r="Q701" s="645"/>
      <c r="R701" s="645"/>
      <c r="S701" s="645"/>
      <c r="T701" s="645"/>
      <c r="U701" s="645"/>
      <c r="V701" s="645"/>
      <c r="W701" s="645"/>
      <c r="X701" s="645"/>
      <c r="Y701" s="645"/>
    </row>
    <row r="702" spans="1:25" ht="24.75" customHeight="1">
      <c r="A702" s="645"/>
      <c r="B702" s="646"/>
      <c r="C702" s="646"/>
      <c r="D702" s="646"/>
      <c r="E702" s="646"/>
      <c r="F702" s="646"/>
      <c r="G702" s="646"/>
      <c r="H702" s="645"/>
      <c r="I702" s="645"/>
      <c r="J702" s="645"/>
      <c r="K702" s="645"/>
      <c r="L702" s="645"/>
      <c r="M702" s="645"/>
      <c r="N702" s="645"/>
      <c r="O702" s="645"/>
      <c r="P702" s="645"/>
      <c r="Q702" s="645"/>
      <c r="R702" s="645"/>
      <c r="S702" s="645"/>
      <c r="T702" s="645"/>
      <c r="U702" s="645"/>
      <c r="V702" s="645"/>
      <c r="W702" s="645"/>
      <c r="X702" s="645"/>
      <c r="Y702" s="645"/>
    </row>
    <row r="703" spans="1:25" ht="24.75" customHeight="1">
      <c r="A703" s="645"/>
      <c r="B703" s="646"/>
      <c r="C703" s="646"/>
      <c r="D703" s="646"/>
      <c r="E703" s="646"/>
      <c r="F703" s="646"/>
      <c r="G703" s="646"/>
      <c r="H703" s="645"/>
      <c r="I703" s="645"/>
      <c r="J703" s="645"/>
      <c r="K703" s="645"/>
      <c r="L703" s="645"/>
      <c r="M703" s="645"/>
      <c r="N703" s="645"/>
      <c r="O703" s="645"/>
      <c r="P703" s="645"/>
      <c r="Q703" s="645"/>
      <c r="R703" s="645"/>
      <c r="S703" s="645"/>
      <c r="T703" s="645"/>
      <c r="U703" s="645"/>
      <c r="V703" s="645"/>
      <c r="W703" s="645"/>
      <c r="X703" s="645"/>
      <c r="Y703" s="645"/>
    </row>
    <row r="704" spans="1:25" ht="24.75" customHeight="1">
      <c r="A704" s="645"/>
      <c r="B704" s="646"/>
      <c r="C704" s="646"/>
      <c r="D704" s="646"/>
      <c r="E704" s="646"/>
      <c r="F704" s="646"/>
      <c r="G704" s="646"/>
      <c r="H704" s="645"/>
      <c r="I704" s="645"/>
      <c r="J704" s="645"/>
      <c r="K704" s="645"/>
      <c r="L704" s="645"/>
      <c r="M704" s="645"/>
      <c r="N704" s="645"/>
      <c r="O704" s="645"/>
      <c r="P704" s="645"/>
      <c r="Q704" s="645"/>
      <c r="R704" s="645"/>
      <c r="S704" s="645"/>
      <c r="T704" s="645"/>
      <c r="U704" s="645"/>
      <c r="V704" s="645"/>
      <c r="W704" s="645"/>
      <c r="X704" s="645"/>
      <c r="Y704" s="645"/>
    </row>
    <row r="705" spans="1:25" ht="24.75" customHeight="1">
      <c r="A705" s="645"/>
      <c r="B705" s="646"/>
      <c r="C705" s="646"/>
      <c r="D705" s="646"/>
      <c r="E705" s="646"/>
      <c r="F705" s="646"/>
      <c r="G705" s="646"/>
      <c r="H705" s="645"/>
      <c r="I705" s="645"/>
      <c r="J705" s="645"/>
      <c r="K705" s="645"/>
      <c r="L705" s="645"/>
      <c r="M705" s="645"/>
      <c r="N705" s="645"/>
      <c r="O705" s="645"/>
      <c r="P705" s="645"/>
      <c r="Q705" s="645"/>
      <c r="R705" s="645"/>
      <c r="S705" s="645"/>
      <c r="T705" s="645"/>
      <c r="U705" s="645"/>
      <c r="V705" s="645"/>
      <c r="W705" s="645"/>
      <c r="X705" s="645"/>
      <c r="Y705" s="645"/>
    </row>
    <row r="706" spans="1:25" ht="24.75" customHeight="1">
      <c r="A706" s="645"/>
      <c r="B706" s="646"/>
      <c r="C706" s="646"/>
      <c r="D706" s="646"/>
      <c r="E706" s="646"/>
      <c r="F706" s="646"/>
      <c r="G706" s="646"/>
      <c r="H706" s="645"/>
      <c r="I706" s="645"/>
      <c r="J706" s="645"/>
      <c r="K706" s="645"/>
      <c r="L706" s="645"/>
      <c r="M706" s="645"/>
      <c r="N706" s="645"/>
      <c r="O706" s="645"/>
      <c r="P706" s="645"/>
      <c r="Q706" s="645"/>
      <c r="R706" s="645"/>
      <c r="S706" s="645"/>
      <c r="T706" s="645"/>
      <c r="U706" s="645"/>
      <c r="V706" s="645"/>
      <c r="W706" s="645"/>
      <c r="X706" s="645"/>
      <c r="Y706" s="645"/>
    </row>
    <row r="707" spans="1:25" ht="24.75" customHeight="1">
      <c r="A707" s="645"/>
      <c r="B707" s="646"/>
      <c r="C707" s="646"/>
      <c r="D707" s="646"/>
      <c r="E707" s="646"/>
      <c r="F707" s="646"/>
      <c r="G707" s="646"/>
      <c r="H707" s="645"/>
      <c r="I707" s="645"/>
      <c r="J707" s="645"/>
      <c r="K707" s="645"/>
      <c r="L707" s="645"/>
      <c r="M707" s="645"/>
      <c r="N707" s="645"/>
      <c r="O707" s="645"/>
      <c r="P707" s="645"/>
      <c r="Q707" s="645"/>
      <c r="R707" s="645"/>
      <c r="S707" s="645"/>
      <c r="T707" s="645"/>
      <c r="U707" s="645"/>
      <c r="V707" s="645"/>
      <c r="W707" s="645"/>
      <c r="X707" s="645"/>
      <c r="Y707" s="645"/>
    </row>
    <row r="708" spans="1:25" ht="24.75" customHeight="1">
      <c r="A708" s="645"/>
      <c r="B708" s="646"/>
      <c r="C708" s="646"/>
      <c r="D708" s="646"/>
      <c r="E708" s="646"/>
      <c r="F708" s="646"/>
      <c r="G708" s="646"/>
      <c r="H708" s="645"/>
      <c r="I708" s="645"/>
      <c r="J708" s="645"/>
      <c r="K708" s="645"/>
      <c r="L708" s="645"/>
      <c r="M708" s="645"/>
      <c r="N708" s="645"/>
      <c r="O708" s="645"/>
      <c r="P708" s="645"/>
      <c r="Q708" s="645"/>
      <c r="R708" s="645"/>
      <c r="S708" s="645"/>
      <c r="T708" s="645"/>
      <c r="U708" s="645"/>
      <c r="V708" s="645"/>
      <c r="W708" s="645"/>
      <c r="X708" s="645"/>
      <c r="Y708" s="645"/>
    </row>
    <row r="709" spans="1:25" ht="24.75" customHeight="1">
      <c r="A709" s="645"/>
      <c r="B709" s="646"/>
      <c r="C709" s="646"/>
      <c r="D709" s="646"/>
      <c r="E709" s="646"/>
      <c r="F709" s="646"/>
      <c r="G709" s="646"/>
      <c r="H709" s="645"/>
      <c r="I709" s="645"/>
      <c r="J709" s="645"/>
      <c r="K709" s="645"/>
      <c r="L709" s="645"/>
      <c r="M709" s="645"/>
      <c r="N709" s="645"/>
      <c r="O709" s="645"/>
      <c r="P709" s="645"/>
      <c r="Q709" s="645"/>
      <c r="R709" s="645"/>
      <c r="S709" s="645"/>
      <c r="T709" s="645"/>
      <c r="U709" s="645"/>
      <c r="V709" s="645"/>
      <c r="W709" s="645"/>
      <c r="X709" s="645"/>
      <c r="Y709" s="645"/>
    </row>
    <row r="710" spans="1:25" ht="24.75" customHeight="1">
      <c r="A710" s="645"/>
      <c r="B710" s="646"/>
      <c r="C710" s="646"/>
      <c r="D710" s="646"/>
      <c r="E710" s="646"/>
      <c r="F710" s="646"/>
      <c r="G710" s="646"/>
      <c r="H710" s="645"/>
      <c r="I710" s="645"/>
      <c r="J710" s="645"/>
      <c r="K710" s="645"/>
      <c r="L710" s="645"/>
      <c r="M710" s="645"/>
      <c r="N710" s="645"/>
      <c r="O710" s="645"/>
      <c r="P710" s="645"/>
      <c r="Q710" s="645"/>
      <c r="R710" s="645"/>
      <c r="S710" s="645"/>
      <c r="T710" s="645"/>
      <c r="U710" s="645"/>
      <c r="V710" s="645"/>
      <c r="W710" s="645"/>
      <c r="X710" s="645"/>
      <c r="Y710" s="645"/>
    </row>
    <row r="711" spans="1:25" ht="24.75" customHeight="1">
      <c r="A711" s="645"/>
      <c r="B711" s="646"/>
      <c r="C711" s="646"/>
      <c r="D711" s="646"/>
      <c r="E711" s="646"/>
      <c r="F711" s="646"/>
      <c r="G711" s="646"/>
      <c r="H711" s="645"/>
      <c r="I711" s="645"/>
      <c r="J711" s="645"/>
      <c r="K711" s="645"/>
      <c r="L711" s="645"/>
      <c r="M711" s="645"/>
      <c r="N711" s="645"/>
      <c r="O711" s="645"/>
      <c r="P711" s="645"/>
      <c r="Q711" s="645"/>
      <c r="R711" s="645"/>
      <c r="S711" s="645"/>
      <c r="T711" s="645"/>
      <c r="U711" s="645"/>
      <c r="V711" s="645"/>
      <c r="W711" s="645"/>
      <c r="X711" s="645"/>
      <c r="Y711" s="645"/>
    </row>
    <row r="712" spans="1:25" ht="24.75" customHeight="1">
      <c r="A712" s="645"/>
      <c r="B712" s="646"/>
      <c r="C712" s="646"/>
      <c r="D712" s="646"/>
      <c r="E712" s="646"/>
      <c r="F712" s="646"/>
      <c r="G712" s="646"/>
      <c r="H712" s="645"/>
      <c r="I712" s="645"/>
      <c r="J712" s="645"/>
      <c r="K712" s="645"/>
      <c r="L712" s="645"/>
      <c r="M712" s="645"/>
      <c r="N712" s="645"/>
      <c r="O712" s="645"/>
      <c r="P712" s="645"/>
      <c r="Q712" s="645"/>
      <c r="R712" s="645"/>
      <c r="S712" s="645"/>
      <c r="T712" s="645"/>
      <c r="U712" s="645"/>
      <c r="V712" s="645"/>
      <c r="W712" s="645"/>
      <c r="X712" s="645"/>
      <c r="Y712" s="645"/>
    </row>
    <row r="713" spans="1:25" ht="24.75" customHeight="1">
      <c r="A713" s="645"/>
      <c r="B713" s="646"/>
      <c r="C713" s="646"/>
      <c r="D713" s="646"/>
      <c r="E713" s="646"/>
      <c r="F713" s="646"/>
      <c r="G713" s="646"/>
      <c r="H713" s="645"/>
      <c r="I713" s="645"/>
      <c r="J713" s="645"/>
      <c r="K713" s="645"/>
      <c r="L713" s="645"/>
      <c r="M713" s="645"/>
      <c r="N713" s="645"/>
      <c r="O713" s="645"/>
      <c r="P713" s="645"/>
      <c r="Q713" s="645"/>
      <c r="R713" s="645"/>
      <c r="S713" s="645"/>
      <c r="T713" s="645"/>
      <c r="U713" s="645"/>
      <c r="V713" s="645"/>
      <c r="W713" s="645"/>
      <c r="X713" s="645"/>
      <c r="Y713" s="645"/>
    </row>
    <row r="714" spans="1:25" ht="24.75" customHeight="1">
      <c r="A714" s="645"/>
      <c r="B714" s="646"/>
      <c r="C714" s="646"/>
      <c r="D714" s="646"/>
      <c r="E714" s="646"/>
      <c r="F714" s="646"/>
      <c r="G714" s="646"/>
      <c r="H714" s="645"/>
      <c r="I714" s="645"/>
      <c r="J714" s="645"/>
      <c r="K714" s="645"/>
      <c r="L714" s="645"/>
      <c r="M714" s="645"/>
      <c r="N714" s="645"/>
      <c r="O714" s="645"/>
      <c r="P714" s="645"/>
      <c r="Q714" s="645"/>
      <c r="R714" s="645"/>
      <c r="S714" s="645"/>
      <c r="T714" s="645"/>
      <c r="U714" s="645"/>
      <c r="V714" s="645"/>
      <c r="W714" s="645"/>
      <c r="X714" s="645"/>
      <c r="Y714" s="645"/>
    </row>
    <row r="715" spans="1:25" ht="24.75" customHeight="1">
      <c r="A715" s="645"/>
      <c r="B715" s="646"/>
      <c r="C715" s="646"/>
      <c r="D715" s="646"/>
      <c r="E715" s="646"/>
      <c r="F715" s="646"/>
      <c r="G715" s="646"/>
      <c r="H715" s="645"/>
      <c r="I715" s="645"/>
      <c r="J715" s="645"/>
      <c r="K715" s="645"/>
      <c r="L715" s="645"/>
      <c r="M715" s="645"/>
      <c r="N715" s="645"/>
      <c r="O715" s="645"/>
      <c r="P715" s="645"/>
      <c r="Q715" s="645"/>
      <c r="R715" s="645"/>
      <c r="S715" s="645"/>
      <c r="T715" s="645"/>
      <c r="U715" s="645"/>
      <c r="V715" s="645"/>
      <c r="W715" s="645"/>
      <c r="X715" s="645"/>
      <c r="Y715" s="645"/>
    </row>
    <row r="716" spans="1:25" ht="24.75" customHeight="1">
      <c r="A716" s="645"/>
      <c r="B716" s="646"/>
      <c r="C716" s="646"/>
      <c r="D716" s="646"/>
      <c r="E716" s="646"/>
      <c r="F716" s="646"/>
      <c r="G716" s="646"/>
      <c r="H716" s="645"/>
      <c r="I716" s="645"/>
      <c r="J716" s="645"/>
      <c r="K716" s="645"/>
      <c r="L716" s="645"/>
      <c r="M716" s="645"/>
      <c r="N716" s="645"/>
      <c r="O716" s="645"/>
      <c r="P716" s="645"/>
      <c r="Q716" s="645"/>
      <c r="R716" s="645"/>
      <c r="S716" s="645"/>
      <c r="T716" s="645"/>
      <c r="U716" s="645"/>
      <c r="V716" s="645"/>
      <c r="W716" s="645"/>
      <c r="X716" s="645"/>
      <c r="Y716" s="645"/>
    </row>
    <row r="717" spans="1:25" ht="24.75" customHeight="1">
      <c r="A717" s="645"/>
      <c r="B717" s="646"/>
      <c r="C717" s="646"/>
      <c r="D717" s="646"/>
      <c r="E717" s="646"/>
      <c r="F717" s="646"/>
      <c r="G717" s="646"/>
      <c r="H717" s="645"/>
      <c r="I717" s="645"/>
      <c r="J717" s="645"/>
      <c r="K717" s="645"/>
      <c r="L717" s="645"/>
      <c r="M717" s="645"/>
      <c r="N717" s="645"/>
      <c r="O717" s="645"/>
      <c r="P717" s="645"/>
      <c r="Q717" s="645"/>
      <c r="R717" s="645"/>
      <c r="S717" s="645"/>
      <c r="T717" s="645"/>
      <c r="U717" s="645"/>
      <c r="V717" s="645"/>
      <c r="W717" s="645"/>
      <c r="X717" s="645"/>
      <c r="Y717" s="645"/>
    </row>
    <row r="718" spans="1:25" ht="24.75" customHeight="1">
      <c r="A718" s="645"/>
      <c r="B718" s="646"/>
      <c r="C718" s="646"/>
      <c r="D718" s="646"/>
      <c r="E718" s="646"/>
      <c r="F718" s="646"/>
      <c r="G718" s="646"/>
      <c r="H718" s="645"/>
      <c r="I718" s="645"/>
      <c r="J718" s="645"/>
      <c r="K718" s="645"/>
      <c r="L718" s="645"/>
      <c r="M718" s="645"/>
      <c r="N718" s="645"/>
      <c r="O718" s="645"/>
      <c r="P718" s="645"/>
      <c r="Q718" s="645"/>
      <c r="R718" s="645"/>
      <c r="S718" s="645"/>
      <c r="T718" s="645"/>
      <c r="U718" s="645"/>
      <c r="V718" s="645"/>
      <c r="W718" s="645"/>
      <c r="X718" s="645"/>
      <c r="Y718" s="645"/>
    </row>
    <row r="719" spans="1:25" ht="24.75" customHeight="1">
      <c r="A719" s="645"/>
      <c r="B719" s="646"/>
      <c r="C719" s="646"/>
      <c r="D719" s="646"/>
      <c r="E719" s="646"/>
      <c r="F719" s="646"/>
      <c r="G719" s="646"/>
      <c r="H719" s="645"/>
      <c r="I719" s="645"/>
      <c r="J719" s="645"/>
      <c r="K719" s="645"/>
      <c r="L719" s="645"/>
      <c r="M719" s="645"/>
      <c r="N719" s="645"/>
      <c r="O719" s="645"/>
      <c r="P719" s="645"/>
      <c r="Q719" s="645"/>
      <c r="R719" s="645"/>
      <c r="S719" s="645"/>
      <c r="T719" s="645"/>
      <c r="U719" s="645"/>
      <c r="V719" s="645"/>
      <c r="W719" s="645"/>
      <c r="X719" s="645"/>
      <c r="Y719" s="645"/>
    </row>
    <row r="720" spans="1:25" ht="24.75" customHeight="1">
      <c r="A720" s="645"/>
      <c r="B720" s="646"/>
      <c r="C720" s="646"/>
      <c r="D720" s="646"/>
      <c r="E720" s="646"/>
      <c r="F720" s="646"/>
      <c r="G720" s="646"/>
      <c r="H720" s="645"/>
      <c r="I720" s="645"/>
      <c r="J720" s="645"/>
      <c r="K720" s="645"/>
      <c r="L720" s="645"/>
      <c r="M720" s="645"/>
      <c r="N720" s="645"/>
      <c r="O720" s="645"/>
      <c r="P720" s="645"/>
      <c r="Q720" s="645"/>
      <c r="R720" s="645"/>
      <c r="S720" s="645"/>
      <c r="T720" s="645"/>
      <c r="U720" s="645"/>
      <c r="V720" s="645"/>
      <c r="W720" s="645"/>
      <c r="X720" s="645"/>
      <c r="Y720" s="645"/>
    </row>
    <row r="721" spans="1:25" ht="24.75" customHeight="1">
      <c r="A721" s="645"/>
      <c r="B721" s="646"/>
      <c r="C721" s="646"/>
      <c r="D721" s="646"/>
      <c r="E721" s="646"/>
      <c r="F721" s="646"/>
      <c r="G721" s="646"/>
      <c r="H721" s="645"/>
      <c r="I721" s="645"/>
      <c r="J721" s="645"/>
      <c r="K721" s="645"/>
      <c r="L721" s="645"/>
      <c r="M721" s="645"/>
      <c r="N721" s="645"/>
      <c r="O721" s="645"/>
      <c r="P721" s="645"/>
      <c r="Q721" s="645"/>
      <c r="R721" s="645"/>
      <c r="S721" s="645"/>
      <c r="T721" s="645"/>
      <c r="U721" s="645"/>
      <c r="V721" s="645"/>
      <c r="W721" s="645"/>
      <c r="X721" s="645"/>
      <c r="Y721" s="645"/>
    </row>
    <row r="722" spans="1:25" ht="24.75" customHeight="1">
      <c r="A722" s="645"/>
      <c r="B722" s="646"/>
      <c r="C722" s="646"/>
      <c r="D722" s="646"/>
      <c r="E722" s="646"/>
      <c r="F722" s="646"/>
      <c r="G722" s="646"/>
      <c r="H722" s="645"/>
      <c r="I722" s="645"/>
      <c r="J722" s="645"/>
      <c r="K722" s="645"/>
      <c r="L722" s="645"/>
      <c r="M722" s="645"/>
      <c r="N722" s="645"/>
      <c r="O722" s="645"/>
      <c r="P722" s="645"/>
      <c r="Q722" s="645"/>
      <c r="R722" s="645"/>
      <c r="S722" s="645"/>
      <c r="T722" s="645"/>
      <c r="U722" s="645"/>
      <c r="V722" s="645"/>
      <c r="W722" s="645"/>
      <c r="X722" s="645"/>
      <c r="Y722" s="645"/>
    </row>
    <row r="723" spans="1:25" ht="24.75" customHeight="1">
      <c r="A723" s="645"/>
      <c r="B723" s="646"/>
      <c r="C723" s="646"/>
      <c r="D723" s="646"/>
      <c r="E723" s="646"/>
      <c r="F723" s="646"/>
      <c r="G723" s="646"/>
      <c r="H723" s="645"/>
      <c r="I723" s="645"/>
      <c r="J723" s="645"/>
      <c r="K723" s="645"/>
      <c r="L723" s="645"/>
      <c r="M723" s="645"/>
      <c r="N723" s="645"/>
      <c r="O723" s="645"/>
      <c r="P723" s="645"/>
      <c r="Q723" s="645"/>
      <c r="R723" s="645"/>
      <c r="S723" s="645"/>
      <c r="T723" s="645"/>
      <c r="U723" s="645"/>
      <c r="V723" s="645"/>
      <c r="W723" s="645"/>
      <c r="X723" s="645"/>
      <c r="Y723" s="645"/>
    </row>
    <row r="724" spans="1:25" ht="24.75" customHeight="1">
      <c r="A724" s="645"/>
      <c r="B724" s="646"/>
      <c r="C724" s="646"/>
      <c r="D724" s="646"/>
      <c r="E724" s="646"/>
      <c r="F724" s="646"/>
      <c r="G724" s="646"/>
      <c r="H724" s="645"/>
      <c r="I724" s="645"/>
      <c r="J724" s="645"/>
      <c r="K724" s="645"/>
      <c r="L724" s="645"/>
      <c r="M724" s="645"/>
      <c r="N724" s="645"/>
      <c r="O724" s="645"/>
      <c r="P724" s="645"/>
      <c r="Q724" s="645"/>
      <c r="R724" s="645"/>
      <c r="S724" s="645"/>
      <c r="T724" s="645"/>
      <c r="U724" s="645"/>
      <c r="V724" s="645"/>
      <c r="W724" s="645"/>
      <c r="X724" s="645"/>
      <c r="Y724" s="645"/>
    </row>
    <row r="725" spans="1:25" ht="24.75" customHeight="1">
      <c r="A725" s="645"/>
      <c r="B725" s="646"/>
      <c r="C725" s="646"/>
      <c r="D725" s="646"/>
      <c r="E725" s="646"/>
      <c r="F725" s="646"/>
      <c r="G725" s="646"/>
      <c r="H725" s="645"/>
      <c r="I725" s="645"/>
      <c r="J725" s="645"/>
      <c r="K725" s="645"/>
      <c r="L725" s="645"/>
      <c r="M725" s="645"/>
      <c r="N725" s="645"/>
      <c r="O725" s="645"/>
      <c r="P725" s="645"/>
      <c r="Q725" s="645"/>
      <c r="R725" s="645"/>
      <c r="S725" s="645"/>
      <c r="T725" s="645"/>
      <c r="U725" s="645"/>
      <c r="V725" s="645"/>
      <c r="W725" s="645"/>
      <c r="X725" s="645"/>
      <c r="Y725" s="645"/>
    </row>
    <row r="726" spans="1:25" ht="24.75" customHeight="1">
      <c r="A726" s="645"/>
      <c r="B726" s="646"/>
      <c r="C726" s="646"/>
      <c r="D726" s="646"/>
      <c r="E726" s="646"/>
      <c r="F726" s="646"/>
      <c r="G726" s="646"/>
      <c r="H726" s="645"/>
      <c r="I726" s="645"/>
      <c r="J726" s="645"/>
      <c r="K726" s="645"/>
      <c r="L726" s="645"/>
      <c r="M726" s="645"/>
      <c r="N726" s="645"/>
      <c r="O726" s="645"/>
      <c r="P726" s="645"/>
      <c r="Q726" s="645"/>
      <c r="R726" s="645"/>
      <c r="S726" s="645"/>
      <c r="T726" s="645"/>
      <c r="U726" s="645"/>
      <c r="V726" s="645"/>
      <c r="W726" s="645"/>
      <c r="X726" s="645"/>
      <c r="Y726" s="645"/>
    </row>
    <row r="727" spans="1:25" ht="24.75" customHeight="1">
      <c r="A727" s="645"/>
      <c r="B727" s="646"/>
      <c r="C727" s="646"/>
      <c r="D727" s="646"/>
      <c r="E727" s="646"/>
      <c r="F727" s="646"/>
      <c r="G727" s="646"/>
      <c r="H727" s="645"/>
      <c r="I727" s="645"/>
      <c r="J727" s="645"/>
      <c r="K727" s="645"/>
      <c r="L727" s="645"/>
      <c r="M727" s="645"/>
      <c r="N727" s="645"/>
      <c r="O727" s="645"/>
      <c r="P727" s="645"/>
      <c r="Q727" s="645"/>
      <c r="R727" s="645"/>
      <c r="S727" s="645"/>
      <c r="T727" s="645"/>
      <c r="U727" s="645"/>
      <c r="V727" s="645"/>
      <c r="W727" s="645"/>
      <c r="X727" s="645"/>
      <c r="Y727" s="645"/>
    </row>
    <row r="728" spans="1:25" ht="24.75" customHeight="1">
      <c r="A728" s="645"/>
      <c r="B728" s="646"/>
      <c r="C728" s="646"/>
      <c r="D728" s="646"/>
      <c r="E728" s="646"/>
      <c r="F728" s="646"/>
      <c r="G728" s="646"/>
      <c r="H728" s="645"/>
      <c r="I728" s="645"/>
      <c r="J728" s="645"/>
      <c r="K728" s="645"/>
      <c r="L728" s="645"/>
      <c r="M728" s="645"/>
      <c r="N728" s="645"/>
      <c r="O728" s="645"/>
      <c r="P728" s="645"/>
      <c r="Q728" s="645"/>
      <c r="R728" s="645"/>
      <c r="S728" s="645"/>
      <c r="T728" s="645"/>
      <c r="U728" s="645"/>
      <c r="V728" s="645"/>
      <c r="W728" s="645"/>
      <c r="X728" s="645"/>
      <c r="Y728" s="645"/>
    </row>
    <row r="729" spans="1:25" ht="24.75" customHeight="1">
      <c r="A729" s="645"/>
      <c r="B729" s="646"/>
      <c r="C729" s="646"/>
      <c r="D729" s="646"/>
      <c r="E729" s="646"/>
      <c r="F729" s="646"/>
      <c r="G729" s="646"/>
      <c r="H729" s="645"/>
      <c r="I729" s="645"/>
      <c r="J729" s="645"/>
      <c r="K729" s="645"/>
      <c r="L729" s="645"/>
      <c r="M729" s="645"/>
      <c r="N729" s="645"/>
      <c r="O729" s="645"/>
      <c r="P729" s="645"/>
      <c r="Q729" s="645"/>
      <c r="R729" s="645"/>
      <c r="S729" s="645"/>
      <c r="T729" s="645"/>
      <c r="U729" s="645"/>
      <c r="V729" s="645"/>
      <c r="W729" s="645"/>
      <c r="X729" s="645"/>
      <c r="Y729" s="645"/>
    </row>
    <row r="730" spans="1:25" ht="24.75" customHeight="1">
      <c r="A730" s="645"/>
      <c r="B730" s="646"/>
      <c r="C730" s="646"/>
      <c r="D730" s="646"/>
      <c r="E730" s="646"/>
      <c r="F730" s="646"/>
      <c r="G730" s="646"/>
      <c r="H730" s="645"/>
      <c r="I730" s="645"/>
      <c r="J730" s="645"/>
      <c r="K730" s="645"/>
      <c r="L730" s="645"/>
      <c r="M730" s="645"/>
      <c r="N730" s="645"/>
      <c r="O730" s="645"/>
      <c r="P730" s="645"/>
      <c r="Q730" s="645"/>
      <c r="R730" s="645"/>
      <c r="S730" s="645"/>
      <c r="T730" s="645"/>
      <c r="U730" s="645"/>
      <c r="V730" s="645"/>
      <c r="W730" s="645"/>
      <c r="X730" s="645"/>
      <c r="Y730" s="645"/>
    </row>
    <row r="731" spans="1:25" ht="24.75" customHeight="1">
      <c r="A731" s="645"/>
      <c r="B731" s="646"/>
      <c r="C731" s="646"/>
      <c r="D731" s="646"/>
      <c r="E731" s="646"/>
      <c r="F731" s="646"/>
      <c r="G731" s="646"/>
      <c r="H731" s="645"/>
      <c r="I731" s="645"/>
      <c r="J731" s="645"/>
      <c r="K731" s="645"/>
      <c r="L731" s="645"/>
      <c r="M731" s="645"/>
      <c r="N731" s="645"/>
      <c r="O731" s="645"/>
      <c r="P731" s="645"/>
      <c r="Q731" s="645"/>
      <c r="R731" s="645"/>
      <c r="S731" s="645"/>
      <c r="T731" s="645"/>
      <c r="U731" s="645"/>
      <c r="V731" s="645"/>
      <c r="W731" s="645"/>
      <c r="X731" s="645"/>
      <c r="Y731" s="645"/>
    </row>
    <row r="732" spans="1:25" ht="24.75" customHeight="1">
      <c r="A732" s="645"/>
      <c r="B732" s="646"/>
      <c r="C732" s="646"/>
      <c r="D732" s="646"/>
      <c r="E732" s="646"/>
      <c r="F732" s="646"/>
      <c r="G732" s="646"/>
      <c r="H732" s="645"/>
      <c r="I732" s="645"/>
      <c r="J732" s="645"/>
      <c r="K732" s="645"/>
      <c r="L732" s="645"/>
      <c r="M732" s="645"/>
      <c r="N732" s="645"/>
      <c r="O732" s="645"/>
      <c r="P732" s="645"/>
      <c r="Q732" s="645"/>
      <c r="R732" s="645"/>
      <c r="S732" s="645"/>
      <c r="T732" s="645"/>
      <c r="U732" s="645"/>
      <c r="V732" s="645"/>
      <c r="W732" s="645"/>
      <c r="X732" s="645"/>
      <c r="Y732" s="645"/>
    </row>
    <row r="733" spans="1:25" ht="24.75" customHeight="1">
      <c r="A733" s="645"/>
      <c r="B733" s="646"/>
      <c r="C733" s="646"/>
      <c r="D733" s="646"/>
      <c r="E733" s="646"/>
      <c r="F733" s="646"/>
      <c r="G733" s="646"/>
      <c r="H733" s="645"/>
      <c r="I733" s="645"/>
      <c r="J733" s="645"/>
      <c r="K733" s="645"/>
      <c r="L733" s="645"/>
      <c r="M733" s="645"/>
      <c r="N733" s="645"/>
      <c r="O733" s="645"/>
      <c r="P733" s="645"/>
      <c r="Q733" s="645"/>
      <c r="R733" s="645"/>
      <c r="S733" s="645"/>
      <c r="T733" s="645"/>
      <c r="U733" s="645"/>
      <c r="V733" s="645"/>
      <c r="W733" s="645"/>
      <c r="X733" s="645"/>
      <c r="Y733" s="645"/>
    </row>
    <row r="734" spans="1:25" ht="24.75" customHeight="1">
      <c r="A734" s="645"/>
      <c r="B734" s="646"/>
      <c r="C734" s="646"/>
      <c r="D734" s="646"/>
      <c r="E734" s="646"/>
      <c r="F734" s="646"/>
      <c r="G734" s="646"/>
      <c r="H734" s="645"/>
      <c r="I734" s="645"/>
      <c r="J734" s="645"/>
      <c r="K734" s="645"/>
      <c r="L734" s="645"/>
      <c r="M734" s="645"/>
      <c r="N734" s="645"/>
      <c r="O734" s="645"/>
      <c r="P734" s="645"/>
      <c r="Q734" s="645"/>
      <c r="R734" s="645"/>
      <c r="S734" s="645"/>
      <c r="T734" s="645"/>
      <c r="U734" s="645"/>
      <c r="V734" s="645"/>
      <c r="W734" s="645"/>
      <c r="X734" s="645"/>
      <c r="Y734" s="645"/>
    </row>
    <row r="735" spans="1:25" ht="24.75" customHeight="1">
      <c r="A735" s="645"/>
      <c r="B735" s="646"/>
      <c r="C735" s="646"/>
      <c r="D735" s="646"/>
      <c r="E735" s="646"/>
      <c r="F735" s="646"/>
      <c r="G735" s="646"/>
      <c r="H735" s="645"/>
      <c r="I735" s="645"/>
      <c r="J735" s="645"/>
      <c r="K735" s="645"/>
      <c r="L735" s="645"/>
      <c r="M735" s="645"/>
      <c r="N735" s="645"/>
      <c r="O735" s="645"/>
      <c r="P735" s="645"/>
      <c r="Q735" s="645"/>
      <c r="R735" s="645"/>
      <c r="S735" s="645"/>
      <c r="T735" s="645"/>
      <c r="U735" s="645"/>
      <c r="V735" s="645"/>
      <c r="W735" s="645"/>
      <c r="X735" s="645"/>
      <c r="Y735" s="645"/>
    </row>
    <row r="736" spans="1:25" ht="24.75" customHeight="1">
      <c r="A736" s="645"/>
      <c r="B736" s="646"/>
      <c r="C736" s="646"/>
      <c r="D736" s="646"/>
      <c r="E736" s="646"/>
      <c r="F736" s="646"/>
      <c r="G736" s="646"/>
      <c r="H736" s="645"/>
      <c r="I736" s="645"/>
      <c r="J736" s="645"/>
      <c r="K736" s="645"/>
      <c r="L736" s="645"/>
      <c r="M736" s="645"/>
      <c r="N736" s="645"/>
      <c r="O736" s="645"/>
      <c r="P736" s="645"/>
      <c r="Q736" s="645"/>
      <c r="R736" s="645"/>
      <c r="S736" s="645"/>
      <c r="T736" s="645"/>
      <c r="U736" s="645"/>
      <c r="V736" s="645"/>
      <c r="W736" s="645"/>
      <c r="X736" s="645"/>
      <c r="Y736" s="645"/>
    </row>
    <row r="737" spans="1:25" ht="24.75" customHeight="1">
      <c r="A737" s="645"/>
      <c r="B737" s="646"/>
      <c r="C737" s="646"/>
      <c r="D737" s="646"/>
      <c r="E737" s="646"/>
      <c r="F737" s="646"/>
      <c r="G737" s="646"/>
      <c r="H737" s="645"/>
      <c r="I737" s="645"/>
      <c r="J737" s="645"/>
      <c r="K737" s="645"/>
      <c r="L737" s="645"/>
      <c r="M737" s="645"/>
      <c r="N737" s="645"/>
      <c r="O737" s="645"/>
      <c r="P737" s="645"/>
      <c r="Q737" s="645"/>
      <c r="R737" s="645"/>
      <c r="S737" s="645"/>
      <c r="T737" s="645"/>
      <c r="U737" s="645"/>
      <c r="V737" s="645"/>
      <c r="W737" s="645"/>
      <c r="X737" s="645"/>
      <c r="Y737" s="645"/>
    </row>
    <row r="738" spans="1:25" ht="24.75" customHeight="1">
      <c r="A738" s="645"/>
      <c r="B738" s="646"/>
      <c r="C738" s="646"/>
      <c r="D738" s="646"/>
      <c r="E738" s="646"/>
      <c r="F738" s="646"/>
      <c r="G738" s="646"/>
      <c r="H738" s="645"/>
      <c r="I738" s="645"/>
      <c r="J738" s="645"/>
      <c r="K738" s="645"/>
      <c r="L738" s="645"/>
      <c r="M738" s="645"/>
      <c r="N738" s="645"/>
      <c r="O738" s="645"/>
      <c r="P738" s="645"/>
      <c r="Q738" s="645"/>
      <c r="R738" s="645"/>
      <c r="S738" s="645"/>
      <c r="T738" s="645"/>
      <c r="U738" s="645"/>
      <c r="V738" s="645"/>
      <c r="W738" s="645"/>
      <c r="X738" s="645"/>
      <c r="Y738" s="645"/>
    </row>
    <row r="739" spans="1:25" ht="24.75" customHeight="1">
      <c r="A739" s="645"/>
      <c r="B739" s="646"/>
      <c r="C739" s="646"/>
      <c r="D739" s="646"/>
      <c r="E739" s="646"/>
      <c r="F739" s="646"/>
      <c r="G739" s="646"/>
      <c r="H739" s="645"/>
      <c r="I739" s="645"/>
      <c r="J739" s="645"/>
      <c r="K739" s="645"/>
      <c r="L739" s="645"/>
      <c r="M739" s="645"/>
      <c r="N739" s="645"/>
      <c r="O739" s="645"/>
      <c r="P739" s="645"/>
      <c r="Q739" s="645"/>
      <c r="R739" s="645"/>
      <c r="S739" s="645"/>
      <c r="T739" s="645"/>
      <c r="U739" s="645"/>
      <c r="V739" s="645"/>
      <c r="W739" s="645"/>
      <c r="X739" s="645"/>
      <c r="Y739" s="645"/>
    </row>
    <row r="740" spans="1:25" ht="24.75" customHeight="1">
      <c r="A740" s="645"/>
      <c r="B740" s="646"/>
      <c r="C740" s="646"/>
      <c r="D740" s="646"/>
      <c r="E740" s="646"/>
      <c r="F740" s="646"/>
      <c r="G740" s="646"/>
      <c r="H740" s="645"/>
      <c r="I740" s="645"/>
      <c r="J740" s="645"/>
      <c r="K740" s="645"/>
      <c r="L740" s="645"/>
      <c r="M740" s="645"/>
      <c r="N740" s="645"/>
      <c r="O740" s="645"/>
      <c r="P740" s="645"/>
      <c r="Q740" s="645"/>
      <c r="R740" s="645"/>
      <c r="S740" s="645"/>
      <c r="T740" s="645"/>
      <c r="U740" s="645"/>
      <c r="V740" s="645"/>
      <c r="W740" s="645"/>
      <c r="X740" s="645"/>
      <c r="Y740" s="645"/>
    </row>
    <row r="741" spans="1:25" ht="24.75" customHeight="1">
      <c r="A741" s="645"/>
      <c r="B741" s="646"/>
      <c r="C741" s="646"/>
      <c r="D741" s="646"/>
      <c r="E741" s="646"/>
      <c r="F741" s="646"/>
      <c r="G741" s="646"/>
      <c r="H741" s="645"/>
      <c r="I741" s="645"/>
      <c r="J741" s="645"/>
      <c r="K741" s="645"/>
      <c r="L741" s="645"/>
      <c r="M741" s="645"/>
      <c r="N741" s="645"/>
      <c r="O741" s="645"/>
      <c r="P741" s="645"/>
      <c r="Q741" s="645"/>
      <c r="R741" s="645"/>
      <c r="S741" s="645"/>
      <c r="T741" s="645"/>
      <c r="U741" s="645"/>
      <c r="V741" s="645"/>
      <c r="W741" s="645"/>
      <c r="X741" s="645"/>
      <c r="Y741" s="645"/>
    </row>
    <row r="742" spans="1:25" ht="24.75" customHeight="1">
      <c r="A742" s="645"/>
      <c r="B742" s="646"/>
      <c r="C742" s="646"/>
      <c r="D742" s="646"/>
      <c r="E742" s="646"/>
      <c r="F742" s="646"/>
      <c r="G742" s="646"/>
      <c r="H742" s="645"/>
      <c r="I742" s="645"/>
      <c r="J742" s="645"/>
      <c r="K742" s="645"/>
      <c r="L742" s="645"/>
      <c r="M742" s="645"/>
      <c r="N742" s="645"/>
      <c r="O742" s="645"/>
      <c r="P742" s="645"/>
      <c r="Q742" s="645"/>
      <c r="R742" s="645"/>
      <c r="S742" s="645"/>
      <c r="T742" s="645"/>
      <c r="U742" s="645"/>
      <c r="V742" s="645"/>
      <c r="W742" s="645"/>
      <c r="X742" s="645"/>
      <c r="Y742" s="645"/>
    </row>
    <row r="743" spans="1:25" ht="24.75" customHeight="1">
      <c r="A743" s="645"/>
      <c r="B743" s="646"/>
      <c r="C743" s="646"/>
      <c r="D743" s="646"/>
      <c r="E743" s="646"/>
      <c r="F743" s="646"/>
      <c r="G743" s="646"/>
      <c r="H743" s="645"/>
      <c r="I743" s="645"/>
      <c r="J743" s="645"/>
      <c r="K743" s="645"/>
      <c r="L743" s="645"/>
      <c r="M743" s="645"/>
      <c r="N743" s="645"/>
      <c r="O743" s="645"/>
      <c r="P743" s="645"/>
      <c r="Q743" s="645"/>
      <c r="R743" s="645"/>
      <c r="S743" s="645"/>
      <c r="T743" s="645"/>
      <c r="U743" s="645"/>
      <c r="V743" s="645"/>
      <c r="W743" s="645"/>
      <c r="X743" s="645"/>
      <c r="Y743" s="645"/>
    </row>
    <row r="744" spans="1:25" ht="24.75" customHeight="1">
      <c r="A744" s="645"/>
      <c r="B744" s="646"/>
      <c r="C744" s="646"/>
      <c r="D744" s="646"/>
      <c r="E744" s="646"/>
      <c r="F744" s="646"/>
      <c r="G744" s="646"/>
      <c r="H744" s="645"/>
      <c r="I744" s="645"/>
      <c r="J744" s="645"/>
      <c r="K744" s="645"/>
      <c r="L744" s="645"/>
      <c r="M744" s="645"/>
      <c r="N744" s="645"/>
      <c r="O744" s="645"/>
      <c r="P744" s="645"/>
      <c r="Q744" s="645"/>
      <c r="R744" s="645"/>
      <c r="S744" s="645"/>
      <c r="T744" s="645"/>
      <c r="U744" s="645"/>
      <c r="V744" s="645"/>
      <c r="W744" s="645"/>
      <c r="X744" s="645"/>
      <c r="Y744" s="645"/>
    </row>
    <row r="745" spans="1:25" ht="24.75" customHeight="1">
      <c r="A745" s="645"/>
      <c r="B745" s="646"/>
      <c r="C745" s="646"/>
      <c r="D745" s="646"/>
      <c r="E745" s="646"/>
      <c r="F745" s="646"/>
      <c r="G745" s="646"/>
      <c r="H745" s="645"/>
      <c r="I745" s="645"/>
      <c r="J745" s="645"/>
      <c r="K745" s="645"/>
      <c r="L745" s="645"/>
      <c r="M745" s="645"/>
      <c r="N745" s="645"/>
      <c r="O745" s="645"/>
      <c r="P745" s="645"/>
      <c r="Q745" s="645"/>
      <c r="R745" s="645"/>
      <c r="S745" s="645"/>
      <c r="T745" s="645"/>
      <c r="U745" s="645"/>
      <c r="V745" s="645"/>
      <c r="W745" s="645"/>
      <c r="X745" s="645"/>
      <c r="Y745" s="645"/>
    </row>
    <row r="746" spans="1:25" ht="24.75" customHeight="1">
      <c r="A746" s="645"/>
      <c r="B746" s="646"/>
      <c r="C746" s="646"/>
      <c r="D746" s="646"/>
      <c r="E746" s="646"/>
      <c r="F746" s="646"/>
      <c r="G746" s="646"/>
      <c r="H746" s="645"/>
      <c r="I746" s="645"/>
      <c r="J746" s="645"/>
      <c r="K746" s="645"/>
      <c r="L746" s="645"/>
      <c r="M746" s="645"/>
      <c r="N746" s="645"/>
      <c r="O746" s="645"/>
      <c r="P746" s="645"/>
      <c r="Q746" s="645"/>
      <c r="R746" s="645"/>
      <c r="S746" s="645"/>
      <c r="T746" s="645"/>
      <c r="U746" s="645"/>
      <c r="V746" s="645"/>
      <c r="W746" s="645"/>
      <c r="X746" s="645"/>
      <c r="Y746" s="645"/>
    </row>
    <row r="747" spans="1:25" ht="24.75" customHeight="1">
      <c r="A747" s="645"/>
      <c r="B747" s="646"/>
      <c r="C747" s="646"/>
      <c r="D747" s="646"/>
      <c r="E747" s="646"/>
      <c r="F747" s="646"/>
      <c r="G747" s="646"/>
      <c r="H747" s="645"/>
      <c r="I747" s="645"/>
      <c r="J747" s="645"/>
      <c r="K747" s="645"/>
      <c r="L747" s="645"/>
      <c r="M747" s="645"/>
      <c r="N747" s="645"/>
      <c r="O747" s="645"/>
      <c r="P747" s="645"/>
      <c r="Q747" s="645"/>
      <c r="R747" s="645"/>
      <c r="S747" s="645"/>
      <c r="T747" s="645"/>
      <c r="U747" s="645"/>
      <c r="V747" s="645"/>
      <c r="W747" s="645"/>
      <c r="X747" s="645"/>
      <c r="Y747" s="645"/>
    </row>
    <row r="748" spans="1:25" ht="24.75" customHeight="1">
      <c r="A748" s="645"/>
      <c r="B748" s="646"/>
      <c r="C748" s="646"/>
      <c r="D748" s="646"/>
      <c r="E748" s="646"/>
      <c r="F748" s="646"/>
      <c r="G748" s="646"/>
      <c r="H748" s="645"/>
      <c r="I748" s="645"/>
      <c r="J748" s="645"/>
      <c r="K748" s="645"/>
      <c r="L748" s="645"/>
      <c r="M748" s="645"/>
      <c r="N748" s="645"/>
      <c r="O748" s="645"/>
      <c r="P748" s="645"/>
      <c r="Q748" s="645"/>
      <c r="R748" s="645"/>
      <c r="S748" s="645"/>
      <c r="T748" s="645"/>
      <c r="U748" s="645"/>
      <c r="V748" s="645"/>
      <c r="W748" s="645"/>
      <c r="X748" s="645"/>
      <c r="Y748" s="645"/>
    </row>
    <row r="749" spans="1:25" ht="24.75" customHeight="1">
      <c r="A749" s="645"/>
      <c r="B749" s="646"/>
      <c r="C749" s="646"/>
      <c r="D749" s="646"/>
      <c r="E749" s="646"/>
      <c r="F749" s="646"/>
      <c r="G749" s="646"/>
      <c r="H749" s="645"/>
      <c r="I749" s="645"/>
      <c r="J749" s="645"/>
      <c r="K749" s="645"/>
      <c r="L749" s="645"/>
      <c r="M749" s="645"/>
      <c r="N749" s="645"/>
      <c r="O749" s="645"/>
      <c r="P749" s="645"/>
      <c r="Q749" s="645"/>
      <c r="R749" s="645"/>
      <c r="S749" s="645"/>
      <c r="T749" s="645"/>
      <c r="U749" s="645"/>
      <c r="V749" s="645"/>
      <c r="W749" s="645"/>
      <c r="X749" s="645"/>
      <c r="Y749" s="645"/>
    </row>
    <row r="750" spans="1:25" ht="24.75" customHeight="1">
      <c r="A750" s="645"/>
      <c r="B750" s="646"/>
      <c r="C750" s="646"/>
      <c r="D750" s="646"/>
      <c r="E750" s="646"/>
      <c r="F750" s="646"/>
      <c r="G750" s="646"/>
      <c r="H750" s="645"/>
      <c r="I750" s="645"/>
      <c r="J750" s="645"/>
      <c r="K750" s="645"/>
      <c r="L750" s="645"/>
      <c r="M750" s="645"/>
      <c r="N750" s="645"/>
      <c r="O750" s="645"/>
      <c r="P750" s="645"/>
      <c r="Q750" s="645"/>
      <c r="R750" s="645"/>
      <c r="S750" s="645"/>
      <c r="T750" s="645"/>
      <c r="U750" s="645"/>
      <c r="V750" s="645"/>
      <c r="W750" s="645"/>
      <c r="X750" s="645"/>
      <c r="Y750" s="645"/>
    </row>
    <row r="751" spans="1:25" ht="24.75" customHeight="1">
      <c r="A751" s="645"/>
      <c r="B751" s="646"/>
      <c r="C751" s="646"/>
      <c r="D751" s="646"/>
      <c r="E751" s="646"/>
      <c r="F751" s="646"/>
      <c r="G751" s="646"/>
      <c r="H751" s="645"/>
      <c r="I751" s="645"/>
      <c r="J751" s="645"/>
      <c r="K751" s="645"/>
      <c r="L751" s="645"/>
      <c r="M751" s="645"/>
      <c r="N751" s="645"/>
      <c r="O751" s="645"/>
      <c r="P751" s="645"/>
      <c r="Q751" s="645"/>
      <c r="R751" s="645"/>
      <c r="S751" s="645"/>
      <c r="T751" s="645"/>
      <c r="U751" s="645"/>
      <c r="V751" s="645"/>
      <c r="W751" s="645"/>
      <c r="X751" s="645"/>
      <c r="Y751" s="645"/>
    </row>
    <row r="752" spans="1:25" ht="24.75" customHeight="1">
      <c r="A752" s="645"/>
      <c r="B752" s="646"/>
      <c r="C752" s="646"/>
      <c r="D752" s="646"/>
      <c r="E752" s="646"/>
      <c r="F752" s="646"/>
      <c r="G752" s="646"/>
      <c r="H752" s="645"/>
      <c r="I752" s="645"/>
      <c r="J752" s="645"/>
      <c r="K752" s="645"/>
      <c r="L752" s="645"/>
      <c r="M752" s="645"/>
      <c r="N752" s="645"/>
      <c r="O752" s="645"/>
      <c r="P752" s="645"/>
      <c r="Q752" s="645"/>
      <c r="R752" s="645"/>
      <c r="S752" s="645"/>
      <c r="T752" s="645"/>
      <c r="U752" s="645"/>
      <c r="V752" s="645"/>
      <c r="W752" s="645"/>
      <c r="X752" s="645"/>
      <c r="Y752" s="645"/>
    </row>
    <row r="753" spans="1:25" ht="24.75" customHeight="1">
      <c r="A753" s="645"/>
      <c r="B753" s="646"/>
      <c r="C753" s="646"/>
      <c r="D753" s="646"/>
      <c r="E753" s="646"/>
      <c r="F753" s="646"/>
      <c r="G753" s="646"/>
      <c r="H753" s="645"/>
      <c r="I753" s="645"/>
      <c r="J753" s="645"/>
      <c r="K753" s="645"/>
      <c r="L753" s="645"/>
      <c r="M753" s="645"/>
      <c r="N753" s="645"/>
      <c r="O753" s="645"/>
      <c r="P753" s="645"/>
      <c r="Q753" s="645"/>
      <c r="R753" s="645"/>
      <c r="S753" s="645"/>
      <c r="T753" s="645"/>
      <c r="U753" s="645"/>
      <c r="V753" s="645"/>
      <c r="W753" s="645"/>
      <c r="X753" s="645"/>
      <c r="Y753" s="645"/>
    </row>
    <row r="754" spans="1:25" ht="24.75" customHeight="1">
      <c r="A754" s="645"/>
      <c r="B754" s="646"/>
      <c r="C754" s="646"/>
      <c r="D754" s="646"/>
      <c r="E754" s="646"/>
      <c r="F754" s="646"/>
      <c r="G754" s="646"/>
      <c r="H754" s="645"/>
      <c r="I754" s="645"/>
      <c r="J754" s="645"/>
      <c r="K754" s="645"/>
      <c r="L754" s="645"/>
      <c r="M754" s="645"/>
      <c r="N754" s="645"/>
      <c r="O754" s="645"/>
      <c r="P754" s="645"/>
      <c r="Q754" s="645"/>
      <c r="R754" s="645"/>
      <c r="S754" s="645"/>
      <c r="T754" s="645"/>
      <c r="U754" s="645"/>
      <c r="V754" s="645"/>
      <c r="W754" s="645"/>
      <c r="X754" s="645"/>
      <c r="Y754" s="645"/>
    </row>
    <row r="755" spans="1:25" ht="24.75" customHeight="1">
      <c r="A755" s="645"/>
      <c r="B755" s="646"/>
      <c r="C755" s="646"/>
      <c r="D755" s="646"/>
      <c r="E755" s="646"/>
      <c r="F755" s="646"/>
      <c r="G755" s="646"/>
      <c r="H755" s="645"/>
      <c r="I755" s="645"/>
      <c r="J755" s="645"/>
      <c r="K755" s="645"/>
      <c r="L755" s="645"/>
      <c r="M755" s="645"/>
      <c r="N755" s="645"/>
      <c r="O755" s="645"/>
      <c r="P755" s="645"/>
      <c r="Q755" s="645"/>
      <c r="R755" s="645"/>
      <c r="S755" s="645"/>
      <c r="T755" s="645"/>
      <c r="U755" s="645"/>
      <c r="V755" s="645"/>
      <c r="W755" s="645"/>
      <c r="X755" s="645"/>
      <c r="Y755" s="645"/>
    </row>
    <row r="756" spans="1:25" ht="24.75" customHeight="1">
      <c r="A756" s="645"/>
      <c r="B756" s="646"/>
      <c r="C756" s="646"/>
      <c r="D756" s="646"/>
      <c r="E756" s="646"/>
      <c r="F756" s="646"/>
      <c r="G756" s="646"/>
      <c r="H756" s="645"/>
      <c r="I756" s="645"/>
      <c r="J756" s="645"/>
      <c r="K756" s="645"/>
      <c r="L756" s="645"/>
      <c r="M756" s="645"/>
      <c r="N756" s="645"/>
      <c r="O756" s="645"/>
      <c r="P756" s="645"/>
      <c r="Q756" s="645"/>
      <c r="R756" s="645"/>
      <c r="S756" s="645"/>
      <c r="T756" s="645"/>
      <c r="U756" s="645"/>
      <c r="V756" s="645"/>
      <c r="W756" s="645"/>
      <c r="X756" s="645"/>
      <c r="Y756" s="645"/>
    </row>
    <row r="757" spans="1:25" ht="24.75" customHeight="1">
      <c r="A757" s="645"/>
      <c r="B757" s="646"/>
      <c r="C757" s="646"/>
      <c r="D757" s="646"/>
      <c r="E757" s="646"/>
      <c r="F757" s="646"/>
      <c r="G757" s="646"/>
      <c r="H757" s="645"/>
      <c r="I757" s="645"/>
      <c r="J757" s="645"/>
      <c r="K757" s="645"/>
      <c r="L757" s="645"/>
      <c r="M757" s="645"/>
      <c r="N757" s="645"/>
      <c r="O757" s="645"/>
      <c r="P757" s="645"/>
      <c r="Q757" s="645"/>
      <c r="R757" s="645"/>
      <c r="S757" s="645"/>
      <c r="T757" s="645"/>
      <c r="U757" s="645"/>
      <c r="V757" s="645"/>
      <c r="W757" s="645"/>
      <c r="X757" s="645"/>
      <c r="Y757" s="645"/>
    </row>
    <row r="758" spans="1:25" ht="24.75" customHeight="1">
      <c r="A758" s="645"/>
      <c r="B758" s="646"/>
      <c r="C758" s="646"/>
      <c r="D758" s="646"/>
      <c r="E758" s="646"/>
      <c r="F758" s="646"/>
      <c r="G758" s="646"/>
      <c r="H758" s="645"/>
      <c r="I758" s="645"/>
      <c r="J758" s="645"/>
      <c r="K758" s="645"/>
      <c r="L758" s="645"/>
      <c r="M758" s="645"/>
      <c r="N758" s="645"/>
      <c r="O758" s="645"/>
      <c r="P758" s="645"/>
      <c r="Q758" s="645"/>
      <c r="R758" s="645"/>
      <c r="S758" s="645"/>
      <c r="T758" s="645"/>
      <c r="U758" s="645"/>
      <c r="V758" s="645"/>
      <c r="W758" s="645"/>
      <c r="X758" s="645"/>
      <c r="Y758" s="645"/>
    </row>
    <row r="759" spans="1:25" ht="24.75" customHeight="1">
      <c r="A759" s="645"/>
      <c r="B759" s="646"/>
      <c r="C759" s="646"/>
      <c r="D759" s="646"/>
      <c r="E759" s="646"/>
      <c r="F759" s="646"/>
      <c r="G759" s="646"/>
      <c r="H759" s="645"/>
      <c r="I759" s="645"/>
      <c r="J759" s="645"/>
      <c r="K759" s="645"/>
      <c r="L759" s="645"/>
      <c r="M759" s="645"/>
      <c r="N759" s="645"/>
      <c r="O759" s="645"/>
      <c r="P759" s="645"/>
      <c r="Q759" s="645"/>
      <c r="R759" s="645"/>
      <c r="S759" s="645"/>
      <c r="T759" s="645"/>
      <c r="U759" s="645"/>
      <c r="V759" s="645"/>
      <c r="W759" s="645"/>
      <c r="X759" s="645"/>
      <c r="Y759" s="645"/>
    </row>
    <row r="760" spans="1:25" ht="24.75" customHeight="1">
      <c r="A760" s="645"/>
      <c r="B760" s="646"/>
      <c r="C760" s="646"/>
      <c r="D760" s="646"/>
      <c r="E760" s="646"/>
      <c r="F760" s="646"/>
      <c r="G760" s="646"/>
      <c r="H760" s="645"/>
      <c r="I760" s="645"/>
      <c r="J760" s="645"/>
      <c r="K760" s="645"/>
      <c r="L760" s="645"/>
      <c r="M760" s="645"/>
      <c r="N760" s="645"/>
      <c r="O760" s="645"/>
      <c r="P760" s="645"/>
      <c r="Q760" s="645"/>
      <c r="R760" s="645"/>
      <c r="S760" s="645"/>
      <c r="T760" s="645"/>
      <c r="U760" s="645"/>
      <c r="V760" s="645"/>
      <c r="W760" s="645"/>
      <c r="X760" s="645"/>
      <c r="Y760" s="645"/>
    </row>
    <row r="761" spans="1:25" ht="24.75" customHeight="1">
      <c r="A761" s="645"/>
      <c r="B761" s="646"/>
      <c r="C761" s="646"/>
      <c r="D761" s="646"/>
      <c r="E761" s="646"/>
      <c r="F761" s="646"/>
      <c r="G761" s="646"/>
      <c r="H761" s="645"/>
      <c r="I761" s="645"/>
      <c r="J761" s="645"/>
      <c r="K761" s="645"/>
      <c r="L761" s="645"/>
      <c r="M761" s="645"/>
      <c r="N761" s="645"/>
      <c r="O761" s="645"/>
      <c r="P761" s="645"/>
      <c r="Q761" s="645"/>
      <c r="R761" s="645"/>
      <c r="S761" s="645"/>
      <c r="T761" s="645"/>
      <c r="U761" s="645"/>
      <c r="V761" s="645"/>
      <c r="W761" s="645"/>
      <c r="X761" s="645"/>
      <c r="Y761" s="645"/>
    </row>
    <row r="762" spans="1:25" ht="24.75" customHeight="1">
      <c r="A762" s="645"/>
      <c r="B762" s="646"/>
      <c r="C762" s="646"/>
      <c r="D762" s="646"/>
      <c r="E762" s="646"/>
      <c r="F762" s="646"/>
      <c r="G762" s="646"/>
      <c r="H762" s="645"/>
      <c r="I762" s="645"/>
      <c r="J762" s="645"/>
      <c r="K762" s="645"/>
      <c r="L762" s="645"/>
      <c r="M762" s="645"/>
      <c r="N762" s="645"/>
      <c r="O762" s="645"/>
      <c r="P762" s="645"/>
      <c r="Q762" s="645"/>
      <c r="R762" s="645"/>
      <c r="S762" s="645"/>
      <c r="T762" s="645"/>
      <c r="U762" s="645"/>
      <c r="V762" s="645"/>
      <c r="W762" s="645"/>
      <c r="X762" s="645"/>
      <c r="Y762" s="645"/>
    </row>
    <row r="763" spans="1:25" ht="24.75" customHeight="1">
      <c r="A763" s="645"/>
      <c r="B763" s="646"/>
      <c r="C763" s="646"/>
      <c r="D763" s="646"/>
      <c r="E763" s="646"/>
      <c r="F763" s="646"/>
      <c r="G763" s="646"/>
      <c r="H763" s="645"/>
      <c r="I763" s="645"/>
      <c r="J763" s="645"/>
      <c r="K763" s="645"/>
      <c r="L763" s="645"/>
      <c r="M763" s="645"/>
      <c r="N763" s="645"/>
      <c r="O763" s="645"/>
      <c r="P763" s="645"/>
      <c r="Q763" s="645"/>
      <c r="R763" s="645"/>
      <c r="S763" s="645"/>
      <c r="T763" s="645"/>
      <c r="U763" s="645"/>
      <c r="V763" s="645"/>
      <c r="W763" s="645"/>
      <c r="X763" s="645"/>
      <c r="Y763" s="645"/>
    </row>
    <row r="764" spans="1:25" ht="24.75" customHeight="1">
      <c r="A764" s="645"/>
      <c r="B764" s="646"/>
      <c r="C764" s="646"/>
      <c r="D764" s="646"/>
      <c r="E764" s="646"/>
      <c r="F764" s="646"/>
      <c r="G764" s="646"/>
      <c r="H764" s="645"/>
      <c r="I764" s="645"/>
      <c r="J764" s="645"/>
      <c r="K764" s="645"/>
      <c r="L764" s="645"/>
      <c r="M764" s="645"/>
      <c r="N764" s="645"/>
      <c r="O764" s="645"/>
      <c r="P764" s="645"/>
      <c r="Q764" s="645"/>
      <c r="R764" s="645"/>
      <c r="S764" s="645"/>
      <c r="T764" s="645"/>
      <c r="U764" s="645"/>
      <c r="V764" s="645"/>
      <c r="W764" s="645"/>
      <c r="X764" s="645"/>
      <c r="Y764" s="645"/>
    </row>
    <row r="765" spans="1:25" ht="24.75" customHeight="1">
      <c r="A765" s="645"/>
      <c r="B765" s="646"/>
      <c r="C765" s="646"/>
      <c r="D765" s="646"/>
      <c r="E765" s="646"/>
      <c r="F765" s="646"/>
      <c r="G765" s="646"/>
      <c r="H765" s="645"/>
      <c r="I765" s="645"/>
      <c r="J765" s="645"/>
      <c r="K765" s="645"/>
      <c r="L765" s="645"/>
      <c r="M765" s="645"/>
      <c r="N765" s="645"/>
      <c r="O765" s="645"/>
      <c r="P765" s="645"/>
      <c r="Q765" s="645"/>
      <c r="R765" s="645"/>
      <c r="S765" s="645"/>
      <c r="T765" s="645"/>
      <c r="U765" s="645"/>
      <c r="V765" s="645"/>
      <c r="W765" s="645"/>
      <c r="X765" s="645"/>
      <c r="Y765" s="645"/>
    </row>
    <row r="766" spans="1:25" ht="24.75" customHeight="1">
      <c r="A766" s="645"/>
      <c r="B766" s="646"/>
      <c r="C766" s="646"/>
      <c r="D766" s="646"/>
      <c r="E766" s="646"/>
      <c r="F766" s="646"/>
      <c r="G766" s="646"/>
      <c r="H766" s="645"/>
      <c r="I766" s="645"/>
      <c r="J766" s="645"/>
      <c r="K766" s="645"/>
      <c r="L766" s="645"/>
      <c r="M766" s="645"/>
      <c r="N766" s="645"/>
      <c r="O766" s="645"/>
      <c r="P766" s="645"/>
      <c r="Q766" s="645"/>
      <c r="R766" s="645"/>
      <c r="S766" s="645"/>
      <c r="T766" s="645"/>
      <c r="U766" s="645"/>
      <c r="V766" s="645"/>
      <c r="W766" s="645"/>
      <c r="X766" s="645"/>
      <c r="Y766" s="645"/>
    </row>
    <row r="767" spans="1:25" ht="24.75" customHeight="1">
      <c r="A767" s="645"/>
      <c r="B767" s="646"/>
      <c r="C767" s="646"/>
      <c r="D767" s="646"/>
      <c r="E767" s="646"/>
      <c r="F767" s="646"/>
      <c r="G767" s="646"/>
      <c r="H767" s="645"/>
      <c r="I767" s="645"/>
      <c r="J767" s="645"/>
      <c r="K767" s="645"/>
      <c r="L767" s="645"/>
      <c r="M767" s="645"/>
      <c r="N767" s="645"/>
      <c r="O767" s="645"/>
      <c r="P767" s="645"/>
      <c r="Q767" s="645"/>
      <c r="R767" s="645"/>
      <c r="S767" s="645"/>
      <c r="T767" s="645"/>
      <c r="U767" s="645"/>
      <c r="V767" s="645"/>
      <c r="W767" s="645"/>
      <c r="X767" s="645"/>
      <c r="Y767" s="645"/>
    </row>
    <row r="768" spans="1:25" ht="24.75" customHeight="1">
      <c r="A768" s="645"/>
      <c r="B768" s="646"/>
      <c r="C768" s="646"/>
      <c r="D768" s="646"/>
      <c r="E768" s="646"/>
      <c r="F768" s="646"/>
      <c r="G768" s="646"/>
      <c r="H768" s="645"/>
      <c r="I768" s="645"/>
      <c r="J768" s="645"/>
      <c r="K768" s="645"/>
      <c r="L768" s="645"/>
      <c r="M768" s="645"/>
      <c r="N768" s="645"/>
      <c r="O768" s="645"/>
      <c r="P768" s="645"/>
      <c r="Q768" s="645"/>
      <c r="R768" s="645"/>
      <c r="S768" s="645"/>
      <c r="T768" s="645"/>
      <c r="U768" s="645"/>
      <c r="V768" s="645"/>
      <c r="W768" s="645"/>
      <c r="X768" s="645"/>
      <c r="Y768" s="645"/>
    </row>
    <row r="769" spans="1:25" ht="24.75" customHeight="1">
      <c r="A769" s="645"/>
      <c r="B769" s="646"/>
      <c r="C769" s="646"/>
      <c r="D769" s="646"/>
      <c r="E769" s="646"/>
      <c r="F769" s="646"/>
      <c r="G769" s="646"/>
      <c r="H769" s="645"/>
      <c r="I769" s="645"/>
      <c r="J769" s="645"/>
      <c r="K769" s="645"/>
      <c r="L769" s="645"/>
      <c r="M769" s="645"/>
      <c r="N769" s="645"/>
      <c r="O769" s="645"/>
      <c r="P769" s="645"/>
      <c r="Q769" s="645"/>
      <c r="R769" s="645"/>
      <c r="S769" s="645"/>
      <c r="T769" s="645"/>
      <c r="U769" s="645"/>
      <c r="V769" s="645"/>
      <c r="W769" s="645"/>
      <c r="X769" s="645"/>
      <c r="Y769" s="645"/>
    </row>
    <row r="770" spans="1:25" ht="24.75" customHeight="1">
      <c r="A770" s="645"/>
      <c r="B770" s="646"/>
      <c r="C770" s="646"/>
      <c r="D770" s="646"/>
      <c r="E770" s="646"/>
      <c r="F770" s="646"/>
      <c r="G770" s="646"/>
      <c r="H770" s="645"/>
      <c r="I770" s="645"/>
      <c r="J770" s="645"/>
      <c r="K770" s="645"/>
      <c r="L770" s="645"/>
      <c r="M770" s="645"/>
      <c r="N770" s="645"/>
      <c r="O770" s="645"/>
      <c r="P770" s="645"/>
      <c r="Q770" s="645"/>
      <c r="R770" s="645"/>
      <c r="S770" s="645"/>
      <c r="T770" s="645"/>
      <c r="U770" s="645"/>
      <c r="V770" s="645"/>
      <c r="W770" s="645"/>
      <c r="X770" s="645"/>
      <c r="Y770" s="645"/>
    </row>
    <row r="771" spans="1:25" ht="24.75" customHeight="1">
      <c r="A771" s="645"/>
      <c r="B771" s="646"/>
      <c r="C771" s="646"/>
      <c r="D771" s="646"/>
      <c r="E771" s="646"/>
      <c r="F771" s="646"/>
      <c r="G771" s="646"/>
      <c r="H771" s="645"/>
      <c r="I771" s="645"/>
      <c r="J771" s="645"/>
      <c r="K771" s="645"/>
      <c r="L771" s="645"/>
      <c r="M771" s="645"/>
      <c r="N771" s="645"/>
      <c r="O771" s="645"/>
      <c r="P771" s="645"/>
      <c r="Q771" s="645"/>
      <c r="R771" s="645"/>
      <c r="S771" s="645"/>
      <c r="T771" s="645"/>
      <c r="U771" s="645"/>
      <c r="V771" s="645"/>
      <c r="W771" s="645"/>
      <c r="X771" s="645"/>
      <c r="Y771" s="645"/>
    </row>
    <row r="772" spans="1:25" ht="24.75" customHeight="1">
      <c r="A772" s="645"/>
      <c r="B772" s="646"/>
      <c r="C772" s="646"/>
      <c r="D772" s="646"/>
      <c r="E772" s="646"/>
      <c r="F772" s="646"/>
      <c r="G772" s="646"/>
      <c r="H772" s="645"/>
      <c r="I772" s="645"/>
      <c r="J772" s="645"/>
      <c r="K772" s="645"/>
      <c r="L772" s="645"/>
      <c r="M772" s="645"/>
      <c r="N772" s="645"/>
      <c r="O772" s="645"/>
      <c r="P772" s="645"/>
      <c r="Q772" s="645"/>
      <c r="R772" s="645"/>
      <c r="S772" s="645"/>
      <c r="T772" s="645"/>
      <c r="U772" s="645"/>
      <c r="V772" s="645"/>
      <c r="W772" s="645"/>
      <c r="X772" s="645"/>
      <c r="Y772" s="645"/>
    </row>
    <row r="773" spans="1:25" ht="24.75" customHeight="1">
      <c r="A773" s="645"/>
      <c r="B773" s="646"/>
      <c r="C773" s="646"/>
      <c r="D773" s="646"/>
      <c r="E773" s="646"/>
      <c r="F773" s="646"/>
      <c r="G773" s="646"/>
      <c r="H773" s="645"/>
      <c r="I773" s="645"/>
      <c r="J773" s="645"/>
      <c r="K773" s="645"/>
      <c r="L773" s="645"/>
      <c r="M773" s="645"/>
      <c r="N773" s="645"/>
      <c r="O773" s="645"/>
      <c r="P773" s="645"/>
      <c r="Q773" s="645"/>
      <c r="R773" s="645"/>
      <c r="S773" s="645"/>
      <c r="T773" s="645"/>
      <c r="U773" s="645"/>
      <c r="V773" s="645"/>
      <c r="W773" s="645"/>
      <c r="X773" s="645"/>
      <c r="Y773" s="645"/>
    </row>
    <row r="774" spans="1:25" ht="24.75" customHeight="1">
      <c r="A774" s="645"/>
      <c r="B774" s="646"/>
      <c r="C774" s="646"/>
      <c r="D774" s="646"/>
      <c r="E774" s="646"/>
      <c r="F774" s="646"/>
      <c r="G774" s="646"/>
      <c r="H774" s="645"/>
      <c r="I774" s="645"/>
      <c r="J774" s="645"/>
      <c r="K774" s="645"/>
      <c r="L774" s="645"/>
      <c r="M774" s="645"/>
      <c r="N774" s="645"/>
      <c r="O774" s="645"/>
      <c r="P774" s="645"/>
      <c r="Q774" s="645"/>
      <c r="R774" s="645"/>
      <c r="S774" s="645"/>
      <c r="T774" s="645"/>
      <c r="U774" s="645"/>
      <c r="V774" s="645"/>
      <c r="W774" s="645"/>
      <c r="X774" s="645"/>
      <c r="Y774" s="645"/>
    </row>
    <row r="775" spans="1:25" ht="24.75" customHeight="1">
      <c r="A775" s="645"/>
      <c r="B775" s="646"/>
      <c r="C775" s="646"/>
      <c r="D775" s="646"/>
      <c r="E775" s="646"/>
      <c r="F775" s="646"/>
      <c r="G775" s="646"/>
      <c r="H775" s="645"/>
      <c r="I775" s="645"/>
      <c r="J775" s="645"/>
      <c r="K775" s="645"/>
      <c r="L775" s="645"/>
      <c r="M775" s="645"/>
      <c r="N775" s="645"/>
      <c r="O775" s="645"/>
      <c r="P775" s="645"/>
      <c r="Q775" s="645"/>
      <c r="R775" s="645"/>
      <c r="S775" s="645"/>
      <c r="T775" s="645"/>
      <c r="U775" s="645"/>
      <c r="V775" s="645"/>
      <c r="W775" s="645"/>
      <c r="X775" s="645"/>
      <c r="Y775" s="645"/>
    </row>
    <row r="776" spans="1:25" ht="24.75" customHeight="1">
      <c r="A776" s="645"/>
      <c r="B776" s="646"/>
      <c r="C776" s="646"/>
      <c r="D776" s="646"/>
      <c r="E776" s="646"/>
      <c r="F776" s="646"/>
      <c r="G776" s="646"/>
      <c r="H776" s="645"/>
      <c r="I776" s="645"/>
      <c r="J776" s="645"/>
      <c r="K776" s="645"/>
      <c r="L776" s="645"/>
      <c r="M776" s="645"/>
      <c r="N776" s="645"/>
      <c r="O776" s="645"/>
      <c r="P776" s="645"/>
      <c r="Q776" s="645"/>
      <c r="R776" s="645"/>
      <c r="S776" s="645"/>
      <c r="T776" s="645"/>
      <c r="U776" s="645"/>
      <c r="V776" s="645"/>
      <c r="W776" s="645"/>
      <c r="X776" s="645"/>
      <c r="Y776" s="645"/>
    </row>
    <row r="777" spans="1:25" ht="24.75" customHeight="1">
      <c r="A777" s="645"/>
      <c r="B777" s="646"/>
      <c r="C777" s="646"/>
      <c r="D777" s="646"/>
      <c r="E777" s="646"/>
      <c r="F777" s="646"/>
      <c r="G777" s="646"/>
      <c r="H777" s="645"/>
      <c r="I777" s="645"/>
      <c r="J777" s="645"/>
      <c r="K777" s="645"/>
      <c r="L777" s="645"/>
      <c r="M777" s="645"/>
      <c r="N777" s="645"/>
      <c r="O777" s="645"/>
      <c r="P777" s="645"/>
      <c r="Q777" s="645"/>
      <c r="R777" s="645"/>
      <c r="S777" s="645"/>
      <c r="T777" s="645"/>
      <c r="U777" s="645"/>
      <c r="V777" s="645"/>
      <c r="W777" s="645"/>
      <c r="X777" s="645"/>
      <c r="Y777" s="645"/>
    </row>
    <row r="778" spans="1:25" ht="24.75" customHeight="1">
      <c r="A778" s="645"/>
      <c r="B778" s="646"/>
      <c r="C778" s="646"/>
      <c r="D778" s="646"/>
      <c r="E778" s="646"/>
      <c r="F778" s="646"/>
      <c r="G778" s="646"/>
      <c r="H778" s="645"/>
      <c r="I778" s="645"/>
      <c r="J778" s="645"/>
      <c r="K778" s="645"/>
      <c r="L778" s="645"/>
      <c r="M778" s="645"/>
      <c r="N778" s="645"/>
      <c r="O778" s="645"/>
      <c r="P778" s="645"/>
      <c r="Q778" s="645"/>
      <c r="R778" s="645"/>
      <c r="S778" s="645"/>
      <c r="T778" s="645"/>
      <c r="U778" s="645"/>
      <c r="V778" s="645"/>
      <c r="W778" s="645"/>
      <c r="X778" s="645"/>
      <c r="Y778" s="645"/>
    </row>
    <row r="779" spans="1:25" ht="24.75" customHeight="1">
      <c r="A779" s="645"/>
      <c r="B779" s="646"/>
      <c r="C779" s="646"/>
      <c r="D779" s="646"/>
      <c r="E779" s="646"/>
      <c r="F779" s="646"/>
      <c r="G779" s="646"/>
      <c r="H779" s="645"/>
      <c r="I779" s="645"/>
      <c r="J779" s="645"/>
      <c r="K779" s="645"/>
      <c r="L779" s="645"/>
      <c r="M779" s="645"/>
      <c r="N779" s="645"/>
      <c r="O779" s="645"/>
      <c r="P779" s="645"/>
      <c r="Q779" s="645"/>
      <c r="R779" s="645"/>
      <c r="S779" s="645"/>
      <c r="T779" s="645"/>
      <c r="U779" s="645"/>
      <c r="V779" s="645"/>
      <c r="W779" s="645"/>
      <c r="X779" s="645"/>
      <c r="Y779" s="645"/>
    </row>
    <row r="780" spans="1:25" ht="24.75" customHeight="1">
      <c r="A780" s="645"/>
      <c r="B780" s="646"/>
      <c r="C780" s="646"/>
      <c r="D780" s="646"/>
      <c r="E780" s="646"/>
      <c r="F780" s="646"/>
      <c r="G780" s="646"/>
      <c r="H780" s="645"/>
      <c r="I780" s="645"/>
      <c r="J780" s="645"/>
      <c r="K780" s="645"/>
      <c r="L780" s="645"/>
      <c r="M780" s="645"/>
      <c r="N780" s="645"/>
      <c r="O780" s="645"/>
      <c r="P780" s="645"/>
      <c r="Q780" s="645"/>
      <c r="R780" s="645"/>
      <c r="S780" s="645"/>
      <c r="T780" s="645"/>
      <c r="U780" s="645"/>
      <c r="V780" s="645"/>
      <c r="W780" s="645"/>
      <c r="X780" s="645"/>
      <c r="Y780" s="645"/>
    </row>
    <row r="781" spans="1:25" ht="24.75" customHeight="1">
      <c r="A781" s="645"/>
      <c r="B781" s="646"/>
      <c r="C781" s="646"/>
      <c r="D781" s="646"/>
      <c r="E781" s="646"/>
      <c r="F781" s="646"/>
      <c r="G781" s="646"/>
      <c r="H781" s="645"/>
      <c r="I781" s="645"/>
      <c r="J781" s="645"/>
      <c r="K781" s="645"/>
      <c r="L781" s="645"/>
      <c r="M781" s="645"/>
      <c r="N781" s="645"/>
      <c r="O781" s="645"/>
      <c r="P781" s="645"/>
      <c r="Q781" s="645"/>
      <c r="R781" s="645"/>
      <c r="S781" s="645"/>
      <c r="T781" s="645"/>
      <c r="U781" s="645"/>
      <c r="V781" s="645"/>
      <c r="W781" s="645"/>
      <c r="X781" s="645"/>
      <c r="Y781" s="645"/>
    </row>
    <row r="782" spans="1:25" ht="24.75" customHeight="1">
      <c r="A782" s="645"/>
      <c r="B782" s="646"/>
      <c r="C782" s="646"/>
      <c r="D782" s="646"/>
      <c r="E782" s="646"/>
      <c r="F782" s="646"/>
      <c r="G782" s="646"/>
      <c r="H782" s="645"/>
      <c r="I782" s="645"/>
      <c r="J782" s="645"/>
      <c r="K782" s="645"/>
      <c r="L782" s="645"/>
      <c r="M782" s="645"/>
      <c r="N782" s="645"/>
      <c r="O782" s="645"/>
      <c r="P782" s="645"/>
      <c r="Q782" s="645"/>
      <c r="R782" s="645"/>
      <c r="S782" s="645"/>
      <c r="T782" s="645"/>
      <c r="U782" s="645"/>
      <c r="V782" s="645"/>
      <c r="W782" s="645"/>
      <c r="X782" s="645"/>
      <c r="Y782" s="645"/>
    </row>
    <row r="783" spans="1:25" ht="24.75" customHeight="1">
      <c r="A783" s="645"/>
      <c r="B783" s="646"/>
      <c r="C783" s="646"/>
      <c r="D783" s="646"/>
      <c r="E783" s="646"/>
      <c r="F783" s="646"/>
      <c r="G783" s="646"/>
      <c r="H783" s="645"/>
      <c r="I783" s="645"/>
      <c r="J783" s="645"/>
      <c r="K783" s="645"/>
      <c r="L783" s="645"/>
      <c r="M783" s="645"/>
      <c r="N783" s="645"/>
      <c r="O783" s="645"/>
      <c r="P783" s="645"/>
      <c r="Q783" s="645"/>
      <c r="R783" s="645"/>
      <c r="S783" s="645"/>
      <c r="T783" s="645"/>
      <c r="U783" s="645"/>
      <c r="V783" s="645"/>
      <c r="W783" s="645"/>
      <c r="X783" s="645"/>
      <c r="Y783" s="645"/>
    </row>
    <row r="784" spans="1:25" ht="24.75" customHeight="1">
      <c r="A784" s="645"/>
      <c r="B784" s="646"/>
      <c r="C784" s="646"/>
      <c r="D784" s="646"/>
      <c r="E784" s="646"/>
      <c r="F784" s="646"/>
      <c r="G784" s="646"/>
      <c r="H784" s="645"/>
      <c r="I784" s="645"/>
      <c r="J784" s="645"/>
      <c r="K784" s="645"/>
      <c r="L784" s="645"/>
      <c r="M784" s="645"/>
      <c r="N784" s="645"/>
      <c r="O784" s="645"/>
      <c r="P784" s="645"/>
      <c r="Q784" s="645"/>
      <c r="R784" s="645"/>
      <c r="S784" s="645"/>
      <c r="T784" s="645"/>
      <c r="U784" s="645"/>
      <c r="V784" s="645"/>
      <c r="W784" s="645"/>
      <c r="X784" s="645"/>
      <c r="Y784" s="645"/>
    </row>
    <row r="785" spans="1:25" ht="24.75" customHeight="1">
      <c r="A785" s="645"/>
      <c r="B785" s="646"/>
      <c r="C785" s="646"/>
      <c r="D785" s="646"/>
      <c r="E785" s="646"/>
      <c r="F785" s="646"/>
      <c r="G785" s="646"/>
      <c r="H785" s="645"/>
      <c r="I785" s="645"/>
      <c r="J785" s="645"/>
      <c r="K785" s="645"/>
      <c r="L785" s="645"/>
      <c r="M785" s="645"/>
      <c r="N785" s="645"/>
      <c r="O785" s="645"/>
      <c r="P785" s="645"/>
      <c r="Q785" s="645"/>
      <c r="R785" s="645"/>
      <c r="S785" s="645"/>
      <c r="T785" s="645"/>
      <c r="U785" s="645"/>
      <c r="V785" s="645"/>
      <c r="W785" s="645"/>
      <c r="X785" s="645"/>
      <c r="Y785" s="645"/>
    </row>
    <row r="786" spans="1:25" ht="24.75" customHeight="1">
      <c r="A786" s="645"/>
      <c r="B786" s="646"/>
      <c r="C786" s="646"/>
      <c r="D786" s="646"/>
      <c r="E786" s="646"/>
      <c r="F786" s="646"/>
      <c r="G786" s="646"/>
      <c r="H786" s="645"/>
      <c r="I786" s="645"/>
      <c r="J786" s="645"/>
      <c r="K786" s="645"/>
      <c r="L786" s="645"/>
      <c r="M786" s="645"/>
      <c r="N786" s="645"/>
      <c r="O786" s="645"/>
      <c r="P786" s="645"/>
      <c r="Q786" s="645"/>
      <c r="R786" s="645"/>
      <c r="S786" s="645"/>
      <c r="T786" s="645"/>
      <c r="U786" s="645"/>
      <c r="V786" s="645"/>
      <c r="W786" s="645"/>
      <c r="X786" s="645"/>
      <c r="Y786" s="645"/>
    </row>
    <row r="787" spans="1:25" ht="24.75" customHeight="1">
      <c r="A787" s="645"/>
      <c r="B787" s="646"/>
      <c r="C787" s="646"/>
      <c r="D787" s="646"/>
      <c r="E787" s="646"/>
      <c r="F787" s="646"/>
      <c r="G787" s="646"/>
      <c r="H787" s="645"/>
      <c r="I787" s="645"/>
      <c r="J787" s="645"/>
      <c r="K787" s="645"/>
      <c r="L787" s="645"/>
      <c r="M787" s="645"/>
      <c r="N787" s="645"/>
      <c r="O787" s="645"/>
      <c r="P787" s="645"/>
      <c r="Q787" s="645"/>
      <c r="R787" s="645"/>
      <c r="S787" s="645"/>
      <c r="T787" s="645"/>
      <c r="U787" s="645"/>
      <c r="V787" s="645"/>
      <c r="W787" s="645"/>
      <c r="X787" s="645"/>
      <c r="Y787" s="645"/>
    </row>
    <row r="788" spans="1:25" ht="24.75" customHeight="1">
      <c r="A788" s="645"/>
      <c r="B788" s="646"/>
      <c r="C788" s="646"/>
      <c r="D788" s="646"/>
      <c r="E788" s="646"/>
      <c r="F788" s="646"/>
      <c r="G788" s="646"/>
      <c r="H788" s="645"/>
      <c r="I788" s="645"/>
      <c r="J788" s="645"/>
      <c r="K788" s="645"/>
      <c r="L788" s="645"/>
      <c r="M788" s="645"/>
      <c r="N788" s="645"/>
      <c r="O788" s="645"/>
      <c r="P788" s="645"/>
      <c r="Q788" s="645"/>
      <c r="R788" s="645"/>
      <c r="S788" s="645"/>
      <c r="T788" s="645"/>
      <c r="U788" s="645"/>
      <c r="V788" s="645"/>
      <c r="W788" s="645"/>
      <c r="X788" s="645"/>
      <c r="Y788" s="645"/>
    </row>
    <row r="789" spans="1:25" ht="24.75" customHeight="1">
      <c r="A789" s="645"/>
      <c r="B789" s="646"/>
      <c r="C789" s="646"/>
      <c r="D789" s="646"/>
      <c r="E789" s="646"/>
      <c r="F789" s="646"/>
      <c r="G789" s="646"/>
      <c r="H789" s="645"/>
      <c r="I789" s="645"/>
      <c r="J789" s="645"/>
      <c r="K789" s="645"/>
      <c r="L789" s="645"/>
      <c r="M789" s="645"/>
      <c r="N789" s="645"/>
      <c r="O789" s="645"/>
      <c r="P789" s="645"/>
      <c r="Q789" s="645"/>
      <c r="R789" s="645"/>
      <c r="S789" s="645"/>
      <c r="T789" s="645"/>
      <c r="U789" s="645"/>
      <c r="V789" s="645"/>
      <c r="W789" s="645"/>
      <c r="X789" s="645"/>
      <c r="Y789" s="645"/>
    </row>
    <row r="790" spans="1:25" ht="24.75" customHeight="1">
      <c r="A790" s="645"/>
      <c r="B790" s="646"/>
      <c r="C790" s="646"/>
      <c r="D790" s="646"/>
      <c r="E790" s="646"/>
      <c r="F790" s="646"/>
      <c r="G790" s="646"/>
      <c r="H790" s="645"/>
      <c r="I790" s="645"/>
      <c r="J790" s="645"/>
      <c r="K790" s="645"/>
      <c r="L790" s="645"/>
      <c r="M790" s="645"/>
      <c r="N790" s="645"/>
      <c r="O790" s="645"/>
      <c r="P790" s="645"/>
      <c r="Q790" s="645"/>
      <c r="R790" s="645"/>
      <c r="S790" s="645"/>
      <c r="T790" s="645"/>
      <c r="U790" s="645"/>
      <c r="V790" s="645"/>
      <c r="W790" s="645"/>
      <c r="X790" s="645"/>
      <c r="Y790" s="645"/>
    </row>
    <row r="791" spans="1:25" ht="24.75" customHeight="1">
      <c r="A791" s="645"/>
      <c r="B791" s="646"/>
      <c r="C791" s="646"/>
      <c r="D791" s="646"/>
      <c r="E791" s="646"/>
      <c r="F791" s="646"/>
      <c r="G791" s="646"/>
      <c r="H791" s="645"/>
      <c r="I791" s="645"/>
      <c r="J791" s="645"/>
      <c r="K791" s="645"/>
      <c r="L791" s="645"/>
      <c r="M791" s="645"/>
      <c r="N791" s="645"/>
      <c r="O791" s="645"/>
      <c r="P791" s="645"/>
      <c r="Q791" s="645"/>
      <c r="R791" s="645"/>
      <c r="S791" s="645"/>
      <c r="T791" s="645"/>
      <c r="U791" s="645"/>
      <c r="V791" s="645"/>
      <c r="W791" s="645"/>
      <c r="X791" s="645"/>
      <c r="Y791" s="645"/>
    </row>
    <row r="792" spans="1:25" ht="24.75" customHeight="1">
      <c r="A792" s="645"/>
      <c r="B792" s="646"/>
      <c r="C792" s="646"/>
      <c r="D792" s="646"/>
      <c r="E792" s="646"/>
      <c r="F792" s="646"/>
      <c r="G792" s="646"/>
      <c r="H792" s="645"/>
      <c r="I792" s="645"/>
      <c r="J792" s="645"/>
      <c r="K792" s="645"/>
      <c r="L792" s="645"/>
      <c r="M792" s="645"/>
      <c r="N792" s="645"/>
      <c r="O792" s="645"/>
      <c r="P792" s="645"/>
      <c r="Q792" s="645"/>
      <c r="R792" s="645"/>
      <c r="S792" s="645"/>
      <c r="T792" s="645"/>
      <c r="U792" s="645"/>
      <c r="V792" s="645"/>
      <c r="W792" s="645"/>
      <c r="X792" s="645"/>
      <c r="Y792" s="645"/>
    </row>
    <row r="793" spans="1:25" ht="24.75" customHeight="1">
      <c r="A793" s="645"/>
      <c r="B793" s="646"/>
      <c r="C793" s="646"/>
      <c r="D793" s="646"/>
      <c r="E793" s="646"/>
      <c r="F793" s="646"/>
      <c r="G793" s="646"/>
      <c r="H793" s="645"/>
      <c r="I793" s="645"/>
      <c r="J793" s="645"/>
      <c r="K793" s="645"/>
      <c r="L793" s="645"/>
      <c r="M793" s="645"/>
      <c r="N793" s="645"/>
      <c r="O793" s="645"/>
      <c r="P793" s="645"/>
      <c r="Q793" s="645"/>
      <c r="R793" s="645"/>
      <c r="S793" s="645"/>
      <c r="T793" s="645"/>
      <c r="U793" s="645"/>
      <c r="V793" s="645"/>
      <c r="W793" s="645"/>
      <c r="X793" s="645"/>
      <c r="Y793" s="645"/>
    </row>
    <row r="794" spans="1:25" ht="24.75" customHeight="1">
      <c r="A794" s="645"/>
      <c r="B794" s="646"/>
      <c r="C794" s="646"/>
      <c r="D794" s="646"/>
      <c r="E794" s="646"/>
      <c r="F794" s="646"/>
      <c r="G794" s="646"/>
      <c r="H794" s="645"/>
      <c r="I794" s="645"/>
      <c r="J794" s="645"/>
      <c r="K794" s="645"/>
      <c r="L794" s="645"/>
      <c r="M794" s="645"/>
      <c r="N794" s="645"/>
      <c r="O794" s="645"/>
      <c r="P794" s="645"/>
      <c r="Q794" s="645"/>
      <c r="R794" s="645"/>
      <c r="S794" s="645"/>
      <c r="T794" s="645"/>
      <c r="U794" s="645"/>
      <c r="V794" s="645"/>
      <c r="W794" s="645"/>
      <c r="X794" s="645"/>
      <c r="Y794" s="645"/>
    </row>
    <row r="795" spans="1:25" ht="24.75" customHeight="1">
      <c r="A795" s="645"/>
      <c r="B795" s="646"/>
      <c r="C795" s="646"/>
      <c r="D795" s="646"/>
      <c r="E795" s="646"/>
      <c r="F795" s="646"/>
      <c r="G795" s="646"/>
      <c r="H795" s="645"/>
      <c r="I795" s="645"/>
      <c r="J795" s="645"/>
      <c r="K795" s="645"/>
      <c r="L795" s="645"/>
      <c r="M795" s="645"/>
      <c r="N795" s="645"/>
      <c r="O795" s="645"/>
      <c r="P795" s="645"/>
      <c r="Q795" s="645"/>
      <c r="R795" s="645"/>
      <c r="S795" s="645"/>
      <c r="T795" s="645"/>
      <c r="U795" s="645"/>
      <c r="V795" s="645"/>
      <c r="W795" s="645"/>
      <c r="X795" s="645"/>
      <c r="Y795" s="645"/>
    </row>
    <row r="796" spans="1:25" ht="24.75" customHeight="1">
      <c r="A796" s="645"/>
      <c r="B796" s="646"/>
      <c r="C796" s="646"/>
      <c r="D796" s="646"/>
      <c r="E796" s="646"/>
      <c r="F796" s="646"/>
      <c r="G796" s="646"/>
      <c r="H796" s="645"/>
      <c r="I796" s="645"/>
      <c r="J796" s="645"/>
      <c r="K796" s="645"/>
      <c r="L796" s="645"/>
      <c r="M796" s="645"/>
      <c r="N796" s="645"/>
      <c r="O796" s="645"/>
      <c r="P796" s="645"/>
      <c r="Q796" s="645"/>
      <c r="R796" s="645"/>
      <c r="S796" s="645"/>
      <c r="T796" s="645"/>
      <c r="U796" s="645"/>
      <c r="V796" s="645"/>
      <c r="W796" s="645"/>
      <c r="X796" s="645"/>
      <c r="Y796" s="645"/>
    </row>
    <row r="797" spans="1:25" ht="24.75" customHeight="1">
      <c r="A797" s="645"/>
      <c r="B797" s="646"/>
      <c r="C797" s="646"/>
      <c r="D797" s="646"/>
      <c r="E797" s="646"/>
      <c r="F797" s="646"/>
      <c r="G797" s="646"/>
      <c r="H797" s="645"/>
      <c r="I797" s="645"/>
      <c r="J797" s="645"/>
      <c r="K797" s="645"/>
      <c r="L797" s="645"/>
      <c r="M797" s="645"/>
      <c r="N797" s="645"/>
      <c r="O797" s="645"/>
      <c r="P797" s="645"/>
      <c r="Q797" s="645"/>
      <c r="R797" s="645"/>
      <c r="S797" s="645"/>
      <c r="T797" s="645"/>
      <c r="U797" s="645"/>
      <c r="V797" s="645"/>
      <c r="W797" s="645"/>
      <c r="X797" s="645"/>
      <c r="Y797" s="645"/>
    </row>
    <row r="798" spans="1:25" ht="24.75" customHeight="1">
      <c r="A798" s="645"/>
      <c r="B798" s="646"/>
      <c r="C798" s="646"/>
      <c r="D798" s="646"/>
      <c r="E798" s="646"/>
      <c r="F798" s="646"/>
      <c r="G798" s="646"/>
      <c r="H798" s="645"/>
      <c r="I798" s="645"/>
      <c r="J798" s="645"/>
      <c r="K798" s="645"/>
      <c r="L798" s="645"/>
      <c r="M798" s="645"/>
      <c r="N798" s="645"/>
      <c r="O798" s="645"/>
      <c r="P798" s="645"/>
      <c r="Q798" s="645"/>
      <c r="R798" s="645"/>
      <c r="S798" s="645"/>
      <c r="T798" s="645"/>
      <c r="U798" s="645"/>
      <c r="V798" s="645"/>
      <c r="W798" s="645"/>
      <c r="X798" s="645"/>
      <c r="Y798" s="645"/>
    </row>
    <row r="799" spans="1:25" ht="24.75" customHeight="1">
      <c r="A799" s="645"/>
      <c r="B799" s="646"/>
      <c r="C799" s="646"/>
      <c r="D799" s="646"/>
      <c r="E799" s="646"/>
      <c r="F799" s="646"/>
      <c r="G799" s="646"/>
      <c r="H799" s="645"/>
      <c r="I799" s="645"/>
      <c r="J799" s="645"/>
      <c r="K799" s="645"/>
      <c r="L799" s="645"/>
      <c r="M799" s="645"/>
      <c r="N799" s="645"/>
      <c r="O799" s="645"/>
      <c r="P799" s="645"/>
      <c r="Q799" s="645"/>
      <c r="R799" s="645"/>
      <c r="S799" s="645"/>
      <c r="T799" s="645"/>
      <c r="U799" s="645"/>
      <c r="V799" s="645"/>
      <c r="W799" s="645"/>
      <c r="X799" s="645"/>
      <c r="Y799" s="645"/>
    </row>
    <row r="800" spans="1:25" ht="24.75" customHeight="1">
      <c r="A800" s="645"/>
      <c r="B800" s="646"/>
      <c r="C800" s="646"/>
      <c r="D800" s="646"/>
      <c r="E800" s="646"/>
      <c r="F800" s="646"/>
      <c r="G800" s="646"/>
      <c r="H800" s="645"/>
      <c r="I800" s="645"/>
      <c r="J800" s="645"/>
      <c r="K800" s="645"/>
      <c r="L800" s="645"/>
      <c r="M800" s="645"/>
      <c r="N800" s="645"/>
      <c r="O800" s="645"/>
      <c r="P800" s="645"/>
      <c r="Q800" s="645"/>
      <c r="R800" s="645"/>
      <c r="S800" s="645"/>
      <c r="T800" s="645"/>
      <c r="U800" s="645"/>
      <c r="V800" s="645"/>
      <c r="W800" s="645"/>
      <c r="X800" s="645"/>
      <c r="Y800" s="645"/>
    </row>
    <row r="801" spans="1:25" ht="24.75" customHeight="1">
      <c r="A801" s="645"/>
      <c r="B801" s="646"/>
      <c r="C801" s="646"/>
      <c r="D801" s="646"/>
      <c r="E801" s="646"/>
      <c r="F801" s="646"/>
      <c r="G801" s="646"/>
      <c r="H801" s="645"/>
      <c r="I801" s="645"/>
      <c r="J801" s="645"/>
      <c r="K801" s="645"/>
      <c r="L801" s="645"/>
      <c r="M801" s="645"/>
      <c r="N801" s="645"/>
      <c r="O801" s="645"/>
      <c r="P801" s="645"/>
      <c r="Q801" s="645"/>
      <c r="R801" s="645"/>
      <c r="S801" s="645"/>
      <c r="T801" s="645"/>
      <c r="U801" s="645"/>
      <c r="V801" s="645"/>
      <c r="W801" s="645"/>
      <c r="X801" s="645"/>
      <c r="Y801" s="645"/>
    </row>
    <row r="802" spans="1:25" ht="24.75" customHeight="1">
      <c r="A802" s="645"/>
      <c r="B802" s="646"/>
      <c r="C802" s="646"/>
      <c r="D802" s="646"/>
      <c r="E802" s="646"/>
      <c r="F802" s="646"/>
      <c r="G802" s="646"/>
      <c r="H802" s="645"/>
      <c r="I802" s="645"/>
      <c r="J802" s="645"/>
      <c r="K802" s="645"/>
      <c r="L802" s="645"/>
      <c r="M802" s="645"/>
      <c r="N802" s="645"/>
      <c r="O802" s="645"/>
      <c r="P802" s="645"/>
      <c r="Q802" s="645"/>
      <c r="R802" s="645"/>
      <c r="S802" s="645"/>
      <c r="T802" s="645"/>
      <c r="U802" s="645"/>
      <c r="V802" s="645"/>
      <c r="W802" s="645"/>
      <c r="X802" s="645"/>
      <c r="Y802" s="645"/>
    </row>
    <row r="803" spans="1:25" ht="24.75" customHeight="1">
      <c r="A803" s="645"/>
      <c r="B803" s="646"/>
      <c r="C803" s="646"/>
      <c r="D803" s="646"/>
      <c r="E803" s="646"/>
      <c r="F803" s="646"/>
      <c r="G803" s="646"/>
      <c r="H803" s="645"/>
      <c r="I803" s="645"/>
      <c r="J803" s="645"/>
      <c r="K803" s="645"/>
      <c r="L803" s="645"/>
      <c r="M803" s="645"/>
      <c r="N803" s="645"/>
      <c r="O803" s="645"/>
      <c r="P803" s="645"/>
      <c r="Q803" s="645"/>
      <c r="R803" s="645"/>
      <c r="S803" s="645"/>
      <c r="T803" s="645"/>
      <c r="U803" s="645"/>
      <c r="V803" s="645"/>
      <c r="W803" s="645"/>
      <c r="X803" s="645"/>
      <c r="Y803" s="645"/>
    </row>
    <row r="804" spans="1:25" ht="24.75" customHeight="1">
      <c r="A804" s="645"/>
      <c r="B804" s="646"/>
      <c r="C804" s="646"/>
      <c r="D804" s="646"/>
      <c r="E804" s="646"/>
      <c r="F804" s="646"/>
      <c r="G804" s="646"/>
      <c r="H804" s="645"/>
      <c r="I804" s="645"/>
      <c r="J804" s="645"/>
      <c r="K804" s="645"/>
      <c r="L804" s="645"/>
      <c r="M804" s="645"/>
      <c r="N804" s="645"/>
      <c r="O804" s="645"/>
      <c r="P804" s="645"/>
      <c r="Q804" s="645"/>
      <c r="R804" s="645"/>
      <c r="S804" s="645"/>
      <c r="T804" s="645"/>
      <c r="U804" s="645"/>
      <c r="V804" s="645"/>
      <c r="W804" s="645"/>
      <c r="X804" s="645"/>
      <c r="Y804" s="645"/>
    </row>
    <row r="805" spans="1:25" ht="24.75" customHeight="1">
      <c r="A805" s="645"/>
      <c r="B805" s="646"/>
      <c r="C805" s="646"/>
      <c r="D805" s="646"/>
      <c r="E805" s="646"/>
      <c r="F805" s="646"/>
      <c r="G805" s="646"/>
      <c r="H805" s="645"/>
      <c r="I805" s="645"/>
      <c r="J805" s="645"/>
      <c r="K805" s="645"/>
      <c r="L805" s="645"/>
      <c r="M805" s="645"/>
      <c r="N805" s="645"/>
      <c r="O805" s="645"/>
      <c r="P805" s="645"/>
      <c r="Q805" s="645"/>
      <c r="R805" s="645"/>
      <c r="S805" s="645"/>
      <c r="T805" s="645"/>
      <c r="U805" s="645"/>
      <c r="V805" s="645"/>
      <c r="W805" s="645"/>
      <c r="X805" s="645"/>
      <c r="Y805" s="645"/>
    </row>
    <row r="806" spans="1:25" ht="24.75" customHeight="1">
      <c r="A806" s="645"/>
      <c r="B806" s="646"/>
      <c r="C806" s="646"/>
      <c r="D806" s="646"/>
      <c r="E806" s="646"/>
      <c r="F806" s="646"/>
      <c r="G806" s="646"/>
      <c r="H806" s="645"/>
      <c r="I806" s="645"/>
      <c r="J806" s="645"/>
      <c r="K806" s="645"/>
      <c r="L806" s="645"/>
      <c r="M806" s="645"/>
      <c r="N806" s="645"/>
      <c r="O806" s="645"/>
      <c r="P806" s="645"/>
      <c r="Q806" s="645"/>
      <c r="R806" s="645"/>
      <c r="S806" s="645"/>
      <c r="T806" s="645"/>
      <c r="U806" s="645"/>
      <c r="V806" s="645"/>
      <c r="W806" s="645"/>
      <c r="X806" s="645"/>
      <c r="Y806" s="645"/>
    </row>
    <row r="807" spans="1:25" ht="24.75" customHeight="1">
      <c r="A807" s="645"/>
      <c r="B807" s="646"/>
      <c r="C807" s="646"/>
      <c r="D807" s="646"/>
      <c r="E807" s="646"/>
      <c r="F807" s="646"/>
      <c r="G807" s="646"/>
      <c r="H807" s="645"/>
      <c r="I807" s="645"/>
      <c r="J807" s="645"/>
      <c r="K807" s="645"/>
      <c r="L807" s="645"/>
      <c r="M807" s="645"/>
      <c r="N807" s="645"/>
      <c r="O807" s="645"/>
      <c r="P807" s="645"/>
      <c r="Q807" s="645"/>
      <c r="R807" s="645"/>
      <c r="S807" s="645"/>
      <c r="T807" s="645"/>
      <c r="U807" s="645"/>
      <c r="V807" s="645"/>
      <c r="W807" s="645"/>
      <c r="X807" s="645"/>
      <c r="Y807" s="645"/>
    </row>
    <row r="808" spans="1:25" ht="24.75" customHeight="1">
      <c r="A808" s="645"/>
      <c r="B808" s="646"/>
      <c r="C808" s="646"/>
      <c r="D808" s="646"/>
      <c r="E808" s="646"/>
      <c r="F808" s="646"/>
      <c r="G808" s="646"/>
      <c r="H808" s="645"/>
      <c r="I808" s="645"/>
      <c r="J808" s="645"/>
      <c r="K808" s="645"/>
      <c r="L808" s="645"/>
      <c r="M808" s="645"/>
      <c r="N808" s="645"/>
      <c r="O808" s="645"/>
      <c r="P808" s="645"/>
      <c r="Q808" s="645"/>
      <c r="R808" s="645"/>
      <c r="S808" s="645"/>
      <c r="T808" s="645"/>
      <c r="U808" s="645"/>
      <c r="V808" s="645"/>
      <c r="W808" s="645"/>
      <c r="X808" s="645"/>
      <c r="Y808" s="645"/>
    </row>
    <row r="809" spans="1:25" ht="24.75" customHeight="1">
      <c r="A809" s="645"/>
      <c r="B809" s="646"/>
      <c r="C809" s="646"/>
      <c r="D809" s="646"/>
      <c r="E809" s="646"/>
      <c r="F809" s="646"/>
      <c r="G809" s="646"/>
      <c r="H809" s="645"/>
      <c r="I809" s="645"/>
      <c r="J809" s="645"/>
      <c r="K809" s="645"/>
      <c r="L809" s="645"/>
      <c r="M809" s="645"/>
      <c r="N809" s="645"/>
      <c r="O809" s="645"/>
      <c r="P809" s="645"/>
      <c r="Q809" s="645"/>
      <c r="R809" s="645"/>
      <c r="S809" s="645"/>
      <c r="T809" s="645"/>
      <c r="U809" s="645"/>
      <c r="V809" s="645"/>
      <c r="W809" s="645"/>
      <c r="X809" s="645"/>
      <c r="Y809" s="645"/>
    </row>
    <row r="810" spans="1:25" ht="24.75" customHeight="1">
      <c r="A810" s="645"/>
      <c r="B810" s="646"/>
      <c r="C810" s="646"/>
      <c r="D810" s="646"/>
      <c r="E810" s="646"/>
      <c r="F810" s="646"/>
      <c r="G810" s="646"/>
      <c r="H810" s="645"/>
      <c r="I810" s="645"/>
      <c r="J810" s="645"/>
      <c r="K810" s="645"/>
      <c r="L810" s="645"/>
      <c r="M810" s="645"/>
      <c r="N810" s="645"/>
      <c r="O810" s="645"/>
      <c r="P810" s="645"/>
      <c r="Q810" s="645"/>
      <c r="R810" s="645"/>
      <c r="S810" s="645"/>
      <c r="T810" s="645"/>
      <c r="U810" s="645"/>
      <c r="V810" s="645"/>
      <c r="W810" s="645"/>
      <c r="X810" s="645"/>
      <c r="Y810" s="645"/>
    </row>
    <row r="811" spans="1:25" ht="24.75" customHeight="1">
      <c r="A811" s="645"/>
      <c r="B811" s="646"/>
      <c r="C811" s="646"/>
      <c r="D811" s="646"/>
      <c r="E811" s="646"/>
      <c r="F811" s="646"/>
      <c r="G811" s="646"/>
      <c r="H811" s="645"/>
      <c r="I811" s="645"/>
      <c r="J811" s="645"/>
      <c r="K811" s="645"/>
      <c r="L811" s="645"/>
      <c r="M811" s="645"/>
      <c r="N811" s="645"/>
      <c r="O811" s="645"/>
      <c r="P811" s="645"/>
      <c r="Q811" s="645"/>
      <c r="R811" s="645"/>
      <c r="S811" s="645"/>
      <c r="T811" s="645"/>
      <c r="U811" s="645"/>
      <c r="V811" s="645"/>
      <c r="W811" s="645"/>
      <c r="X811" s="645"/>
      <c r="Y811" s="645"/>
    </row>
    <row r="812" spans="1:25" ht="24.75" customHeight="1">
      <c r="A812" s="645"/>
      <c r="B812" s="646"/>
      <c r="C812" s="646"/>
      <c r="D812" s="646"/>
      <c r="E812" s="646"/>
      <c r="F812" s="646"/>
      <c r="G812" s="646"/>
      <c r="H812" s="645"/>
      <c r="I812" s="645"/>
      <c r="J812" s="645"/>
      <c r="K812" s="645"/>
      <c r="L812" s="645"/>
      <c r="M812" s="645"/>
      <c r="N812" s="645"/>
      <c r="O812" s="645"/>
      <c r="P812" s="645"/>
      <c r="Q812" s="645"/>
      <c r="R812" s="645"/>
      <c r="S812" s="645"/>
      <c r="T812" s="645"/>
      <c r="U812" s="645"/>
      <c r="V812" s="645"/>
      <c r="W812" s="645"/>
      <c r="X812" s="645"/>
      <c r="Y812" s="645"/>
    </row>
    <row r="813" spans="1:25" ht="24.75" customHeight="1">
      <c r="A813" s="645"/>
      <c r="B813" s="646"/>
      <c r="C813" s="646"/>
      <c r="D813" s="646"/>
      <c r="E813" s="646"/>
      <c r="F813" s="646"/>
      <c r="G813" s="646"/>
      <c r="H813" s="645"/>
      <c r="I813" s="645"/>
      <c r="J813" s="645"/>
      <c r="K813" s="645"/>
      <c r="L813" s="645"/>
      <c r="M813" s="645"/>
      <c r="N813" s="645"/>
      <c r="O813" s="645"/>
      <c r="P813" s="645"/>
      <c r="Q813" s="645"/>
      <c r="R813" s="645"/>
      <c r="S813" s="645"/>
      <c r="T813" s="645"/>
      <c r="U813" s="645"/>
      <c r="V813" s="645"/>
      <c r="W813" s="645"/>
      <c r="X813" s="645"/>
      <c r="Y813" s="645"/>
    </row>
    <row r="814" spans="1:25" ht="24.75" customHeight="1">
      <c r="A814" s="645"/>
      <c r="B814" s="646"/>
      <c r="C814" s="646"/>
      <c r="D814" s="646"/>
      <c r="E814" s="646"/>
      <c r="F814" s="646"/>
      <c r="G814" s="646"/>
      <c r="H814" s="645"/>
      <c r="I814" s="645"/>
      <c r="J814" s="645"/>
      <c r="K814" s="645"/>
      <c r="L814" s="645"/>
      <c r="M814" s="645"/>
      <c r="N814" s="645"/>
      <c r="O814" s="645"/>
      <c r="P814" s="645"/>
      <c r="Q814" s="645"/>
      <c r="R814" s="645"/>
      <c r="S814" s="645"/>
      <c r="T814" s="645"/>
      <c r="U814" s="645"/>
      <c r="V814" s="645"/>
      <c r="W814" s="645"/>
      <c r="X814" s="645"/>
      <c r="Y814" s="645"/>
    </row>
    <row r="815" spans="1:25" ht="24.75" customHeight="1">
      <c r="A815" s="645"/>
      <c r="B815" s="646"/>
      <c r="C815" s="646"/>
      <c r="D815" s="646"/>
      <c r="E815" s="646"/>
      <c r="F815" s="646"/>
      <c r="G815" s="646"/>
      <c r="H815" s="645"/>
      <c r="I815" s="645"/>
      <c r="J815" s="645"/>
      <c r="K815" s="645"/>
      <c r="L815" s="645"/>
      <c r="M815" s="645"/>
      <c r="N815" s="645"/>
      <c r="O815" s="645"/>
      <c r="P815" s="645"/>
      <c r="Q815" s="645"/>
      <c r="R815" s="645"/>
      <c r="S815" s="645"/>
      <c r="T815" s="645"/>
      <c r="U815" s="645"/>
      <c r="V815" s="645"/>
      <c r="W815" s="645"/>
      <c r="X815" s="645"/>
      <c r="Y815" s="645"/>
    </row>
    <row r="816" spans="1:25" ht="24.75" customHeight="1">
      <c r="A816" s="645"/>
      <c r="B816" s="646"/>
      <c r="C816" s="646"/>
      <c r="D816" s="646"/>
      <c r="E816" s="646"/>
      <c r="F816" s="646"/>
      <c r="G816" s="646"/>
      <c r="H816" s="645"/>
      <c r="I816" s="645"/>
      <c r="J816" s="645"/>
      <c r="K816" s="645"/>
      <c r="L816" s="645"/>
      <c r="M816" s="645"/>
      <c r="N816" s="645"/>
      <c r="O816" s="645"/>
      <c r="P816" s="645"/>
      <c r="Q816" s="645"/>
      <c r="R816" s="645"/>
      <c r="S816" s="645"/>
      <c r="T816" s="645"/>
      <c r="U816" s="645"/>
      <c r="V816" s="645"/>
      <c r="W816" s="645"/>
      <c r="X816" s="645"/>
      <c r="Y816" s="645"/>
    </row>
    <row r="817" spans="1:25" ht="24.75" customHeight="1">
      <c r="A817" s="645"/>
      <c r="B817" s="646"/>
      <c r="C817" s="646"/>
      <c r="D817" s="646"/>
      <c r="E817" s="646"/>
      <c r="F817" s="646"/>
      <c r="G817" s="646"/>
      <c r="H817" s="645"/>
      <c r="I817" s="645"/>
      <c r="J817" s="645"/>
      <c r="K817" s="645"/>
      <c r="L817" s="645"/>
      <c r="M817" s="645"/>
      <c r="N817" s="645"/>
      <c r="O817" s="645"/>
      <c r="P817" s="645"/>
      <c r="Q817" s="645"/>
      <c r="R817" s="645"/>
      <c r="S817" s="645"/>
      <c r="T817" s="645"/>
      <c r="U817" s="645"/>
      <c r="V817" s="645"/>
      <c r="W817" s="645"/>
      <c r="X817" s="645"/>
      <c r="Y817" s="645"/>
    </row>
    <row r="818" spans="1:25" ht="24.75" customHeight="1">
      <c r="A818" s="645"/>
      <c r="B818" s="646"/>
      <c r="C818" s="646"/>
      <c r="D818" s="646"/>
      <c r="E818" s="646"/>
      <c r="F818" s="646"/>
      <c r="G818" s="646"/>
      <c r="H818" s="645"/>
      <c r="I818" s="645"/>
      <c r="J818" s="645"/>
      <c r="K818" s="645"/>
      <c r="L818" s="645"/>
      <c r="M818" s="645"/>
      <c r="N818" s="645"/>
      <c r="O818" s="645"/>
      <c r="P818" s="645"/>
      <c r="Q818" s="645"/>
      <c r="R818" s="645"/>
      <c r="S818" s="645"/>
      <c r="T818" s="645"/>
      <c r="U818" s="645"/>
      <c r="V818" s="645"/>
      <c r="W818" s="645"/>
      <c r="X818" s="645"/>
      <c r="Y818" s="645"/>
    </row>
    <row r="819" spans="1:25" ht="24.75" customHeight="1">
      <c r="A819" s="645"/>
      <c r="B819" s="646"/>
      <c r="C819" s="646"/>
      <c r="D819" s="646"/>
      <c r="E819" s="646"/>
      <c r="F819" s="646"/>
      <c r="G819" s="646"/>
      <c r="H819" s="645"/>
      <c r="I819" s="645"/>
      <c r="J819" s="645"/>
      <c r="K819" s="645"/>
      <c r="L819" s="645"/>
      <c r="M819" s="645"/>
      <c r="N819" s="645"/>
      <c r="O819" s="645"/>
      <c r="P819" s="645"/>
      <c r="Q819" s="645"/>
      <c r="R819" s="645"/>
      <c r="S819" s="645"/>
      <c r="T819" s="645"/>
      <c r="U819" s="645"/>
      <c r="V819" s="645"/>
      <c r="W819" s="645"/>
      <c r="X819" s="645"/>
      <c r="Y819" s="645"/>
    </row>
    <row r="820" spans="1:25" ht="24.75" customHeight="1">
      <c r="A820" s="645"/>
      <c r="B820" s="646"/>
      <c r="C820" s="646"/>
      <c r="D820" s="646"/>
      <c r="E820" s="646"/>
      <c r="F820" s="646"/>
      <c r="G820" s="646"/>
      <c r="H820" s="645"/>
      <c r="I820" s="645"/>
      <c r="J820" s="645"/>
      <c r="K820" s="645"/>
      <c r="L820" s="645"/>
      <c r="M820" s="645"/>
      <c r="N820" s="645"/>
      <c r="O820" s="645"/>
      <c r="P820" s="645"/>
      <c r="Q820" s="645"/>
      <c r="R820" s="645"/>
      <c r="S820" s="645"/>
      <c r="T820" s="645"/>
      <c r="U820" s="645"/>
      <c r="V820" s="645"/>
      <c r="W820" s="645"/>
      <c r="X820" s="645"/>
      <c r="Y820" s="645"/>
    </row>
    <row r="821" spans="1:25" ht="24.75" customHeight="1">
      <c r="A821" s="645"/>
      <c r="B821" s="646"/>
      <c r="C821" s="646"/>
      <c r="D821" s="646"/>
      <c r="E821" s="646"/>
      <c r="F821" s="646"/>
      <c r="G821" s="646"/>
      <c r="H821" s="645"/>
      <c r="I821" s="645"/>
      <c r="J821" s="645"/>
      <c r="K821" s="645"/>
      <c r="L821" s="645"/>
      <c r="M821" s="645"/>
      <c r="N821" s="645"/>
      <c r="O821" s="645"/>
      <c r="P821" s="645"/>
      <c r="Q821" s="645"/>
      <c r="R821" s="645"/>
      <c r="S821" s="645"/>
      <c r="T821" s="645"/>
      <c r="U821" s="645"/>
      <c r="V821" s="645"/>
      <c r="W821" s="645"/>
      <c r="X821" s="645"/>
      <c r="Y821" s="645"/>
    </row>
    <row r="822" spans="1:25" ht="24.75" customHeight="1">
      <c r="A822" s="645"/>
      <c r="B822" s="646"/>
      <c r="C822" s="646"/>
      <c r="D822" s="646"/>
      <c r="E822" s="646"/>
      <c r="F822" s="646"/>
      <c r="G822" s="646"/>
      <c r="H822" s="645"/>
      <c r="I822" s="645"/>
      <c r="J822" s="645"/>
      <c r="K822" s="645"/>
      <c r="L822" s="645"/>
      <c r="M822" s="645"/>
      <c r="N822" s="645"/>
      <c r="O822" s="645"/>
      <c r="P822" s="645"/>
      <c r="Q822" s="645"/>
      <c r="R822" s="645"/>
      <c r="S822" s="645"/>
      <c r="T822" s="645"/>
      <c r="U822" s="645"/>
      <c r="V822" s="645"/>
      <c r="W822" s="645"/>
      <c r="X822" s="645"/>
      <c r="Y822" s="645"/>
    </row>
    <row r="823" spans="1:25" ht="24.75" customHeight="1">
      <c r="A823" s="645"/>
      <c r="B823" s="646"/>
      <c r="C823" s="646"/>
      <c r="D823" s="646"/>
      <c r="E823" s="646"/>
      <c r="F823" s="646"/>
      <c r="G823" s="646"/>
      <c r="H823" s="645"/>
      <c r="I823" s="645"/>
      <c r="J823" s="645"/>
      <c r="K823" s="645"/>
      <c r="L823" s="645"/>
      <c r="M823" s="645"/>
      <c r="N823" s="645"/>
      <c r="O823" s="645"/>
      <c r="P823" s="645"/>
      <c r="Q823" s="645"/>
      <c r="R823" s="645"/>
      <c r="S823" s="645"/>
      <c r="T823" s="645"/>
      <c r="U823" s="645"/>
      <c r="V823" s="645"/>
      <c r="W823" s="645"/>
      <c r="X823" s="645"/>
      <c r="Y823" s="645"/>
    </row>
    <row r="824" spans="1:25" ht="24.75" customHeight="1">
      <c r="A824" s="645"/>
      <c r="B824" s="646"/>
      <c r="C824" s="646"/>
      <c r="D824" s="646"/>
      <c r="E824" s="646"/>
      <c r="F824" s="646"/>
      <c r="G824" s="646"/>
      <c r="H824" s="645"/>
      <c r="I824" s="645"/>
      <c r="J824" s="645"/>
      <c r="K824" s="645"/>
      <c r="L824" s="645"/>
      <c r="M824" s="645"/>
      <c r="N824" s="645"/>
      <c r="O824" s="645"/>
      <c r="P824" s="645"/>
      <c r="Q824" s="645"/>
      <c r="R824" s="645"/>
      <c r="S824" s="645"/>
      <c r="T824" s="645"/>
      <c r="U824" s="645"/>
      <c r="V824" s="645"/>
      <c r="W824" s="645"/>
      <c r="X824" s="645"/>
      <c r="Y824" s="645"/>
    </row>
    <row r="825" spans="1:25" ht="24.75" customHeight="1">
      <c r="A825" s="645"/>
      <c r="B825" s="646"/>
      <c r="C825" s="646"/>
      <c r="D825" s="646"/>
      <c r="E825" s="646"/>
      <c r="F825" s="646"/>
      <c r="G825" s="646"/>
      <c r="H825" s="645"/>
      <c r="I825" s="645"/>
      <c r="J825" s="645"/>
      <c r="K825" s="645"/>
      <c r="L825" s="645"/>
      <c r="M825" s="645"/>
      <c r="N825" s="645"/>
      <c r="O825" s="645"/>
      <c r="P825" s="645"/>
      <c r="Q825" s="645"/>
      <c r="R825" s="645"/>
      <c r="S825" s="645"/>
      <c r="T825" s="645"/>
      <c r="U825" s="645"/>
      <c r="V825" s="645"/>
      <c r="W825" s="645"/>
      <c r="X825" s="645"/>
      <c r="Y825" s="645"/>
    </row>
    <row r="826" spans="1:25" ht="24.75" customHeight="1">
      <c r="A826" s="645"/>
      <c r="B826" s="646"/>
      <c r="C826" s="646"/>
      <c r="D826" s="646"/>
      <c r="E826" s="646"/>
      <c r="F826" s="646"/>
      <c r="G826" s="646"/>
      <c r="H826" s="645"/>
      <c r="I826" s="645"/>
      <c r="J826" s="645"/>
      <c r="K826" s="645"/>
      <c r="L826" s="645"/>
      <c r="M826" s="645"/>
      <c r="N826" s="645"/>
      <c r="O826" s="645"/>
      <c r="P826" s="645"/>
      <c r="Q826" s="645"/>
      <c r="R826" s="645"/>
      <c r="S826" s="645"/>
      <c r="T826" s="645"/>
      <c r="U826" s="645"/>
      <c r="V826" s="645"/>
      <c r="W826" s="645"/>
      <c r="X826" s="645"/>
      <c r="Y826" s="645"/>
    </row>
    <row r="827" spans="1:25" ht="24.75" customHeight="1">
      <c r="A827" s="645"/>
      <c r="B827" s="646"/>
      <c r="C827" s="646"/>
      <c r="D827" s="646"/>
      <c r="E827" s="646"/>
      <c r="F827" s="646"/>
      <c r="G827" s="646"/>
      <c r="H827" s="645"/>
      <c r="I827" s="645"/>
      <c r="J827" s="645"/>
      <c r="K827" s="645"/>
      <c r="L827" s="645"/>
      <c r="M827" s="645"/>
      <c r="N827" s="645"/>
      <c r="O827" s="645"/>
      <c r="P827" s="645"/>
      <c r="Q827" s="645"/>
      <c r="R827" s="645"/>
      <c r="S827" s="645"/>
      <c r="T827" s="645"/>
      <c r="U827" s="645"/>
      <c r="V827" s="645"/>
      <c r="W827" s="645"/>
      <c r="X827" s="645"/>
      <c r="Y827" s="645"/>
    </row>
    <row r="828" spans="1:25" ht="24.75" customHeight="1">
      <c r="A828" s="645"/>
      <c r="B828" s="646"/>
      <c r="C828" s="646"/>
      <c r="D828" s="646"/>
      <c r="E828" s="646"/>
      <c r="F828" s="646"/>
      <c r="G828" s="646"/>
      <c r="H828" s="645"/>
      <c r="I828" s="645"/>
      <c r="J828" s="645"/>
      <c r="K828" s="645"/>
      <c r="L828" s="645"/>
      <c r="M828" s="645"/>
      <c r="N828" s="645"/>
      <c r="O828" s="645"/>
      <c r="P828" s="645"/>
      <c r="Q828" s="645"/>
      <c r="R828" s="645"/>
      <c r="S828" s="645"/>
      <c r="T828" s="645"/>
      <c r="U828" s="645"/>
      <c r="V828" s="645"/>
      <c r="W828" s="645"/>
      <c r="X828" s="645"/>
      <c r="Y828" s="645"/>
    </row>
    <row r="829" spans="1:25" ht="24.75" customHeight="1">
      <c r="A829" s="645"/>
      <c r="B829" s="646"/>
      <c r="C829" s="646"/>
      <c r="D829" s="646"/>
      <c r="E829" s="646"/>
      <c r="F829" s="646"/>
      <c r="G829" s="646"/>
      <c r="H829" s="645"/>
      <c r="I829" s="645"/>
      <c r="J829" s="645"/>
      <c r="K829" s="645"/>
      <c r="L829" s="645"/>
      <c r="M829" s="645"/>
      <c r="N829" s="645"/>
      <c r="O829" s="645"/>
      <c r="P829" s="645"/>
      <c r="Q829" s="645"/>
      <c r="R829" s="645"/>
      <c r="S829" s="645"/>
      <c r="T829" s="645"/>
      <c r="U829" s="645"/>
      <c r="V829" s="645"/>
      <c r="W829" s="645"/>
      <c r="X829" s="645"/>
      <c r="Y829" s="645"/>
    </row>
    <row r="830" spans="1:25" ht="24.75" customHeight="1">
      <c r="A830" s="645"/>
      <c r="B830" s="646"/>
      <c r="C830" s="646"/>
      <c r="D830" s="646"/>
      <c r="E830" s="646"/>
      <c r="F830" s="646"/>
      <c r="G830" s="646"/>
      <c r="H830" s="645"/>
      <c r="I830" s="645"/>
      <c r="J830" s="645"/>
      <c r="K830" s="645"/>
      <c r="L830" s="645"/>
      <c r="M830" s="645"/>
      <c r="N830" s="645"/>
      <c r="O830" s="645"/>
      <c r="P830" s="645"/>
      <c r="Q830" s="645"/>
      <c r="R830" s="645"/>
      <c r="S830" s="645"/>
      <c r="T830" s="645"/>
      <c r="U830" s="645"/>
      <c r="V830" s="645"/>
      <c r="W830" s="645"/>
      <c r="X830" s="645"/>
      <c r="Y830" s="645"/>
    </row>
    <row r="831" spans="1:25" ht="24.75" customHeight="1">
      <c r="A831" s="645"/>
      <c r="B831" s="646"/>
      <c r="C831" s="646"/>
      <c r="D831" s="646"/>
      <c r="E831" s="646"/>
      <c r="F831" s="646"/>
      <c r="G831" s="646"/>
      <c r="H831" s="645"/>
      <c r="I831" s="645"/>
      <c r="J831" s="645"/>
      <c r="K831" s="645"/>
      <c r="L831" s="645"/>
      <c r="M831" s="645"/>
      <c r="N831" s="645"/>
      <c r="O831" s="645"/>
      <c r="P831" s="645"/>
      <c r="Q831" s="645"/>
      <c r="R831" s="645"/>
      <c r="S831" s="645"/>
      <c r="T831" s="645"/>
      <c r="U831" s="645"/>
      <c r="V831" s="645"/>
      <c r="W831" s="645"/>
      <c r="X831" s="645"/>
      <c r="Y831" s="645"/>
    </row>
    <row r="832" spans="1:25" ht="24.75" customHeight="1">
      <c r="A832" s="645"/>
      <c r="B832" s="646"/>
      <c r="C832" s="646"/>
      <c r="D832" s="646"/>
      <c r="E832" s="646"/>
      <c r="F832" s="646"/>
      <c r="G832" s="646"/>
      <c r="H832" s="645"/>
      <c r="I832" s="645"/>
      <c r="J832" s="645"/>
      <c r="K832" s="645"/>
      <c r="L832" s="645"/>
      <c r="M832" s="645"/>
      <c r="N832" s="645"/>
      <c r="O832" s="645"/>
      <c r="P832" s="645"/>
      <c r="Q832" s="645"/>
      <c r="R832" s="645"/>
      <c r="S832" s="645"/>
      <c r="T832" s="645"/>
      <c r="U832" s="645"/>
      <c r="V832" s="645"/>
      <c r="W832" s="645"/>
      <c r="X832" s="645"/>
      <c r="Y832" s="645"/>
    </row>
    <row r="833" spans="1:25" ht="24.75" customHeight="1">
      <c r="A833" s="645"/>
      <c r="B833" s="646"/>
      <c r="C833" s="646"/>
      <c r="D833" s="646"/>
      <c r="E833" s="646"/>
      <c r="F833" s="646"/>
      <c r="G833" s="646"/>
      <c r="H833" s="645"/>
      <c r="I833" s="645"/>
      <c r="J833" s="645"/>
      <c r="K833" s="645"/>
      <c r="L833" s="645"/>
      <c r="M833" s="645"/>
      <c r="N833" s="645"/>
      <c r="O833" s="645"/>
      <c r="P833" s="645"/>
      <c r="Q833" s="645"/>
      <c r="R833" s="645"/>
      <c r="S833" s="645"/>
      <c r="T833" s="645"/>
      <c r="U833" s="645"/>
      <c r="V833" s="645"/>
      <c r="W833" s="645"/>
      <c r="X833" s="645"/>
      <c r="Y833" s="645"/>
    </row>
    <row r="834" spans="1:25" ht="24.75" customHeight="1">
      <c r="A834" s="645"/>
      <c r="B834" s="646"/>
      <c r="C834" s="646"/>
      <c r="D834" s="646"/>
      <c r="E834" s="646"/>
      <c r="F834" s="646"/>
      <c r="G834" s="646"/>
      <c r="H834" s="645"/>
      <c r="I834" s="645"/>
      <c r="J834" s="645"/>
      <c r="K834" s="645"/>
      <c r="L834" s="645"/>
      <c r="M834" s="645"/>
      <c r="N834" s="645"/>
      <c r="O834" s="645"/>
      <c r="P834" s="645"/>
      <c r="Q834" s="645"/>
      <c r="R834" s="645"/>
      <c r="S834" s="645"/>
      <c r="T834" s="645"/>
      <c r="U834" s="645"/>
      <c r="V834" s="645"/>
      <c r="W834" s="645"/>
      <c r="X834" s="645"/>
      <c r="Y834" s="645"/>
    </row>
    <row r="835" spans="1:25" ht="24.75" customHeight="1">
      <c r="A835" s="645"/>
      <c r="B835" s="646"/>
      <c r="C835" s="646"/>
      <c r="D835" s="646"/>
      <c r="E835" s="646"/>
      <c r="F835" s="646"/>
      <c r="G835" s="646"/>
      <c r="H835" s="645"/>
      <c r="I835" s="645"/>
      <c r="J835" s="645"/>
      <c r="K835" s="645"/>
      <c r="L835" s="645"/>
      <c r="M835" s="645"/>
      <c r="N835" s="645"/>
      <c r="O835" s="645"/>
      <c r="P835" s="645"/>
      <c r="Q835" s="645"/>
      <c r="R835" s="645"/>
      <c r="S835" s="645"/>
      <c r="T835" s="645"/>
      <c r="U835" s="645"/>
      <c r="V835" s="645"/>
      <c r="W835" s="645"/>
      <c r="X835" s="645"/>
      <c r="Y835" s="645"/>
    </row>
    <row r="836" spans="1:25" ht="24.75" customHeight="1">
      <c r="A836" s="645"/>
      <c r="B836" s="646"/>
      <c r="C836" s="646"/>
      <c r="D836" s="646"/>
      <c r="E836" s="646"/>
      <c r="F836" s="646"/>
      <c r="G836" s="646"/>
      <c r="H836" s="645"/>
      <c r="I836" s="645"/>
      <c r="J836" s="645"/>
      <c r="K836" s="645"/>
      <c r="L836" s="645"/>
      <c r="M836" s="645"/>
      <c r="N836" s="645"/>
      <c r="O836" s="645"/>
      <c r="P836" s="645"/>
      <c r="Q836" s="645"/>
      <c r="R836" s="645"/>
      <c r="S836" s="645"/>
      <c r="T836" s="645"/>
      <c r="U836" s="645"/>
      <c r="V836" s="645"/>
      <c r="W836" s="645"/>
      <c r="X836" s="645"/>
      <c r="Y836" s="645"/>
    </row>
    <row r="837" spans="1:25" ht="24.75" customHeight="1">
      <c r="A837" s="645"/>
      <c r="B837" s="646"/>
      <c r="C837" s="646"/>
      <c r="D837" s="646"/>
      <c r="E837" s="646"/>
      <c r="F837" s="646"/>
      <c r="G837" s="646"/>
      <c r="H837" s="645"/>
      <c r="I837" s="645"/>
      <c r="J837" s="645"/>
      <c r="K837" s="645"/>
      <c r="L837" s="645"/>
      <c r="M837" s="645"/>
      <c r="N837" s="645"/>
      <c r="O837" s="645"/>
      <c r="P837" s="645"/>
      <c r="Q837" s="645"/>
      <c r="R837" s="645"/>
      <c r="S837" s="645"/>
      <c r="T837" s="645"/>
      <c r="U837" s="645"/>
      <c r="V837" s="645"/>
      <c r="W837" s="645"/>
      <c r="X837" s="645"/>
      <c r="Y837" s="645"/>
    </row>
    <row r="838" spans="1:25" ht="24.75" customHeight="1">
      <c r="A838" s="645"/>
      <c r="B838" s="646"/>
      <c r="C838" s="646"/>
      <c r="D838" s="646"/>
      <c r="E838" s="646"/>
      <c r="F838" s="646"/>
      <c r="G838" s="646"/>
      <c r="H838" s="645"/>
      <c r="I838" s="645"/>
      <c r="J838" s="645"/>
      <c r="K838" s="645"/>
      <c r="L838" s="645"/>
      <c r="M838" s="645"/>
      <c r="N838" s="645"/>
      <c r="O838" s="645"/>
      <c r="P838" s="645"/>
      <c r="Q838" s="645"/>
      <c r="R838" s="645"/>
      <c r="S838" s="645"/>
      <c r="T838" s="645"/>
      <c r="U838" s="645"/>
      <c r="V838" s="645"/>
      <c r="W838" s="645"/>
      <c r="X838" s="645"/>
      <c r="Y838" s="645"/>
    </row>
    <row r="839" spans="1:25" ht="24.75" customHeight="1">
      <c r="A839" s="645"/>
      <c r="B839" s="646"/>
      <c r="C839" s="646"/>
      <c r="D839" s="646"/>
      <c r="E839" s="646"/>
      <c r="F839" s="646"/>
      <c r="G839" s="646"/>
      <c r="H839" s="645"/>
      <c r="I839" s="645"/>
      <c r="J839" s="645"/>
      <c r="K839" s="645"/>
      <c r="L839" s="645"/>
      <c r="M839" s="645"/>
      <c r="N839" s="645"/>
      <c r="O839" s="645"/>
      <c r="P839" s="645"/>
      <c r="Q839" s="645"/>
      <c r="R839" s="645"/>
      <c r="S839" s="645"/>
      <c r="T839" s="645"/>
      <c r="U839" s="645"/>
      <c r="V839" s="645"/>
      <c r="W839" s="645"/>
      <c r="X839" s="645"/>
      <c r="Y839" s="645"/>
    </row>
    <row r="840" spans="1:25" ht="24.75" customHeight="1">
      <c r="A840" s="645"/>
      <c r="B840" s="646"/>
      <c r="C840" s="646"/>
      <c r="D840" s="646"/>
      <c r="E840" s="646"/>
      <c r="F840" s="646"/>
      <c r="G840" s="646"/>
      <c r="H840" s="645"/>
      <c r="I840" s="645"/>
      <c r="J840" s="645"/>
      <c r="K840" s="645"/>
      <c r="L840" s="645"/>
      <c r="M840" s="645"/>
      <c r="N840" s="645"/>
      <c r="O840" s="645"/>
      <c r="P840" s="645"/>
      <c r="Q840" s="645"/>
      <c r="R840" s="645"/>
      <c r="S840" s="645"/>
      <c r="T840" s="645"/>
      <c r="U840" s="645"/>
      <c r="V840" s="645"/>
      <c r="W840" s="645"/>
      <c r="X840" s="645"/>
      <c r="Y840" s="645"/>
    </row>
    <row r="841" spans="1:25" ht="24.75" customHeight="1">
      <c r="A841" s="645"/>
      <c r="B841" s="646"/>
      <c r="C841" s="646"/>
      <c r="D841" s="646"/>
      <c r="E841" s="646"/>
      <c r="F841" s="646"/>
      <c r="G841" s="646"/>
      <c r="H841" s="645"/>
      <c r="I841" s="645"/>
      <c r="J841" s="645"/>
      <c r="K841" s="645"/>
      <c r="L841" s="645"/>
      <c r="M841" s="645"/>
      <c r="N841" s="645"/>
      <c r="O841" s="645"/>
      <c r="P841" s="645"/>
      <c r="Q841" s="645"/>
      <c r="R841" s="645"/>
      <c r="S841" s="645"/>
      <c r="T841" s="645"/>
      <c r="U841" s="645"/>
      <c r="V841" s="645"/>
      <c r="W841" s="645"/>
      <c r="X841" s="645"/>
      <c r="Y841" s="645"/>
    </row>
    <row r="842" spans="1:25" ht="24.75" customHeight="1">
      <c r="A842" s="645"/>
      <c r="B842" s="646"/>
      <c r="C842" s="646"/>
      <c r="D842" s="646"/>
      <c r="E842" s="646"/>
      <c r="F842" s="646"/>
      <c r="G842" s="646"/>
      <c r="H842" s="645"/>
      <c r="I842" s="645"/>
      <c r="J842" s="645"/>
      <c r="K842" s="645"/>
      <c r="L842" s="645"/>
      <c r="M842" s="645"/>
      <c r="N842" s="645"/>
      <c r="O842" s="645"/>
      <c r="P842" s="645"/>
      <c r="Q842" s="645"/>
      <c r="R842" s="645"/>
      <c r="S842" s="645"/>
      <c r="T842" s="645"/>
      <c r="U842" s="645"/>
      <c r="V842" s="645"/>
      <c r="W842" s="645"/>
      <c r="X842" s="645"/>
      <c r="Y842" s="645"/>
    </row>
    <row r="843" spans="1:25" ht="24.75" customHeight="1">
      <c r="A843" s="645"/>
      <c r="B843" s="646"/>
      <c r="C843" s="646"/>
      <c r="D843" s="646"/>
      <c r="E843" s="646"/>
      <c r="F843" s="646"/>
      <c r="G843" s="646"/>
      <c r="H843" s="645"/>
      <c r="I843" s="645"/>
      <c r="J843" s="645"/>
      <c r="K843" s="645"/>
      <c r="L843" s="645"/>
      <c r="M843" s="645"/>
      <c r="N843" s="645"/>
      <c r="O843" s="645"/>
      <c r="P843" s="645"/>
      <c r="Q843" s="645"/>
      <c r="R843" s="645"/>
      <c r="S843" s="645"/>
      <c r="T843" s="645"/>
      <c r="U843" s="645"/>
      <c r="V843" s="645"/>
      <c r="W843" s="645"/>
      <c r="X843" s="645"/>
      <c r="Y843" s="645"/>
    </row>
    <row r="844" spans="1:25" ht="24.75" customHeight="1">
      <c r="A844" s="645"/>
      <c r="B844" s="646"/>
      <c r="C844" s="646"/>
      <c r="D844" s="646"/>
      <c r="E844" s="646"/>
      <c r="F844" s="646"/>
      <c r="G844" s="646"/>
      <c r="H844" s="645"/>
      <c r="I844" s="645"/>
      <c r="J844" s="645"/>
      <c r="K844" s="645"/>
      <c r="L844" s="645"/>
      <c r="M844" s="645"/>
      <c r="N844" s="645"/>
      <c r="O844" s="645"/>
      <c r="P844" s="645"/>
      <c r="Q844" s="645"/>
      <c r="R844" s="645"/>
      <c r="S844" s="645"/>
      <c r="T844" s="645"/>
      <c r="U844" s="645"/>
      <c r="V844" s="645"/>
      <c r="W844" s="645"/>
      <c r="X844" s="645"/>
      <c r="Y844" s="645"/>
    </row>
    <row r="845" spans="1:25" ht="24.75" customHeight="1">
      <c r="A845" s="645"/>
      <c r="B845" s="646"/>
      <c r="C845" s="646"/>
      <c r="D845" s="646"/>
      <c r="E845" s="646"/>
      <c r="F845" s="646"/>
      <c r="G845" s="646"/>
      <c r="H845" s="645"/>
      <c r="I845" s="645"/>
      <c r="J845" s="645"/>
      <c r="K845" s="645"/>
      <c r="L845" s="645"/>
      <c r="M845" s="645"/>
      <c r="N845" s="645"/>
      <c r="O845" s="645"/>
      <c r="P845" s="645"/>
      <c r="Q845" s="645"/>
      <c r="R845" s="645"/>
      <c r="S845" s="645"/>
      <c r="T845" s="645"/>
      <c r="U845" s="645"/>
      <c r="V845" s="645"/>
      <c r="W845" s="645"/>
      <c r="X845" s="645"/>
      <c r="Y845" s="645"/>
    </row>
    <row r="846" spans="1:25" ht="24.75" customHeight="1">
      <c r="A846" s="645"/>
      <c r="B846" s="646"/>
      <c r="C846" s="646"/>
      <c r="D846" s="646"/>
      <c r="E846" s="646"/>
      <c r="F846" s="646"/>
      <c r="G846" s="646"/>
      <c r="H846" s="645"/>
      <c r="I846" s="645"/>
      <c r="J846" s="645"/>
      <c r="K846" s="645"/>
      <c r="L846" s="645"/>
      <c r="M846" s="645"/>
      <c r="N846" s="645"/>
      <c r="O846" s="645"/>
      <c r="P846" s="645"/>
      <c r="Q846" s="645"/>
      <c r="R846" s="645"/>
      <c r="S846" s="645"/>
      <c r="T846" s="645"/>
      <c r="U846" s="645"/>
      <c r="V846" s="645"/>
      <c r="W846" s="645"/>
      <c r="X846" s="645"/>
      <c r="Y846" s="645"/>
    </row>
    <row r="847" spans="1:25" ht="24.75" customHeight="1">
      <c r="A847" s="645"/>
      <c r="B847" s="646"/>
      <c r="C847" s="646"/>
      <c r="D847" s="646"/>
      <c r="E847" s="646"/>
      <c r="F847" s="646"/>
      <c r="G847" s="646"/>
      <c r="H847" s="645"/>
      <c r="I847" s="645"/>
      <c r="J847" s="645"/>
      <c r="K847" s="645"/>
      <c r="L847" s="645"/>
      <c r="M847" s="645"/>
      <c r="N847" s="645"/>
      <c r="O847" s="645"/>
      <c r="P847" s="645"/>
      <c r="Q847" s="645"/>
      <c r="R847" s="645"/>
      <c r="S847" s="645"/>
      <c r="T847" s="645"/>
      <c r="U847" s="645"/>
      <c r="V847" s="645"/>
      <c r="W847" s="645"/>
      <c r="X847" s="645"/>
      <c r="Y847" s="645"/>
    </row>
    <row r="848" spans="1:25" ht="24.75" customHeight="1">
      <c r="A848" s="645"/>
      <c r="B848" s="646"/>
      <c r="C848" s="646"/>
      <c r="D848" s="646"/>
      <c r="E848" s="646"/>
      <c r="F848" s="646"/>
      <c r="G848" s="646"/>
      <c r="H848" s="645"/>
      <c r="I848" s="645"/>
      <c r="J848" s="645"/>
      <c r="K848" s="645"/>
      <c r="L848" s="645"/>
      <c r="M848" s="645"/>
      <c r="N848" s="645"/>
      <c r="O848" s="645"/>
      <c r="P848" s="645"/>
      <c r="Q848" s="645"/>
      <c r="R848" s="645"/>
      <c r="S848" s="645"/>
      <c r="T848" s="645"/>
      <c r="U848" s="645"/>
      <c r="V848" s="645"/>
      <c r="W848" s="645"/>
      <c r="X848" s="645"/>
      <c r="Y848" s="645"/>
    </row>
    <row r="849" spans="1:25" ht="24.75" customHeight="1">
      <c r="A849" s="645"/>
      <c r="B849" s="646"/>
      <c r="C849" s="646"/>
      <c r="D849" s="646"/>
      <c r="E849" s="646"/>
      <c r="F849" s="646"/>
      <c r="G849" s="646"/>
      <c r="H849" s="645"/>
      <c r="I849" s="645"/>
      <c r="J849" s="645"/>
      <c r="K849" s="645"/>
      <c r="L849" s="645"/>
      <c r="M849" s="645"/>
      <c r="N849" s="645"/>
      <c r="O849" s="645"/>
      <c r="P849" s="645"/>
      <c r="Q849" s="645"/>
      <c r="R849" s="645"/>
      <c r="S849" s="645"/>
      <c r="T849" s="645"/>
      <c r="U849" s="645"/>
      <c r="V849" s="645"/>
      <c r="W849" s="645"/>
      <c r="X849" s="645"/>
      <c r="Y849" s="645"/>
    </row>
    <row r="850" spans="1:25" ht="24.75" customHeight="1">
      <c r="A850" s="645"/>
      <c r="B850" s="646"/>
      <c r="C850" s="646"/>
      <c r="D850" s="646"/>
      <c r="E850" s="646"/>
      <c r="F850" s="646"/>
      <c r="G850" s="646"/>
      <c r="H850" s="645"/>
      <c r="I850" s="645"/>
      <c r="J850" s="645"/>
      <c r="K850" s="645"/>
      <c r="L850" s="645"/>
      <c r="M850" s="645"/>
      <c r="N850" s="645"/>
      <c r="O850" s="645"/>
      <c r="P850" s="645"/>
      <c r="Q850" s="645"/>
      <c r="R850" s="645"/>
      <c r="S850" s="645"/>
      <c r="T850" s="645"/>
      <c r="U850" s="645"/>
      <c r="V850" s="645"/>
      <c r="W850" s="645"/>
      <c r="X850" s="645"/>
      <c r="Y850" s="645"/>
    </row>
    <row r="851" spans="1:25" ht="24.75" customHeight="1">
      <c r="A851" s="645"/>
      <c r="B851" s="646"/>
      <c r="C851" s="646"/>
      <c r="D851" s="646"/>
      <c r="E851" s="646"/>
      <c r="F851" s="646"/>
      <c r="G851" s="646"/>
      <c r="H851" s="645"/>
      <c r="I851" s="645"/>
      <c r="J851" s="645"/>
      <c r="K851" s="645"/>
      <c r="L851" s="645"/>
      <c r="M851" s="645"/>
      <c r="N851" s="645"/>
      <c r="O851" s="645"/>
      <c r="P851" s="645"/>
      <c r="Q851" s="645"/>
      <c r="R851" s="645"/>
      <c r="S851" s="645"/>
      <c r="T851" s="645"/>
      <c r="U851" s="645"/>
      <c r="V851" s="645"/>
      <c r="W851" s="645"/>
      <c r="X851" s="645"/>
      <c r="Y851" s="645"/>
    </row>
    <row r="852" spans="1:25" ht="24.75" customHeight="1">
      <c r="A852" s="645"/>
      <c r="B852" s="646"/>
      <c r="C852" s="646"/>
      <c r="D852" s="646"/>
      <c r="E852" s="646"/>
      <c r="F852" s="646"/>
      <c r="G852" s="646"/>
      <c r="H852" s="645"/>
      <c r="I852" s="645"/>
      <c r="J852" s="645"/>
      <c r="K852" s="645"/>
      <c r="L852" s="645"/>
      <c r="M852" s="645"/>
      <c r="N852" s="645"/>
      <c r="O852" s="645"/>
      <c r="P852" s="645"/>
      <c r="Q852" s="645"/>
      <c r="R852" s="645"/>
      <c r="S852" s="645"/>
      <c r="T852" s="645"/>
      <c r="U852" s="645"/>
      <c r="V852" s="645"/>
      <c r="W852" s="645"/>
      <c r="X852" s="645"/>
      <c r="Y852" s="645"/>
    </row>
    <row r="853" spans="1:25" ht="24.75" customHeight="1">
      <c r="A853" s="645"/>
      <c r="B853" s="646"/>
      <c r="C853" s="646"/>
      <c r="D853" s="646"/>
      <c r="E853" s="646"/>
      <c r="F853" s="646"/>
      <c r="G853" s="646"/>
      <c r="H853" s="645"/>
      <c r="I853" s="645"/>
      <c r="J853" s="645"/>
      <c r="K853" s="645"/>
      <c r="L853" s="645"/>
      <c r="M853" s="645"/>
      <c r="N853" s="645"/>
      <c r="O853" s="645"/>
      <c r="P853" s="645"/>
      <c r="Q853" s="645"/>
      <c r="R853" s="645"/>
      <c r="S853" s="645"/>
      <c r="T853" s="645"/>
      <c r="U853" s="645"/>
      <c r="V853" s="645"/>
      <c r="W853" s="645"/>
      <c r="X853" s="645"/>
      <c r="Y853" s="645"/>
    </row>
    <row r="854" spans="1:25" ht="24.75" customHeight="1">
      <c r="A854" s="645"/>
      <c r="B854" s="646"/>
      <c r="C854" s="646"/>
      <c r="D854" s="646"/>
      <c r="E854" s="646"/>
      <c r="F854" s="646"/>
      <c r="G854" s="646"/>
      <c r="H854" s="645"/>
      <c r="I854" s="645"/>
      <c r="J854" s="645"/>
      <c r="K854" s="645"/>
      <c r="L854" s="645"/>
      <c r="M854" s="645"/>
      <c r="N854" s="645"/>
      <c r="O854" s="645"/>
      <c r="P854" s="645"/>
      <c r="Q854" s="645"/>
      <c r="R854" s="645"/>
      <c r="S854" s="645"/>
      <c r="T854" s="645"/>
      <c r="U854" s="645"/>
      <c r="V854" s="645"/>
      <c r="W854" s="645"/>
      <c r="X854" s="645"/>
      <c r="Y854" s="645"/>
    </row>
    <row r="855" spans="1:25" ht="24.75" customHeight="1">
      <c r="A855" s="645"/>
      <c r="B855" s="646"/>
      <c r="C855" s="646"/>
      <c r="D855" s="646"/>
      <c r="E855" s="646"/>
      <c r="F855" s="646"/>
      <c r="G855" s="646"/>
      <c r="H855" s="645"/>
      <c r="I855" s="645"/>
      <c r="J855" s="645"/>
      <c r="K855" s="645"/>
      <c r="L855" s="645"/>
      <c r="M855" s="645"/>
      <c r="N855" s="645"/>
      <c r="O855" s="645"/>
      <c r="P855" s="645"/>
      <c r="Q855" s="645"/>
      <c r="R855" s="645"/>
      <c r="S855" s="645"/>
      <c r="T855" s="645"/>
      <c r="U855" s="645"/>
      <c r="V855" s="645"/>
      <c r="W855" s="645"/>
      <c r="X855" s="645"/>
      <c r="Y855" s="645"/>
    </row>
    <row r="856" spans="1:25" ht="24.75" customHeight="1">
      <c r="A856" s="645"/>
      <c r="B856" s="646"/>
      <c r="C856" s="646"/>
      <c r="D856" s="646"/>
      <c r="E856" s="646"/>
      <c r="F856" s="646"/>
      <c r="G856" s="646"/>
      <c r="H856" s="645"/>
      <c r="I856" s="645"/>
      <c r="J856" s="645"/>
      <c r="K856" s="645"/>
      <c r="L856" s="645"/>
      <c r="M856" s="645"/>
      <c r="N856" s="645"/>
      <c r="O856" s="645"/>
      <c r="P856" s="645"/>
      <c r="Q856" s="645"/>
      <c r="R856" s="645"/>
      <c r="S856" s="645"/>
      <c r="T856" s="645"/>
      <c r="U856" s="645"/>
      <c r="V856" s="645"/>
      <c r="W856" s="645"/>
      <c r="X856" s="645"/>
      <c r="Y856" s="645"/>
    </row>
    <row r="857" spans="1:25" ht="24.75" customHeight="1">
      <c r="A857" s="645"/>
      <c r="B857" s="646"/>
      <c r="C857" s="646"/>
      <c r="D857" s="646"/>
      <c r="E857" s="646"/>
      <c r="F857" s="646"/>
      <c r="G857" s="646"/>
      <c r="H857" s="645"/>
      <c r="I857" s="645"/>
      <c r="J857" s="645"/>
      <c r="K857" s="645"/>
      <c r="L857" s="645"/>
      <c r="M857" s="645"/>
      <c r="N857" s="645"/>
      <c r="O857" s="645"/>
      <c r="P857" s="645"/>
      <c r="Q857" s="645"/>
      <c r="R857" s="645"/>
      <c r="S857" s="645"/>
      <c r="T857" s="645"/>
      <c r="U857" s="645"/>
      <c r="V857" s="645"/>
      <c r="W857" s="645"/>
      <c r="X857" s="645"/>
      <c r="Y857" s="645"/>
    </row>
    <row r="858" spans="1:25" ht="24.75" customHeight="1">
      <c r="A858" s="645"/>
      <c r="B858" s="646"/>
      <c r="C858" s="646"/>
      <c r="D858" s="646"/>
      <c r="E858" s="646"/>
      <c r="F858" s="646"/>
      <c r="G858" s="646"/>
      <c r="H858" s="645"/>
      <c r="I858" s="645"/>
      <c r="J858" s="645"/>
      <c r="K858" s="645"/>
      <c r="L858" s="645"/>
      <c r="M858" s="645"/>
      <c r="N858" s="645"/>
      <c r="O858" s="645"/>
      <c r="P858" s="645"/>
      <c r="Q858" s="645"/>
      <c r="R858" s="645"/>
      <c r="S858" s="645"/>
      <c r="T858" s="645"/>
      <c r="U858" s="645"/>
      <c r="V858" s="645"/>
      <c r="W858" s="645"/>
      <c r="X858" s="645"/>
      <c r="Y858" s="645"/>
    </row>
    <row r="859" spans="1:25" ht="24.75" customHeight="1">
      <c r="A859" s="645"/>
      <c r="B859" s="646"/>
      <c r="C859" s="646"/>
      <c r="D859" s="646"/>
      <c r="E859" s="646"/>
      <c r="F859" s="646"/>
      <c r="G859" s="646"/>
      <c r="H859" s="645"/>
      <c r="I859" s="645"/>
      <c r="J859" s="645"/>
      <c r="K859" s="645"/>
      <c r="L859" s="645"/>
      <c r="M859" s="645"/>
      <c r="N859" s="645"/>
      <c r="O859" s="645"/>
      <c r="P859" s="645"/>
      <c r="Q859" s="645"/>
      <c r="R859" s="645"/>
      <c r="S859" s="645"/>
      <c r="T859" s="645"/>
      <c r="U859" s="645"/>
      <c r="V859" s="645"/>
      <c r="W859" s="645"/>
      <c r="X859" s="645"/>
      <c r="Y859" s="645"/>
    </row>
    <row r="860" spans="1:25" ht="24.75" customHeight="1">
      <c r="A860" s="645"/>
      <c r="B860" s="646"/>
      <c r="C860" s="646"/>
      <c r="D860" s="646"/>
      <c r="E860" s="646"/>
      <c r="F860" s="646"/>
      <c r="G860" s="646"/>
      <c r="H860" s="645"/>
      <c r="I860" s="645"/>
      <c r="J860" s="645"/>
      <c r="K860" s="645"/>
      <c r="L860" s="645"/>
      <c r="M860" s="645"/>
      <c r="N860" s="645"/>
      <c r="O860" s="645"/>
      <c r="P860" s="645"/>
      <c r="Q860" s="645"/>
      <c r="R860" s="645"/>
      <c r="S860" s="645"/>
      <c r="T860" s="645"/>
      <c r="U860" s="645"/>
      <c r="V860" s="645"/>
      <c r="W860" s="645"/>
      <c r="X860" s="645"/>
      <c r="Y860" s="645"/>
    </row>
    <row r="861" spans="1:25" ht="24.75" customHeight="1">
      <c r="A861" s="645"/>
      <c r="B861" s="646"/>
      <c r="C861" s="646"/>
      <c r="D861" s="646"/>
      <c r="E861" s="646"/>
      <c r="F861" s="646"/>
      <c r="G861" s="646"/>
      <c r="H861" s="645"/>
      <c r="I861" s="645"/>
      <c r="J861" s="645"/>
      <c r="K861" s="645"/>
      <c r="L861" s="645"/>
      <c r="M861" s="645"/>
      <c r="N861" s="645"/>
      <c r="O861" s="645"/>
      <c r="P861" s="645"/>
      <c r="Q861" s="645"/>
      <c r="R861" s="645"/>
      <c r="S861" s="645"/>
      <c r="T861" s="645"/>
      <c r="U861" s="645"/>
      <c r="V861" s="645"/>
      <c r="W861" s="645"/>
      <c r="X861" s="645"/>
      <c r="Y861" s="645"/>
    </row>
    <row r="862" spans="1:25" ht="24.75" customHeight="1">
      <c r="A862" s="645"/>
      <c r="B862" s="646"/>
      <c r="C862" s="646"/>
      <c r="D862" s="646"/>
      <c r="E862" s="646"/>
      <c r="F862" s="646"/>
      <c r="G862" s="646"/>
      <c r="H862" s="645"/>
      <c r="I862" s="645"/>
      <c r="J862" s="645"/>
      <c r="K862" s="645"/>
      <c r="L862" s="645"/>
      <c r="M862" s="645"/>
      <c r="N862" s="645"/>
      <c r="O862" s="645"/>
      <c r="P862" s="645"/>
      <c r="Q862" s="645"/>
      <c r="R862" s="645"/>
      <c r="S862" s="645"/>
      <c r="T862" s="645"/>
      <c r="U862" s="645"/>
      <c r="V862" s="645"/>
      <c r="W862" s="645"/>
      <c r="X862" s="645"/>
      <c r="Y862" s="645"/>
    </row>
    <row r="863" spans="1:25" ht="24.75" customHeight="1">
      <c r="A863" s="645"/>
      <c r="B863" s="646"/>
      <c r="C863" s="646"/>
      <c r="D863" s="646"/>
      <c r="E863" s="646"/>
      <c r="F863" s="646"/>
      <c r="G863" s="646"/>
      <c r="H863" s="645"/>
      <c r="I863" s="645"/>
      <c r="J863" s="645"/>
      <c r="K863" s="645"/>
      <c r="L863" s="645"/>
      <c r="M863" s="645"/>
      <c r="N863" s="645"/>
      <c r="O863" s="645"/>
      <c r="P863" s="645"/>
      <c r="Q863" s="645"/>
      <c r="R863" s="645"/>
      <c r="S863" s="645"/>
      <c r="T863" s="645"/>
      <c r="U863" s="645"/>
      <c r="V863" s="645"/>
      <c r="W863" s="645"/>
      <c r="X863" s="645"/>
      <c r="Y863" s="645"/>
    </row>
    <row r="864" spans="1:25" ht="24.75" customHeight="1">
      <c r="A864" s="645"/>
      <c r="B864" s="646"/>
      <c r="C864" s="646"/>
      <c r="D864" s="646"/>
      <c r="E864" s="646"/>
      <c r="F864" s="646"/>
      <c r="G864" s="646"/>
      <c r="H864" s="645"/>
      <c r="I864" s="645"/>
      <c r="J864" s="645"/>
      <c r="K864" s="645"/>
      <c r="L864" s="645"/>
      <c r="M864" s="645"/>
      <c r="N864" s="645"/>
      <c r="O864" s="645"/>
      <c r="P864" s="645"/>
      <c r="Q864" s="645"/>
      <c r="R864" s="645"/>
      <c r="S864" s="645"/>
      <c r="T864" s="645"/>
      <c r="U864" s="645"/>
      <c r="V864" s="645"/>
      <c r="W864" s="645"/>
      <c r="X864" s="645"/>
      <c r="Y864" s="645"/>
    </row>
    <row r="865" spans="1:25" ht="24.75" customHeight="1">
      <c r="A865" s="645"/>
      <c r="B865" s="646"/>
      <c r="C865" s="646"/>
      <c r="D865" s="646"/>
      <c r="E865" s="646"/>
      <c r="F865" s="646"/>
      <c r="G865" s="646"/>
      <c r="H865" s="645"/>
      <c r="I865" s="645"/>
      <c r="J865" s="645"/>
      <c r="K865" s="645"/>
      <c r="L865" s="645"/>
      <c r="M865" s="645"/>
      <c r="N865" s="645"/>
      <c r="O865" s="645"/>
      <c r="P865" s="645"/>
      <c r="Q865" s="645"/>
      <c r="R865" s="645"/>
      <c r="S865" s="645"/>
      <c r="T865" s="645"/>
      <c r="U865" s="645"/>
      <c r="V865" s="645"/>
      <c r="W865" s="645"/>
      <c r="X865" s="645"/>
      <c r="Y865" s="645"/>
    </row>
    <row r="866" spans="1:25" ht="24.75" customHeight="1">
      <c r="A866" s="645"/>
      <c r="B866" s="646"/>
      <c r="C866" s="646"/>
      <c r="D866" s="646"/>
      <c r="E866" s="646"/>
      <c r="F866" s="646"/>
      <c r="G866" s="646"/>
      <c r="H866" s="645"/>
      <c r="I866" s="645"/>
      <c r="J866" s="645"/>
      <c r="K866" s="645"/>
      <c r="L866" s="645"/>
      <c r="M866" s="645"/>
      <c r="N866" s="645"/>
      <c r="O866" s="645"/>
      <c r="P866" s="645"/>
      <c r="Q866" s="645"/>
      <c r="R866" s="645"/>
      <c r="S866" s="645"/>
      <c r="T866" s="645"/>
      <c r="U866" s="645"/>
      <c r="V866" s="645"/>
      <c r="W866" s="645"/>
      <c r="X866" s="645"/>
      <c r="Y866" s="645"/>
    </row>
    <row r="867" spans="1:25" ht="24.75" customHeight="1">
      <c r="A867" s="645"/>
      <c r="B867" s="646"/>
      <c r="C867" s="646"/>
      <c r="D867" s="646"/>
      <c r="E867" s="646"/>
      <c r="F867" s="646"/>
      <c r="G867" s="646"/>
      <c r="H867" s="645"/>
      <c r="I867" s="645"/>
      <c r="J867" s="645"/>
      <c r="K867" s="645"/>
      <c r="L867" s="645"/>
      <c r="M867" s="645"/>
      <c r="N867" s="645"/>
      <c r="O867" s="645"/>
      <c r="P867" s="645"/>
      <c r="Q867" s="645"/>
      <c r="R867" s="645"/>
      <c r="S867" s="645"/>
      <c r="T867" s="645"/>
      <c r="U867" s="645"/>
      <c r="V867" s="645"/>
      <c r="W867" s="645"/>
      <c r="X867" s="645"/>
      <c r="Y867" s="645"/>
    </row>
    <row r="868" spans="1:25" ht="24.75" customHeight="1">
      <c r="A868" s="645"/>
      <c r="B868" s="646"/>
      <c r="C868" s="646"/>
      <c r="D868" s="646"/>
      <c r="E868" s="646"/>
      <c r="F868" s="646"/>
      <c r="G868" s="646"/>
      <c r="H868" s="645"/>
      <c r="I868" s="645"/>
      <c r="J868" s="645"/>
      <c r="K868" s="645"/>
      <c r="L868" s="645"/>
      <c r="M868" s="645"/>
      <c r="N868" s="645"/>
      <c r="O868" s="645"/>
      <c r="P868" s="645"/>
      <c r="Q868" s="645"/>
      <c r="R868" s="645"/>
      <c r="S868" s="645"/>
      <c r="T868" s="645"/>
      <c r="U868" s="645"/>
      <c r="V868" s="645"/>
      <c r="W868" s="645"/>
      <c r="X868" s="645"/>
      <c r="Y868" s="645"/>
    </row>
    <row r="869" spans="1:25" ht="24.75" customHeight="1">
      <c r="A869" s="645"/>
      <c r="B869" s="646"/>
      <c r="C869" s="646"/>
      <c r="D869" s="646"/>
      <c r="E869" s="646"/>
      <c r="F869" s="646"/>
      <c r="G869" s="646"/>
      <c r="H869" s="645"/>
      <c r="I869" s="645"/>
      <c r="J869" s="645"/>
      <c r="K869" s="645"/>
      <c r="L869" s="645"/>
      <c r="M869" s="645"/>
      <c r="N869" s="645"/>
      <c r="O869" s="645"/>
      <c r="P869" s="645"/>
      <c r="Q869" s="645"/>
      <c r="R869" s="645"/>
      <c r="S869" s="645"/>
      <c r="T869" s="645"/>
      <c r="U869" s="645"/>
      <c r="V869" s="645"/>
      <c r="W869" s="645"/>
      <c r="X869" s="645"/>
      <c r="Y869" s="645"/>
    </row>
    <row r="870" spans="1:25" ht="24.75" customHeight="1">
      <c r="A870" s="645"/>
      <c r="B870" s="646"/>
      <c r="C870" s="646"/>
      <c r="D870" s="646"/>
      <c r="E870" s="646"/>
      <c r="F870" s="646"/>
      <c r="G870" s="646"/>
      <c r="H870" s="645"/>
      <c r="I870" s="645"/>
      <c r="J870" s="645"/>
      <c r="K870" s="645"/>
      <c r="L870" s="645"/>
      <c r="M870" s="645"/>
      <c r="N870" s="645"/>
      <c r="O870" s="645"/>
      <c r="P870" s="645"/>
      <c r="Q870" s="645"/>
      <c r="R870" s="645"/>
      <c r="S870" s="645"/>
      <c r="T870" s="645"/>
      <c r="U870" s="645"/>
      <c r="V870" s="645"/>
      <c r="W870" s="645"/>
      <c r="X870" s="645"/>
      <c r="Y870" s="645"/>
    </row>
    <row r="871" spans="1:25" ht="24.75" customHeight="1">
      <c r="A871" s="645"/>
      <c r="B871" s="646"/>
      <c r="C871" s="646"/>
      <c r="D871" s="646"/>
      <c r="E871" s="646"/>
      <c r="F871" s="646"/>
      <c r="G871" s="646"/>
      <c r="H871" s="645"/>
      <c r="I871" s="645"/>
      <c r="J871" s="645"/>
      <c r="K871" s="645"/>
      <c r="L871" s="645"/>
      <c r="M871" s="645"/>
      <c r="N871" s="645"/>
      <c r="O871" s="645"/>
      <c r="P871" s="645"/>
      <c r="Q871" s="645"/>
      <c r="R871" s="645"/>
      <c r="S871" s="645"/>
      <c r="T871" s="645"/>
      <c r="U871" s="645"/>
      <c r="V871" s="645"/>
      <c r="W871" s="645"/>
      <c r="X871" s="645"/>
      <c r="Y871" s="645"/>
    </row>
    <row r="872" spans="1:25" ht="24.75" customHeight="1">
      <c r="A872" s="645"/>
      <c r="B872" s="646"/>
      <c r="C872" s="646"/>
      <c r="D872" s="646"/>
      <c r="E872" s="646"/>
      <c r="F872" s="646"/>
      <c r="G872" s="646"/>
      <c r="H872" s="645"/>
      <c r="I872" s="645"/>
      <c r="J872" s="645"/>
      <c r="K872" s="645"/>
      <c r="L872" s="645"/>
      <c r="M872" s="645"/>
      <c r="N872" s="645"/>
      <c r="O872" s="645"/>
      <c r="P872" s="645"/>
      <c r="Q872" s="645"/>
      <c r="R872" s="645"/>
      <c r="S872" s="645"/>
      <c r="T872" s="645"/>
      <c r="U872" s="645"/>
      <c r="V872" s="645"/>
      <c r="W872" s="645"/>
      <c r="X872" s="645"/>
      <c r="Y872" s="645"/>
    </row>
    <row r="873" spans="1:25" ht="24.75" customHeight="1">
      <c r="A873" s="645"/>
      <c r="B873" s="646"/>
      <c r="C873" s="646"/>
      <c r="D873" s="646"/>
      <c r="E873" s="646"/>
      <c r="F873" s="646"/>
      <c r="G873" s="646"/>
      <c r="H873" s="645"/>
      <c r="I873" s="645"/>
      <c r="J873" s="645"/>
      <c r="K873" s="645"/>
      <c r="L873" s="645"/>
      <c r="M873" s="645"/>
      <c r="N873" s="645"/>
      <c r="O873" s="645"/>
      <c r="P873" s="645"/>
      <c r="Q873" s="645"/>
      <c r="R873" s="645"/>
      <c r="S873" s="645"/>
      <c r="T873" s="645"/>
      <c r="U873" s="645"/>
      <c r="V873" s="645"/>
      <c r="W873" s="645"/>
      <c r="X873" s="645"/>
      <c r="Y873" s="645"/>
    </row>
    <row r="874" spans="1:25" ht="24.75" customHeight="1">
      <c r="A874" s="645"/>
      <c r="B874" s="646"/>
      <c r="C874" s="646"/>
      <c r="D874" s="646"/>
      <c r="E874" s="646"/>
      <c r="F874" s="646"/>
      <c r="G874" s="646"/>
      <c r="H874" s="645"/>
      <c r="I874" s="645"/>
      <c r="J874" s="645"/>
      <c r="K874" s="645"/>
      <c r="L874" s="645"/>
      <c r="M874" s="645"/>
      <c r="N874" s="645"/>
      <c r="O874" s="645"/>
      <c r="P874" s="645"/>
      <c r="Q874" s="645"/>
      <c r="R874" s="645"/>
      <c r="S874" s="645"/>
      <c r="T874" s="645"/>
      <c r="U874" s="645"/>
      <c r="V874" s="645"/>
      <c r="W874" s="645"/>
      <c r="X874" s="645"/>
      <c r="Y874" s="645"/>
    </row>
    <row r="875" spans="1:25" ht="24.75" customHeight="1">
      <c r="A875" s="645"/>
      <c r="B875" s="646"/>
      <c r="C875" s="646"/>
      <c r="D875" s="646"/>
      <c r="E875" s="646"/>
      <c r="F875" s="646"/>
      <c r="G875" s="646"/>
      <c r="H875" s="645"/>
      <c r="I875" s="645"/>
      <c r="J875" s="645"/>
      <c r="K875" s="645"/>
      <c r="L875" s="645"/>
      <c r="M875" s="645"/>
      <c r="N875" s="645"/>
      <c r="O875" s="645"/>
      <c r="P875" s="645"/>
      <c r="Q875" s="645"/>
      <c r="R875" s="645"/>
      <c r="S875" s="645"/>
      <c r="T875" s="645"/>
      <c r="U875" s="645"/>
      <c r="V875" s="645"/>
      <c r="W875" s="645"/>
      <c r="X875" s="645"/>
      <c r="Y875" s="645"/>
    </row>
    <row r="876" spans="1:25" ht="24.75" customHeight="1">
      <c r="A876" s="645"/>
      <c r="B876" s="646"/>
      <c r="C876" s="646"/>
      <c r="D876" s="646"/>
      <c r="E876" s="646"/>
      <c r="F876" s="646"/>
      <c r="G876" s="646"/>
      <c r="H876" s="645"/>
      <c r="I876" s="645"/>
      <c r="J876" s="645"/>
      <c r="K876" s="645"/>
      <c r="L876" s="645"/>
      <c r="M876" s="645"/>
      <c r="N876" s="645"/>
      <c r="O876" s="645"/>
      <c r="P876" s="645"/>
      <c r="Q876" s="645"/>
      <c r="R876" s="645"/>
      <c r="S876" s="645"/>
      <c r="T876" s="645"/>
      <c r="U876" s="645"/>
      <c r="V876" s="645"/>
      <c r="W876" s="645"/>
      <c r="X876" s="645"/>
      <c r="Y876" s="645"/>
    </row>
    <row r="877" spans="1:25" ht="24.75" customHeight="1">
      <c r="A877" s="645"/>
      <c r="B877" s="646"/>
      <c r="C877" s="646"/>
      <c r="D877" s="646"/>
      <c r="E877" s="646"/>
      <c r="F877" s="646"/>
      <c r="G877" s="646"/>
      <c r="H877" s="645"/>
      <c r="I877" s="645"/>
      <c r="J877" s="645"/>
      <c r="K877" s="645"/>
      <c r="L877" s="645"/>
      <c r="M877" s="645"/>
      <c r="N877" s="645"/>
      <c r="O877" s="645"/>
      <c r="P877" s="645"/>
      <c r="Q877" s="645"/>
      <c r="R877" s="645"/>
      <c r="S877" s="645"/>
      <c r="T877" s="645"/>
      <c r="U877" s="645"/>
      <c r="V877" s="645"/>
      <c r="W877" s="645"/>
      <c r="X877" s="645"/>
      <c r="Y877" s="645"/>
    </row>
    <row r="878" spans="1:25" ht="24.75" customHeight="1">
      <c r="A878" s="645"/>
      <c r="B878" s="646"/>
      <c r="C878" s="646"/>
      <c r="D878" s="646"/>
      <c r="E878" s="646"/>
      <c r="F878" s="646"/>
      <c r="G878" s="646"/>
      <c r="H878" s="645"/>
      <c r="I878" s="645"/>
      <c r="J878" s="645"/>
      <c r="K878" s="645"/>
      <c r="L878" s="645"/>
      <c r="M878" s="645"/>
      <c r="N878" s="645"/>
      <c r="O878" s="645"/>
      <c r="P878" s="645"/>
      <c r="Q878" s="645"/>
      <c r="R878" s="645"/>
      <c r="S878" s="645"/>
      <c r="T878" s="645"/>
      <c r="U878" s="645"/>
      <c r="V878" s="645"/>
      <c r="W878" s="645"/>
      <c r="X878" s="645"/>
      <c r="Y878" s="645"/>
    </row>
    <row r="879" spans="1:25" ht="24.75" customHeight="1">
      <c r="A879" s="645"/>
      <c r="B879" s="646"/>
      <c r="C879" s="646"/>
      <c r="D879" s="646"/>
      <c r="E879" s="646"/>
      <c r="F879" s="646"/>
      <c r="G879" s="646"/>
      <c r="H879" s="645"/>
      <c r="I879" s="645"/>
      <c r="J879" s="645"/>
      <c r="K879" s="645"/>
      <c r="L879" s="645"/>
      <c r="M879" s="645"/>
      <c r="N879" s="645"/>
      <c r="O879" s="645"/>
      <c r="P879" s="645"/>
      <c r="Q879" s="645"/>
      <c r="R879" s="645"/>
      <c r="S879" s="645"/>
      <c r="T879" s="645"/>
      <c r="U879" s="645"/>
      <c r="V879" s="645"/>
      <c r="W879" s="645"/>
      <c r="X879" s="645"/>
      <c r="Y879" s="645"/>
    </row>
    <row r="880" spans="1:25" ht="24.75" customHeight="1">
      <c r="A880" s="645"/>
      <c r="B880" s="646"/>
      <c r="C880" s="646"/>
      <c r="D880" s="646"/>
      <c r="E880" s="646"/>
      <c r="F880" s="646"/>
      <c r="G880" s="646"/>
      <c r="H880" s="645"/>
      <c r="I880" s="645"/>
      <c r="J880" s="645"/>
      <c r="K880" s="645"/>
      <c r="L880" s="645"/>
      <c r="M880" s="645"/>
      <c r="N880" s="645"/>
      <c r="O880" s="645"/>
      <c r="P880" s="645"/>
      <c r="Q880" s="645"/>
      <c r="R880" s="645"/>
      <c r="S880" s="645"/>
      <c r="T880" s="645"/>
      <c r="U880" s="645"/>
      <c r="V880" s="645"/>
      <c r="W880" s="645"/>
      <c r="X880" s="645"/>
      <c r="Y880" s="645"/>
    </row>
    <row r="881" spans="1:25" ht="24.75" customHeight="1">
      <c r="A881" s="645"/>
      <c r="B881" s="646"/>
      <c r="C881" s="646"/>
      <c r="D881" s="646"/>
      <c r="E881" s="646"/>
      <c r="F881" s="646"/>
      <c r="G881" s="646"/>
      <c r="H881" s="645"/>
      <c r="I881" s="645"/>
      <c r="J881" s="645"/>
      <c r="K881" s="645"/>
      <c r="L881" s="645"/>
      <c r="M881" s="645"/>
      <c r="N881" s="645"/>
      <c r="O881" s="645"/>
      <c r="P881" s="645"/>
      <c r="Q881" s="645"/>
      <c r="R881" s="645"/>
      <c r="S881" s="645"/>
      <c r="T881" s="645"/>
      <c r="U881" s="645"/>
      <c r="V881" s="645"/>
      <c r="W881" s="645"/>
      <c r="X881" s="645"/>
      <c r="Y881" s="645"/>
    </row>
    <row r="882" spans="1:25" ht="24.75" customHeight="1">
      <c r="A882" s="645"/>
      <c r="B882" s="646"/>
      <c r="C882" s="646"/>
      <c r="D882" s="646"/>
      <c r="E882" s="646"/>
      <c r="F882" s="646"/>
      <c r="G882" s="646"/>
      <c r="H882" s="645"/>
      <c r="I882" s="645"/>
      <c r="J882" s="645"/>
      <c r="K882" s="645"/>
      <c r="L882" s="645"/>
      <c r="M882" s="645"/>
      <c r="N882" s="645"/>
      <c r="O882" s="645"/>
      <c r="P882" s="645"/>
      <c r="Q882" s="645"/>
      <c r="R882" s="645"/>
      <c r="S882" s="645"/>
      <c r="T882" s="645"/>
      <c r="U882" s="645"/>
      <c r="V882" s="645"/>
      <c r="W882" s="645"/>
      <c r="X882" s="645"/>
      <c r="Y882" s="645"/>
    </row>
    <row r="883" spans="1:25" ht="24.75" customHeight="1">
      <c r="A883" s="645"/>
      <c r="B883" s="646"/>
      <c r="C883" s="646"/>
      <c r="D883" s="646"/>
      <c r="E883" s="646"/>
      <c r="F883" s="646"/>
      <c r="G883" s="646"/>
      <c r="H883" s="645"/>
      <c r="I883" s="645"/>
      <c r="J883" s="645"/>
      <c r="K883" s="645"/>
      <c r="L883" s="645"/>
      <c r="M883" s="645"/>
      <c r="N883" s="645"/>
      <c r="O883" s="645"/>
      <c r="P883" s="645"/>
      <c r="Q883" s="645"/>
      <c r="R883" s="645"/>
      <c r="S883" s="645"/>
      <c r="T883" s="645"/>
      <c r="U883" s="645"/>
      <c r="V883" s="645"/>
      <c r="W883" s="645"/>
      <c r="X883" s="645"/>
      <c r="Y883" s="645"/>
    </row>
    <row r="884" spans="1:25" ht="24.75" customHeight="1">
      <c r="A884" s="645"/>
      <c r="B884" s="646"/>
      <c r="C884" s="646"/>
      <c r="D884" s="646"/>
      <c r="E884" s="646"/>
      <c r="F884" s="646"/>
      <c r="G884" s="646"/>
      <c r="H884" s="645"/>
      <c r="I884" s="645"/>
      <c r="J884" s="645"/>
      <c r="K884" s="645"/>
      <c r="L884" s="645"/>
      <c r="M884" s="645"/>
      <c r="N884" s="645"/>
      <c r="O884" s="645"/>
      <c r="P884" s="645"/>
      <c r="Q884" s="645"/>
      <c r="R884" s="645"/>
      <c r="S884" s="645"/>
      <c r="T884" s="645"/>
      <c r="U884" s="645"/>
      <c r="V884" s="645"/>
      <c r="W884" s="645"/>
      <c r="X884" s="645"/>
      <c r="Y884" s="645"/>
    </row>
    <row r="885" spans="1:25" ht="24.75" customHeight="1">
      <c r="A885" s="645"/>
      <c r="B885" s="646"/>
      <c r="C885" s="646"/>
      <c r="D885" s="646"/>
      <c r="E885" s="646"/>
      <c r="F885" s="646"/>
      <c r="G885" s="646"/>
      <c r="H885" s="645"/>
      <c r="I885" s="645"/>
      <c r="J885" s="645"/>
      <c r="K885" s="645"/>
      <c r="L885" s="645"/>
      <c r="M885" s="645"/>
      <c r="N885" s="645"/>
      <c r="O885" s="645"/>
      <c r="P885" s="645"/>
      <c r="Q885" s="645"/>
      <c r="R885" s="645"/>
      <c r="S885" s="645"/>
      <c r="T885" s="645"/>
      <c r="U885" s="645"/>
      <c r="V885" s="645"/>
      <c r="W885" s="645"/>
      <c r="X885" s="645"/>
      <c r="Y885" s="645"/>
    </row>
    <row r="886" spans="1:25" ht="24.75" customHeight="1">
      <c r="A886" s="645"/>
      <c r="B886" s="646"/>
      <c r="C886" s="646"/>
      <c r="D886" s="646"/>
      <c r="E886" s="646"/>
      <c r="F886" s="646"/>
      <c r="G886" s="646"/>
      <c r="H886" s="645"/>
      <c r="I886" s="645"/>
      <c r="J886" s="645"/>
      <c r="K886" s="645"/>
      <c r="L886" s="645"/>
      <c r="M886" s="645"/>
      <c r="N886" s="645"/>
      <c r="O886" s="645"/>
      <c r="P886" s="645"/>
      <c r="Q886" s="645"/>
      <c r="R886" s="645"/>
      <c r="S886" s="645"/>
      <c r="T886" s="645"/>
      <c r="U886" s="645"/>
      <c r="V886" s="645"/>
      <c r="W886" s="645"/>
      <c r="X886" s="645"/>
      <c r="Y886" s="645"/>
    </row>
    <row r="887" spans="1:25" ht="24.75" customHeight="1">
      <c r="A887" s="645"/>
      <c r="B887" s="646"/>
      <c r="C887" s="646"/>
      <c r="D887" s="646"/>
      <c r="E887" s="646"/>
      <c r="F887" s="646"/>
      <c r="G887" s="646"/>
      <c r="H887" s="645"/>
      <c r="I887" s="645"/>
      <c r="J887" s="645"/>
      <c r="K887" s="645"/>
      <c r="L887" s="645"/>
      <c r="M887" s="645"/>
      <c r="N887" s="645"/>
      <c r="O887" s="645"/>
      <c r="P887" s="645"/>
      <c r="Q887" s="645"/>
      <c r="R887" s="645"/>
      <c r="S887" s="645"/>
      <c r="T887" s="645"/>
      <c r="U887" s="645"/>
      <c r="V887" s="645"/>
      <c r="W887" s="645"/>
      <c r="X887" s="645"/>
      <c r="Y887" s="645"/>
    </row>
    <row r="888" spans="1:25" ht="24.75" customHeight="1">
      <c r="A888" s="645"/>
      <c r="B888" s="646"/>
      <c r="C888" s="646"/>
      <c r="D888" s="646"/>
      <c r="E888" s="646"/>
      <c r="F888" s="646"/>
      <c r="G888" s="646"/>
      <c r="H888" s="645"/>
      <c r="I888" s="645"/>
      <c r="J888" s="645"/>
      <c r="K888" s="645"/>
      <c r="L888" s="645"/>
      <c r="M888" s="645"/>
      <c r="N888" s="645"/>
      <c r="O888" s="645"/>
      <c r="P888" s="645"/>
      <c r="Q888" s="645"/>
      <c r="R888" s="645"/>
      <c r="S888" s="645"/>
      <c r="T888" s="645"/>
      <c r="U888" s="645"/>
      <c r="V888" s="645"/>
      <c r="W888" s="645"/>
      <c r="X888" s="645"/>
      <c r="Y888" s="645"/>
    </row>
    <row r="889" spans="1:25" ht="24.75" customHeight="1">
      <c r="A889" s="645"/>
      <c r="B889" s="646"/>
      <c r="C889" s="646"/>
      <c r="D889" s="646"/>
      <c r="E889" s="646"/>
      <c r="F889" s="646"/>
      <c r="G889" s="646"/>
      <c r="H889" s="645"/>
      <c r="I889" s="645"/>
      <c r="J889" s="645"/>
      <c r="K889" s="645"/>
      <c r="L889" s="645"/>
      <c r="M889" s="645"/>
      <c r="N889" s="645"/>
      <c r="O889" s="645"/>
      <c r="P889" s="645"/>
      <c r="Q889" s="645"/>
      <c r="R889" s="645"/>
      <c r="S889" s="645"/>
      <c r="T889" s="645"/>
      <c r="U889" s="645"/>
      <c r="V889" s="645"/>
      <c r="W889" s="645"/>
      <c r="X889" s="645"/>
      <c r="Y889" s="645"/>
    </row>
    <row r="890" spans="1:25" ht="24.75" customHeight="1">
      <c r="A890" s="645"/>
      <c r="B890" s="646"/>
      <c r="C890" s="646"/>
      <c r="D890" s="646"/>
      <c r="E890" s="646"/>
      <c r="F890" s="646"/>
      <c r="G890" s="646"/>
      <c r="H890" s="645"/>
      <c r="I890" s="645"/>
      <c r="J890" s="645"/>
      <c r="K890" s="645"/>
      <c r="L890" s="645"/>
      <c r="M890" s="645"/>
      <c r="N890" s="645"/>
      <c r="O890" s="645"/>
      <c r="P890" s="645"/>
      <c r="Q890" s="645"/>
      <c r="R890" s="645"/>
      <c r="S890" s="645"/>
      <c r="T890" s="645"/>
      <c r="U890" s="645"/>
      <c r="V890" s="645"/>
      <c r="W890" s="645"/>
      <c r="X890" s="645"/>
      <c r="Y890" s="645"/>
    </row>
    <row r="891" spans="1:25" ht="24.75" customHeight="1">
      <c r="A891" s="645"/>
      <c r="B891" s="646"/>
      <c r="C891" s="646"/>
      <c r="D891" s="646"/>
      <c r="E891" s="646"/>
      <c r="F891" s="646"/>
      <c r="G891" s="646"/>
      <c r="H891" s="645"/>
      <c r="I891" s="645"/>
      <c r="J891" s="645"/>
      <c r="K891" s="645"/>
      <c r="L891" s="645"/>
      <c r="M891" s="645"/>
      <c r="N891" s="645"/>
      <c r="O891" s="645"/>
      <c r="P891" s="645"/>
      <c r="Q891" s="645"/>
      <c r="R891" s="645"/>
      <c r="S891" s="645"/>
      <c r="T891" s="645"/>
      <c r="U891" s="645"/>
      <c r="V891" s="645"/>
      <c r="W891" s="645"/>
      <c r="X891" s="645"/>
      <c r="Y891" s="645"/>
    </row>
    <row r="892" spans="1:25" ht="24.75" customHeight="1">
      <c r="A892" s="645"/>
      <c r="B892" s="646"/>
      <c r="C892" s="646"/>
      <c r="D892" s="646"/>
      <c r="E892" s="646"/>
      <c r="F892" s="646"/>
      <c r="G892" s="646"/>
      <c r="H892" s="645"/>
      <c r="I892" s="645"/>
      <c r="J892" s="645"/>
      <c r="K892" s="645"/>
      <c r="L892" s="645"/>
      <c r="M892" s="645"/>
      <c r="N892" s="645"/>
      <c r="O892" s="645"/>
      <c r="P892" s="645"/>
      <c r="Q892" s="645"/>
      <c r="R892" s="645"/>
      <c r="S892" s="645"/>
      <c r="T892" s="645"/>
      <c r="U892" s="645"/>
      <c r="V892" s="645"/>
      <c r="W892" s="645"/>
      <c r="X892" s="645"/>
      <c r="Y892" s="645"/>
    </row>
    <row r="893" spans="1:25" ht="24.75" customHeight="1">
      <c r="A893" s="645"/>
      <c r="B893" s="646"/>
      <c r="C893" s="646"/>
      <c r="D893" s="646"/>
      <c r="E893" s="646"/>
      <c r="F893" s="646"/>
      <c r="G893" s="646"/>
      <c r="H893" s="645"/>
      <c r="I893" s="645"/>
      <c r="J893" s="645"/>
      <c r="K893" s="645"/>
      <c r="L893" s="645"/>
      <c r="M893" s="645"/>
      <c r="N893" s="645"/>
      <c r="O893" s="645"/>
      <c r="P893" s="645"/>
      <c r="Q893" s="645"/>
      <c r="R893" s="645"/>
      <c r="S893" s="645"/>
      <c r="T893" s="645"/>
      <c r="U893" s="645"/>
      <c r="V893" s="645"/>
      <c r="W893" s="645"/>
      <c r="X893" s="645"/>
      <c r="Y893" s="645"/>
    </row>
    <row r="894" spans="1:25" ht="24.75" customHeight="1">
      <c r="A894" s="645"/>
      <c r="B894" s="646"/>
      <c r="C894" s="646"/>
      <c r="D894" s="646"/>
      <c r="E894" s="646"/>
      <c r="F894" s="646"/>
      <c r="G894" s="646"/>
      <c r="H894" s="645"/>
      <c r="I894" s="645"/>
      <c r="J894" s="645"/>
      <c r="K894" s="645"/>
      <c r="L894" s="645"/>
      <c r="M894" s="645"/>
      <c r="N894" s="645"/>
      <c r="O894" s="645"/>
      <c r="P894" s="645"/>
      <c r="Q894" s="645"/>
      <c r="R894" s="645"/>
      <c r="S894" s="645"/>
      <c r="T894" s="645"/>
      <c r="U894" s="645"/>
      <c r="V894" s="645"/>
      <c r="W894" s="645"/>
      <c r="X894" s="645"/>
      <c r="Y894" s="645"/>
    </row>
    <row r="895" spans="1:25" ht="24.75" customHeight="1">
      <c r="A895" s="645"/>
      <c r="B895" s="646"/>
      <c r="C895" s="646"/>
      <c r="D895" s="646"/>
      <c r="E895" s="646"/>
      <c r="F895" s="646"/>
      <c r="G895" s="646"/>
      <c r="H895" s="645"/>
      <c r="I895" s="645"/>
      <c r="J895" s="645"/>
      <c r="K895" s="645"/>
      <c r="L895" s="645"/>
      <c r="M895" s="645"/>
      <c r="N895" s="645"/>
      <c r="O895" s="645"/>
      <c r="P895" s="645"/>
      <c r="Q895" s="645"/>
      <c r="R895" s="645"/>
      <c r="S895" s="645"/>
      <c r="T895" s="645"/>
      <c r="U895" s="645"/>
      <c r="V895" s="645"/>
      <c r="W895" s="645"/>
      <c r="X895" s="645"/>
      <c r="Y895" s="645"/>
    </row>
    <row r="896" spans="1:25" ht="24.75" customHeight="1">
      <c r="A896" s="645"/>
      <c r="B896" s="646"/>
      <c r="C896" s="646"/>
      <c r="D896" s="646"/>
      <c r="E896" s="646"/>
      <c r="F896" s="646"/>
      <c r="G896" s="646"/>
      <c r="H896" s="645"/>
      <c r="I896" s="645"/>
      <c r="J896" s="645"/>
      <c r="K896" s="645"/>
      <c r="L896" s="645"/>
      <c r="M896" s="645"/>
      <c r="N896" s="645"/>
      <c r="O896" s="645"/>
      <c r="P896" s="645"/>
      <c r="Q896" s="645"/>
      <c r="R896" s="645"/>
      <c r="S896" s="645"/>
      <c r="T896" s="645"/>
      <c r="U896" s="645"/>
      <c r="V896" s="645"/>
      <c r="W896" s="645"/>
      <c r="X896" s="645"/>
      <c r="Y896" s="645"/>
    </row>
    <row r="897" spans="1:25" ht="24.75" customHeight="1">
      <c r="A897" s="645"/>
      <c r="B897" s="646"/>
      <c r="C897" s="646"/>
      <c r="D897" s="646"/>
      <c r="E897" s="646"/>
      <c r="F897" s="646"/>
      <c r="G897" s="646"/>
      <c r="H897" s="645"/>
      <c r="I897" s="645"/>
      <c r="J897" s="645"/>
      <c r="K897" s="645"/>
      <c r="L897" s="645"/>
      <c r="M897" s="645"/>
      <c r="N897" s="645"/>
      <c r="O897" s="645"/>
      <c r="P897" s="645"/>
      <c r="Q897" s="645"/>
      <c r="R897" s="645"/>
      <c r="S897" s="645"/>
      <c r="T897" s="645"/>
      <c r="U897" s="645"/>
      <c r="V897" s="645"/>
      <c r="W897" s="645"/>
      <c r="X897" s="645"/>
      <c r="Y897" s="645"/>
    </row>
    <row r="898" spans="1:25" ht="24.75" customHeight="1">
      <c r="A898" s="645"/>
      <c r="B898" s="646"/>
      <c r="C898" s="646"/>
      <c r="D898" s="646"/>
      <c r="E898" s="646"/>
      <c r="F898" s="646"/>
      <c r="G898" s="646"/>
      <c r="H898" s="645"/>
      <c r="I898" s="645"/>
      <c r="J898" s="645"/>
      <c r="K898" s="645"/>
      <c r="L898" s="645"/>
      <c r="M898" s="645"/>
      <c r="N898" s="645"/>
      <c r="O898" s="645"/>
      <c r="P898" s="645"/>
      <c r="Q898" s="645"/>
      <c r="R898" s="645"/>
      <c r="S898" s="645"/>
      <c r="T898" s="645"/>
      <c r="U898" s="645"/>
      <c r="V898" s="645"/>
      <c r="W898" s="645"/>
      <c r="X898" s="645"/>
      <c r="Y898" s="645"/>
    </row>
    <row r="899" spans="1:25" ht="24.75" customHeight="1">
      <c r="A899" s="645"/>
      <c r="B899" s="646"/>
      <c r="C899" s="646"/>
      <c r="D899" s="646"/>
      <c r="E899" s="646"/>
      <c r="F899" s="646"/>
      <c r="G899" s="646"/>
      <c r="H899" s="645"/>
      <c r="I899" s="645"/>
      <c r="J899" s="645"/>
      <c r="K899" s="645"/>
      <c r="L899" s="645"/>
      <c r="M899" s="645"/>
      <c r="N899" s="645"/>
      <c r="O899" s="645"/>
      <c r="P899" s="645"/>
      <c r="Q899" s="645"/>
      <c r="R899" s="645"/>
      <c r="S899" s="645"/>
      <c r="T899" s="645"/>
      <c r="U899" s="645"/>
      <c r="V899" s="645"/>
      <c r="W899" s="645"/>
      <c r="X899" s="645"/>
      <c r="Y899" s="645"/>
    </row>
    <row r="900" spans="1:25" ht="24.75" customHeight="1">
      <c r="A900" s="645"/>
      <c r="B900" s="646"/>
      <c r="C900" s="646"/>
      <c r="D900" s="646"/>
      <c r="E900" s="646"/>
      <c r="F900" s="646"/>
      <c r="G900" s="646"/>
      <c r="H900" s="645"/>
      <c r="I900" s="645"/>
      <c r="J900" s="645"/>
      <c r="K900" s="645"/>
      <c r="L900" s="645"/>
      <c r="M900" s="645"/>
      <c r="N900" s="645"/>
      <c r="O900" s="645"/>
      <c r="P900" s="645"/>
      <c r="Q900" s="645"/>
      <c r="R900" s="645"/>
      <c r="S900" s="645"/>
      <c r="T900" s="645"/>
      <c r="U900" s="645"/>
      <c r="V900" s="645"/>
      <c r="W900" s="645"/>
      <c r="X900" s="645"/>
      <c r="Y900" s="645"/>
    </row>
    <row r="901" spans="1:25" ht="24.75" customHeight="1">
      <c r="A901" s="645"/>
      <c r="B901" s="646"/>
      <c r="C901" s="646"/>
      <c r="D901" s="646"/>
      <c r="E901" s="646"/>
      <c r="F901" s="646"/>
      <c r="G901" s="646"/>
      <c r="H901" s="645"/>
      <c r="I901" s="645"/>
      <c r="J901" s="645"/>
      <c r="K901" s="645"/>
      <c r="L901" s="645"/>
      <c r="M901" s="645"/>
      <c r="N901" s="645"/>
      <c r="O901" s="645"/>
      <c r="P901" s="645"/>
      <c r="Q901" s="645"/>
      <c r="R901" s="645"/>
      <c r="S901" s="645"/>
      <c r="T901" s="645"/>
      <c r="U901" s="645"/>
      <c r="V901" s="645"/>
      <c r="W901" s="645"/>
      <c r="X901" s="645"/>
      <c r="Y901" s="645"/>
    </row>
    <row r="902" spans="1:25" ht="24.75" customHeight="1">
      <c r="A902" s="645"/>
      <c r="B902" s="646"/>
      <c r="C902" s="646"/>
      <c r="D902" s="646"/>
      <c r="E902" s="646"/>
      <c r="F902" s="646"/>
      <c r="G902" s="646"/>
      <c r="H902" s="645"/>
      <c r="I902" s="645"/>
      <c r="J902" s="645"/>
      <c r="K902" s="645"/>
      <c r="L902" s="645"/>
      <c r="M902" s="645"/>
      <c r="N902" s="645"/>
      <c r="O902" s="645"/>
      <c r="P902" s="645"/>
      <c r="Q902" s="645"/>
      <c r="R902" s="645"/>
      <c r="S902" s="645"/>
      <c r="T902" s="645"/>
      <c r="U902" s="645"/>
      <c r="V902" s="645"/>
      <c r="W902" s="645"/>
      <c r="X902" s="645"/>
      <c r="Y902" s="645"/>
    </row>
    <row r="903" spans="1:25" ht="24.75" customHeight="1">
      <c r="A903" s="645"/>
      <c r="B903" s="646"/>
      <c r="C903" s="646"/>
      <c r="D903" s="646"/>
      <c r="E903" s="646"/>
      <c r="F903" s="646"/>
      <c r="G903" s="646"/>
      <c r="H903" s="645"/>
      <c r="I903" s="645"/>
      <c r="J903" s="645"/>
      <c r="K903" s="645"/>
      <c r="L903" s="645"/>
      <c r="M903" s="645"/>
      <c r="N903" s="645"/>
      <c r="O903" s="645"/>
      <c r="P903" s="645"/>
      <c r="Q903" s="645"/>
      <c r="R903" s="645"/>
      <c r="S903" s="645"/>
      <c r="T903" s="645"/>
      <c r="U903" s="645"/>
      <c r="V903" s="645"/>
      <c r="W903" s="645"/>
      <c r="X903" s="645"/>
      <c r="Y903" s="645"/>
    </row>
    <row r="904" spans="1:25" ht="24.75" customHeight="1">
      <c r="A904" s="645"/>
      <c r="B904" s="646"/>
      <c r="C904" s="646"/>
      <c r="D904" s="646"/>
      <c r="E904" s="646"/>
      <c r="F904" s="646"/>
      <c r="G904" s="646"/>
      <c r="H904" s="645"/>
      <c r="I904" s="645"/>
      <c r="J904" s="645"/>
      <c r="K904" s="645"/>
      <c r="L904" s="645"/>
      <c r="M904" s="645"/>
      <c r="N904" s="645"/>
      <c r="O904" s="645"/>
      <c r="P904" s="645"/>
      <c r="Q904" s="645"/>
      <c r="R904" s="645"/>
      <c r="S904" s="645"/>
      <c r="T904" s="645"/>
      <c r="U904" s="645"/>
      <c r="V904" s="645"/>
      <c r="W904" s="645"/>
      <c r="X904" s="645"/>
      <c r="Y904" s="645"/>
    </row>
    <row r="905" spans="1:25" ht="24.75" customHeight="1">
      <c r="A905" s="645"/>
      <c r="B905" s="646"/>
      <c r="C905" s="646"/>
      <c r="D905" s="646"/>
      <c r="E905" s="646"/>
      <c r="F905" s="646"/>
      <c r="G905" s="646"/>
      <c r="H905" s="645"/>
      <c r="I905" s="645"/>
      <c r="J905" s="645"/>
      <c r="K905" s="645"/>
      <c r="L905" s="645"/>
      <c r="M905" s="645"/>
      <c r="N905" s="645"/>
      <c r="O905" s="645"/>
      <c r="P905" s="645"/>
      <c r="Q905" s="645"/>
      <c r="R905" s="645"/>
      <c r="S905" s="645"/>
      <c r="T905" s="645"/>
      <c r="U905" s="645"/>
      <c r="V905" s="645"/>
      <c r="W905" s="645"/>
      <c r="X905" s="645"/>
      <c r="Y905" s="645"/>
    </row>
    <row r="906" spans="1:25" ht="24.75" customHeight="1">
      <c r="A906" s="645"/>
      <c r="B906" s="646"/>
      <c r="C906" s="646"/>
      <c r="D906" s="646"/>
      <c r="E906" s="646"/>
      <c r="F906" s="646"/>
      <c r="G906" s="646"/>
      <c r="H906" s="645"/>
      <c r="I906" s="645"/>
      <c r="J906" s="645"/>
      <c r="K906" s="645"/>
      <c r="L906" s="645"/>
      <c r="M906" s="645"/>
      <c r="N906" s="645"/>
      <c r="O906" s="645"/>
      <c r="P906" s="645"/>
      <c r="Q906" s="645"/>
      <c r="R906" s="645"/>
      <c r="S906" s="645"/>
      <c r="T906" s="645"/>
      <c r="U906" s="645"/>
      <c r="V906" s="645"/>
      <c r="W906" s="645"/>
      <c r="X906" s="645"/>
      <c r="Y906" s="645"/>
    </row>
    <row r="907" spans="1:25" ht="24.75" customHeight="1">
      <c r="A907" s="645"/>
      <c r="B907" s="646"/>
      <c r="C907" s="646"/>
      <c r="D907" s="646"/>
      <c r="E907" s="646"/>
      <c r="F907" s="646"/>
      <c r="G907" s="646"/>
      <c r="H907" s="645"/>
      <c r="I907" s="645"/>
      <c r="J907" s="645"/>
      <c r="K907" s="645"/>
      <c r="L907" s="645"/>
      <c r="M907" s="645"/>
      <c r="N907" s="645"/>
      <c r="O907" s="645"/>
      <c r="P907" s="645"/>
      <c r="Q907" s="645"/>
      <c r="R907" s="645"/>
      <c r="S907" s="645"/>
      <c r="T907" s="645"/>
      <c r="U907" s="645"/>
      <c r="V907" s="645"/>
      <c r="W907" s="645"/>
      <c r="X907" s="645"/>
      <c r="Y907" s="645"/>
    </row>
    <row r="908" spans="1:25" ht="24.75" customHeight="1">
      <c r="A908" s="645"/>
      <c r="B908" s="646"/>
      <c r="C908" s="646"/>
      <c r="D908" s="646"/>
      <c r="E908" s="646"/>
      <c r="F908" s="646"/>
      <c r="G908" s="646"/>
      <c r="H908" s="645"/>
      <c r="I908" s="645"/>
      <c r="J908" s="645"/>
      <c r="K908" s="645"/>
      <c r="L908" s="645"/>
      <c r="M908" s="645"/>
      <c r="N908" s="645"/>
      <c r="O908" s="645"/>
      <c r="P908" s="645"/>
      <c r="Q908" s="645"/>
      <c r="R908" s="645"/>
      <c r="S908" s="645"/>
      <c r="T908" s="645"/>
      <c r="U908" s="645"/>
      <c r="V908" s="645"/>
      <c r="W908" s="645"/>
      <c r="X908" s="645"/>
      <c r="Y908" s="645"/>
    </row>
    <row r="909" spans="1:25" ht="24.75" customHeight="1">
      <c r="A909" s="645"/>
      <c r="B909" s="646"/>
      <c r="C909" s="646"/>
      <c r="D909" s="646"/>
      <c r="E909" s="646"/>
      <c r="F909" s="646"/>
      <c r="G909" s="646"/>
      <c r="H909" s="645"/>
      <c r="I909" s="645"/>
      <c r="J909" s="645"/>
      <c r="K909" s="645"/>
      <c r="L909" s="645"/>
      <c r="M909" s="645"/>
      <c r="N909" s="645"/>
      <c r="O909" s="645"/>
      <c r="P909" s="645"/>
      <c r="Q909" s="645"/>
      <c r="R909" s="645"/>
      <c r="S909" s="645"/>
      <c r="T909" s="645"/>
      <c r="U909" s="645"/>
      <c r="V909" s="645"/>
      <c r="W909" s="645"/>
      <c r="X909" s="645"/>
      <c r="Y909" s="645"/>
    </row>
    <row r="910" spans="1:25" ht="24.75" customHeight="1">
      <c r="A910" s="645"/>
      <c r="B910" s="646"/>
      <c r="C910" s="646"/>
      <c r="D910" s="646"/>
      <c r="E910" s="646"/>
      <c r="F910" s="646"/>
      <c r="G910" s="646"/>
      <c r="H910" s="645"/>
      <c r="I910" s="645"/>
      <c r="J910" s="645"/>
      <c r="K910" s="645"/>
      <c r="L910" s="645"/>
      <c r="M910" s="645"/>
      <c r="N910" s="645"/>
      <c r="O910" s="645"/>
      <c r="P910" s="645"/>
      <c r="Q910" s="645"/>
      <c r="R910" s="645"/>
      <c r="S910" s="645"/>
      <c r="T910" s="645"/>
      <c r="U910" s="645"/>
      <c r="V910" s="645"/>
      <c r="W910" s="645"/>
      <c r="X910" s="645"/>
      <c r="Y910" s="645"/>
    </row>
    <row r="911" spans="1:25" ht="24.75" customHeight="1">
      <c r="A911" s="645"/>
      <c r="B911" s="646"/>
      <c r="C911" s="646"/>
      <c r="D911" s="646"/>
      <c r="E911" s="646"/>
      <c r="F911" s="646"/>
      <c r="G911" s="646"/>
      <c r="H911" s="645"/>
      <c r="I911" s="645"/>
      <c r="J911" s="645"/>
      <c r="K911" s="645"/>
      <c r="L911" s="645"/>
      <c r="M911" s="645"/>
      <c r="N911" s="645"/>
      <c r="O911" s="645"/>
      <c r="P911" s="645"/>
      <c r="Q911" s="645"/>
      <c r="R911" s="645"/>
      <c r="S911" s="645"/>
      <c r="T911" s="645"/>
      <c r="U911" s="645"/>
      <c r="V911" s="645"/>
      <c r="W911" s="645"/>
      <c r="X911" s="645"/>
      <c r="Y911" s="645"/>
    </row>
    <row r="912" spans="1:25" ht="24.75" customHeight="1">
      <c r="A912" s="645"/>
      <c r="B912" s="646"/>
      <c r="C912" s="646"/>
      <c r="D912" s="646"/>
      <c r="E912" s="646"/>
      <c r="F912" s="646"/>
      <c r="G912" s="646"/>
      <c r="H912" s="645"/>
      <c r="I912" s="645"/>
      <c r="J912" s="645"/>
      <c r="K912" s="645"/>
      <c r="L912" s="645"/>
      <c r="M912" s="645"/>
      <c r="N912" s="645"/>
      <c r="O912" s="645"/>
      <c r="P912" s="645"/>
      <c r="Q912" s="645"/>
      <c r="R912" s="645"/>
      <c r="S912" s="645"/>
      <c r="T912" s="645"/>
      <c r="U912" s="645"/>
      <c r="V912" s="645"/>
      <c r="W912" s="645"/>
      <c r="X912" s="645"/>
      <c r="Y912" s="645"/>
    </row>
    <row r="913" spans="1:25" ht="24.75" customHeight="1">
      <c r="A913" s="645"/>
      <c r="B913" s="646"/>
      <c r="C913" s="646"/>
      <c r="D913" s="646"/>
      <c r="E913" s="646"/>
      <c r="F913" s="646"/>
      <c r="G913" s="646"/>
      <c r="H913" s="645"/>
      <c r="I913" s="645"/>
      <c r="J913" s="645"/>
      <c r="K913" s="645"/>
      <c r="L913" s="645"/>
      <c r="M913" s="645"/>
      <c r="N913" s="645"/>
      <c r="O913" s="645"/>
      <c r="P913" s="645"/>
      <c r="Q913" s="645"/>
      <c r="R913" s="645"/>
      <c r="S913" s="645"/>
      <c r="T913" s="645"/>
      <c r="U913" s="645"/>
      <c r="V913" s="645"/>
      <c r="W913" s="645"/>
      <c r="X913" s="645"/>
      <c r="Y913" s="645"/>
    </row>
    <row r="914" spans="1:25" ht="24.75" customHeight="1">
      <c r="A914" s="645"/>
      <c r="B914" s="646"/>
      <c r="C914" s="646"/>
      <c r="D914" s="646"/>
      <c r="E914" s="646"/>
      <c r="F914" s="646"/>
      <c r="G914" s="646"/>
      <c r="H914" s="645"/>
      <c r="I914" s="645"/>
      <c r="J914" s="645"/>
      <c r="K914" s="645"/>
      <c r="L914" s="645"/>
      <c r="M914" s="645"/>
      <c r="N914" s="645"/>
      <c r="O914" s="645"/>
      <c r="P914" s="645"/>
      <c r="Q914" s="645"/>
      <c r="R914" s="645"/>
      <c r="S914" s="645"/>
      <c r="T914" s="645"/>
      <c r="U914" s="645"/>
      <c r="V914" s="645"/>
      <c r="W914" s="645"/>
      <c r="X914" s="645"/>
      <c r="Y914" s="645"/>
    </row>
    <row r="915" spans="1:25" ht="24.75" customHeight="1">
      <c r="A915" s="645"/>
      <c r="B915" s="646"/>
      <c r="C915" s="646"/>
      <c r="D915" s="646"/>
      <c r="E915" s="646"/>
      <c r="F915" s="646"/>
      <c r="G915" s="646"/>
      <c r="H915" s="645"/>
      <c r="I915" s="645"/>
      <c r="J915" s="645"/>
      <c r="K915" s="645"/>
      <c r="L915" s="645"/>
      <c r="M915" s="645"/>
      <c r="N915" s="645"/>
      <c r="O915" s="645"/>
      <c r="P915" s="645"/>
      <c r="Q915" s="645"/>
      <c r="R915" s="645"/>
      <c r="S915" s="645"/>
      <c r="T915" s="645"/>
      <c r="U915" s="645"/>
      <c r="V915" s="645"/>
      <c r="W915" s="645"/>
      <c r="X915" s="645"/>
      <c r="Y915" s="645"/>
    </row>
    <row r="916" spans="1:25" ht="24.75" customHeight="1">
      <c r="A916" s="645"/>
      <c r="B916" s="646"/>
      <c r="C916" s="646"/>
      <c r="D916" s="646"/>
      <c r="E916" s="646"/>
      <c r="F916" s="646"/>
      <c r="G916" s="646"/>
      <c r="H916" s="645"/>
      <c r="I916" s="645"/>
      <c r="J916" s="645"/>
      <c r="K916" s="645"/>
      <c r="L916" s="645"/>
      <c r="M916" s="645"/>
      <c r="N916" s="645"/>
      <c r="O916" s="645"/>
      <c r="P916" s="645"/>
      <c r="Q916" s="645"/>
      <c r="R916" s="645"/>
      <c r="S916" s="645"/>
      <c r="T916" s="645"/>
      <c r="U916" s="645"/>
      <c r="V916" s="645"/>
      <c r="W916" s="645"/>
      <c r="X916" s="645"/>
      <c r="Y916" s="645"/>
    </row>
    <row r="917" spans="1:25" ht="24.75" customHeight="1">
      <c r="A917" s="645"/>
      <c r="B917" s="646"/>
      <c r="C917" s="646"/>
      <c r="D917" s="646"/>
      <c r="E917" s="646"/>
      <c r="F917" s="646"/>
      <c r="G917" s="646"/>
      <c r="H917" s="645"/>
      <c r="I917" s="645"/>
      <c r="J917" s="645"/>
      <c r="K917" s="645"/>
      <c r="L917" s="645"/>
      <c r="M917" s="645"/>
      <c r="N917" s="645"/>
      <c r="O917" s="645"/>
      <c r="P917" s="645"/>
      <c r="Q917" s="645"/>
      <c r="R917" s="645"/>
      <c r="S917" s="645"/>
      <c r="T917" s="645"/>
      <c r="U917" s="645"/>
      <c r="V917" s="645"/>
      <c r="W917" s="645"/>
      <c r="X917" s="645"/>
      <c r="Y917" s="645"/>
    </row>
    <row r="918" spans="1:25" ht="24.75" customHeight="1">
      <c r="A918" s="645"/>
      <c r="B918" s="646"/>
      <c r="C918" s="646"/>
      <c r="D918" s="646"/>
      <c r="E918" s="646"/>
      <c r="F918" s="646"/>
      <c r="G918" s="646"/>
      <c r="H918" s="645"/>
      <c r="I918" s="645"/>
      <c r="J918" s="645"/>
      <c r="K918" s="645"/>
      <c r="L918" s="645"/>
      <c r="M918" s="645"/>
      <c r="N918" s="645"/>
      <c r="O918" s="645"/>
      <c r="P918" s="645"/>
      <c r="Q918" s="645"/>
      <c r="R918" s="645"/>
      <c r="S918" s="645"/>
      <c r="T918" s="645"/>
      <c r="U918" s="645"/>
      <c r="V918" s="645"/>
      <c r="W918" s="645"/>
      <c r="X918" s="645"/>
      <c r="Y918" s="645"/>
    </row>
    <row r="919" spans="1:25" ht="24.75" customHeight="1">
      <c r="A919" s="645"/>
      <c r="B919" s="646"/>
      <c r="C919" s="646"/>
      <c r="D919" s="646"/>
      <c r="E919" s="646"/>
      <c r="F919" s="646"/>
      <c r="G919" s="646"/>
      <c r="H919" s="645"/>
      <c r="I919" s="645"/>
      <c r="J919" s="645"/>
      <c r="K919" s="645"/>
      <c r="L919" s="645"/>
      <c r="M919" s="645"/>
      <c r="N919" s="645"/>
      <c r="O919" s="645"/>
      <c r="P919" s="645"/>
      <c r="Q919" s="645"/>
      <c r="R919" s="645"/>
      <c r="S919" s="645"/>
      <c r="T919" s="645"/>
      <c r="U919" s="645"/>
      <c r="V919" s="645"/>
      <c r="W919" s="645"/>
      <c r="X919" s="645"/>
      <c r="Y919" s="645"/>
    </row>
    <row r="920" spans="1:25" ht="24.75" customHeight="1">
      <c r="A920" s="645"/>
      <c r="B920" s="646"/>
      <c r="C920" s="646"/>
      <c r="D920" s="646"/>
      <c r="E920" s="646"/>
      <c r="F920" s="646"/>
      <c r="G920" s="646"/>
      <c r="H920" s="645"/>
      <c r="I920" s="645"/>
      <c r="J920" s="645"/>
      <c r="K920" s="645"/>
      <c r="L920" s="645"/>
      <c r="M920" s="645"/>
      <c r="N920" s="645"/>
      <c r="O920" s="645"/>
      <c r="P920" s="645"/>
      <c r="Q920" s="645"/>
      <c r="R920" s="645"/>
      <c r="S920" s="645"/>
      <c r="T920" s="645"/>
      <c r="U920" s="645"/>
      <c r="V920" s="645"/>
      <c r="W920" s="645"/>
      <c r="X920" s="645"/>
      <c r="Y920" s="645"/>
    </row>
    <row r="921" spans="1:25" ht="24.75" customHeight="1">
      <c r="A921" s="645"/>
      <c r="B921" s="646"/>
      <c r="C921" s="646"/>
      <c r="D921" s="646"/>
      <c r="E921" s="646"/>
      <c r="F921" s="646"/>
      <c r="G921" s="646"/>
      <c r="H921" s="645"/>
      <c r="I921" s="645"/>
      <c r="J921" s="645"/>
      <c r="K921" s="645"/>
      <c r="L921" s="645"/>
      <c r="M921" s="645"/>
      <c r="N921" s="645"/>
      <c r="O921" s="645"/>
      <c r="P921" s="645"/>
      <c r="Q921" s="645"/>
      <c r="R921" s="645"/>
      <c r="S921" s="645"/>
      <c r="T921" s="645"/>
      <c r="U921" s="645"/>
      <c r="V921" s="645"/>
      <c r="W921" s="645"/>
      <c r="X921" s="645"/>
      <c r="Y921" s="645"/>
    </row>
    <row r="922" spans="1:25" ht="24.75" customHeight="1">
      <c r="A922" s="645"/>
      <c r="B922" s="646"/>
      <c r="C922" s="646"/>
      <c r="D922" s="646"/>
      <c r="E922" s="646"/>
      <c r="F922" s="646"/>
      <c r="G922" s="646"/>
      <c r="H922" s="645"/>
      <c r="I922" s="645"/>
      <c r="J922" s="645"/>
      <c r="K922" s="645"/>
      <c r="L922" s="645"/>
      <c r="M922" s="645"/>
      <c r="N922" s="645"/>
      <c r="O922" s="645"/>
      <c r="P922" s="645"/>
      <c r="Q922" s="645"/>
      <c r="R922" s="645"/>
      <c r="S922" s="645"/>
      <c r="T922" s="645"/>
      <c r="U922" s="645"/>
      <c r="V922" s="645"/>
      <c r="W922" s="645"/>
      <c r="X922" s="645"/>
      <c r="Y922" s="645"/>
    </row>
    <row r="923" spans="1:25" ht="24.75" customHeight="1">
      <c r="A923" s="645"/>
      <c r="B923" s="646"/>
      <c r="C923" s="646"/>
      <c r="D923" s="646"/>
      <c r="E923" s="646"/>
      <c r="F923" s="646"/>
      <c r="G923" s="646"/>
      <c r="H923" s="645"/>
      <c r="I923" s="645"/>
      <c r="J923" s="645"/>
      <c r="K923" s="645"/>
      <c r="L923" s="645"/>
      <c r="M923" s="645"/>
      <c r="N923" s="645"/>
      <c r="O923" s="645"/>
      <c r="P923" s="645"/>
      <c r="Q923" s="645"/>
      <c r="R923" s="645"/>
      <c r="S923" s="645"/>
      <c r="T923" s="645"/>
      <c r="U923" s="645"/>
      <c r="V923" s="645"/>
      <c r="W923" s="645"/>
      <c r="X923" s="645"/>
      <c r="Y923" s="645"/>
    </row>
    <row r="924" spans="1:25" ht="24.75" customHeight="1">
      <c r="A924" s="645"/>
      <c r="B924" s="646"/>
      <c r="C924" s="646"/>
      <c r="D924" s="646"/>
      <c r="E924" s="646"/>
      <c r="F924" s="646"/>
      <c r="G924" s="646"/>
      <c r="H924" s="645"/>
      <c r="I924" s="645"/>
      <c r="J924" s="645"/>
      <c r="K924" s="645"/>
      <c r="L924" s="645"/>
      <c r="M924" s="645"/>
      <c r="N924" s="645"/>
      <c r="O924" s="645"/>
      <c r="P924" s="645"/>
      <c r="Q924" s="645"/>
      <c r="R924" s="645"/>
      <c r="S924" s="645"/>
      <c r="T924" s="645"/>
      <c r="U924" s="645"/>
      <c r="V924" s="645"/>
      <c r="W924" s="645"/>
      <c r="X924" s="645"/>
      <c r="Y924" s="645"/>
    </row>
    <row r="925" spans="1:25" ht="24.75" customHeight="1">
      <c r="A925" s="645"/>
      <c r="B925" s="646"/>
      <c r="C925" s="646"/>
      <c r="D925" s="646"/>
      <c r="E925" s="646"/>
      <c r="F925" s="646"/>
      <c r="G925" s="646"/>
      <c r="H925" s="645"/>
      <c r="I925" s="645"/>
      <c r="J925" s="645"/>
      <c r="K925" s="645"/>
      <c r="L925" s="645"/>
      <c r="M925" s="645"/>
      <c r="N925" s="645"/>
      <c r="O925" s="645"/>
      <c r="P925" s="645"/>
      <c r="Q925" s="645"/>
      <c r="R925" s="645"/>
      <c r="S925" s="645"/>
      <c r="T925" s="645"/>
      <c r="U925" s="645"/>
      <c r="V925" s="645"/>
      <c r="W925" s="645"/>
      <c r="X925" s="645"/>
      <c r="Y925" s="645"/>
    </row>
    <row r="926" spans="1:25" ht="24.75" customHeight="1">
      <c r="A926" s="645"/>
      <c r="B926" s="646"/>
      <c r="C926" s="646"/>
      <c r="D926" s="646"/>
      <c r="E926" s="646"/>
      <c r="F926" s="646"/>
      <c r="G926" s="646"/>
      <c r="H926" s="645"/>
      <c r="I926" s="645"/>
      <c r="J926" s="645"/>
      <c r="K926" s="645"/>
      <c r="L926" s="645"/>
      <c r="M926" s="645"/>
      <c r="N926" s="645"/>
      <c r="O926" s="645"/>
      <c r="P926" s="645"/>
      <c r="Q926" s="645"/>
      <c r="R926" s="645"/>
      <c r="S926" s="645"/>
      <c r="T926" s="645"/>
      <c r="U926" s="645"/>
      <c r="V926" s="645"/>
      <c r="W926" s="645"/>
      <c r="X926" s="645"/>
      <c r="Y926" s="645"/>
    </row>
    <row r="927" spans="1:25" ht="24.75" customHeight="1">
      <c r="A927" s="645"/>
      <c r="B927" s="646"/>
      <c r="C927" s="646"/>
      <c r="D927" s="646"/>
      <c r="E927" s="646"/>
      <c r="F927" s="646"/>
      <c r="G927" s="646"/>
      <c r="H927" s="645"/>
      <c r="I927" s="645"/>
      <c r="J927" s="645"/>
      <c r="K927" s="645"/>
      <c r="L927" s="645"/>
      <c r="M927" s="645"/>
      <c r="N927" s="645"/>
      <c r="O927" s="645"/>
      <c r="P927" s="645"/>
      <c r="Q927" s="645"/>
      <c r="R927" s="645"/>
      <c r="S927" s="645"/>
      <c r="T927" s="645"/>
      <c r="U927" s="645"/>
      <c r="V927" s="645"/>
      <c r="W927" s="645"/>
      <c r="X927" s="645"/>
      <c r="Y927" s="645"/>
    </row>
    <row r="928" spans="1:25" ht="24.75" customHeight="1">
      <c r="A928" s="645"/>
      <c r="B928" s="646"/>
      <c r="C928" s="646"/>
      <c r="D928" s="646"/>
      <c r="E928" s="646"/>
      <c r="F928" s="646"/>
      <c r="G928" s="646"/>
      <c r="H928" s="645"/>
      <c r="I928" s="645"/>
      <c r="J928" s="645"/>
      <c r="K928" s="645"/>
      <c r="L928" s="645"/>
      <c r="M928" s="645"/>
      <c r="N928" s="645"/>
      <c r="O928" s="645"/>
      <c r="P928" s="645"/>
      <c r="Q928" s="645"/>
      <c r="R928" s="645"/>
      <c r="S928" s="645"/>
      <c r="T928" s="645"/>
      <c r="U928" s="645"/>
      <c r="V928" s="645"/>
      <c r="W928" s="645"/>
      <c r="X928" s="645"/>
      <c r="Y928" s="645"/>
    </row>
    <row r="929" spans="1:25" ht="24.75" customHeight="1">
      <c r="A929" s="645"/>
      <c r="B929" s="646"/>
      <c r="C929" s="646"/>
      <c r="D929" s="646"/>
      <c r="E929" s="646"/>
      <c r="F929" s="646"/>
      <c r="G929" s="646"/>
      <c r="H929" s="645"/>
      <c r="I929" s="645"/>
      <c r="J929" s="645"/>
      <c r="K929" s="645"/>
      <c r="L929" s="645"/>
      <c r="M929" s="645"/>
      <c r="N929" s="645"/>
      <c r="O929" s="645"/>
      <c r="P929" s="645"/>
      <c r="Q929" s="645"/>
      <c r="R929" s="645"/>
      <c r="S929" s="645"/>
      <c r="T929" s="645"/>
      <c r="U929" s="645"/>
      <c r="V929" s="645"/>
      <c r="W929" s="645"/>
      <c r="X929" s="645"/>
      <c r="Y929" s="645"/>
    </row>
    <row r="930" spans="1:25" ht="24.75" customHeight="1">
      <c r="A930" s="645"/>
      <c r="B930" s="646"/>
      <c r="C930" s="646"/>
      <c r="D930" s="646"/>
      <c r="E930" s="646"/>
      <c r="F930" s="646"/>
      <c r="G930" s="646"/>
      <c r="H930" s="645"/>
      <c r="I930" s="645"/>
      <c r="J930" s="645"/>
      <c r="K930" s="645"/>
      <c r="L930" s="645"/>
      <c r="M930" s="645"/>
      <c r="N930" s="645"/>
      <c r="O930" s="645"/>
      <c r="P930" s="645"/>
      <c r="Q930" s="645"/>
      <c r="R930" s="645"/>
      <c r="S930" s="645"/>
      <c r="T930" s="645"/>
      <c r="U930" s="645"/>
      <c r="V930" s="645"/>
      <c r="W930" s="645"/>
      <c r="X930" s="645"/>
      <c r="Y930" s="645"/>
    </row>
    <row r="931" spans="1:25" ht="24.75" customHeight="1">
      <c r="A931" s="645"/>
      <c r="B931" s="646"/>
      <c r="C931" s="646"/>
      <c r="D931" s="646"/>
      <c r="E931" s="646"/>
      <c r="F931" s="646"/>
      <c r="G931" s="646"/>
      <c r="H931" s="645"/>
      <c r="I931" s="645"/>
      <c r="J931" s="645"/>
      <c r="K931" s="645"/>
      <c r="L931" s="645"/>
      <c r="M931" s="645"/>
      <c r="N931" s="645"/>
      <c r="O931" s="645"/>
      <c r="P931" s="645"/>
      <c r="Q931" s="645"/>
      <c r="R931" s="645"/>
      <c r="S931" s="645"/>
      <c r="T931" s="645"/>
      <c r="U931" s="645"/>
      <c r="V931" s="645"/>
      <c r="W931" s="645"/>
      <c r="X931" s="645"/>
      <c r="Y931" s="645"/>
    </row>
    <row r="932" spans="1:25" ht="24.75" customHeight="1">
      <c r="A932" s="645"/>
      <c r="B932" s="646"/>
      <c r="C932" s="646"/>
      <c r="D932" s="646"/>
      <c r="E932" s="646"/>
      <c r="F932" s="646"/>
      <c r="G932" s="646"/>
      <c r="H932" s="645"/>
      <c r="I932" s="645"/>
      <c r="J932" s="645"/>
      <c r="K932" s="645"/>
      <c r="L932" s="645"/>
      <c r="M932" s="645"/>
      <c r="N932" s="645"/>
      <c r="O932" s="645"/>
      <c r="P932" s="645"/>
      <c r="Q932" s="645"/>
      <c r="R932" s="645"/>
      <c r="S932" s="645"/>
      <c r="T932" s="645"/>
      <c r="U932" s="645"/>
      <c r="V932" s="645"/>
      <c r="W932" s="645"/>
      <c r="X932" s="645"/>
      <c r="Y932" s="645"/>
    </row>
    <row r="933" spans="1:25" ht="24.75" customHeight="1">
      <c r="A933" s="645"/>
      <c r="B933" s="646"/>
      <c r="C933" s="646"/>
      <c r="D933" s="646"/>
      <c r="E933" s="646"/>
      <c r="F933" s="646"/>
      <c r="G933" s="646"/>
      <c r="H933" s="645"/>
      <c r="I933" s="645"/>
      <c r="J933" s="645"/>
      <c r="K933" s="645"/>
      <c r="L933" s="645"/>
      <c r="M933" s="645"/>
      <c r="N933" s="645"/>
      <c r="O933" s="645"/>
      <c r="P933" s="645"/>
      <c r="Q933" s="645"/>
      <c r="R933" s="645"/>
      <c r="S933" s="645"/>
      <c r="T933" s="645"/>
      <c r="U933" s="645"/>
      <c r="V933" s="645"/>
      <c r="W933" s="645"/>
      <c r="X933" s="645"/>
      <c r="Y933" s="645"/>
    </row>
    <row r="934" spans="1:25" ht="24.75" customHeight="1">
      <c r="A934" s="645"/>
      <c r="B934" s="646"/>
      <c r="C934" s="646"/>
      <c r="D934" s="646"/>
      <c r="E934" s="646"/>
      <c r="F934" s="646"/>
      <c r="G934" s="646"/>
      <c r="H934" s="645"/>
      <c r="I934" s="645"/>
      <c r="J934" s="645"/>
      <c r="K934" s="645"/>
      <c r="L934" s="645"/>
      <c r="M934" s="645"/>
      <c r="N934" s="645"/>
      <c r="O934" s="645"/>
      <c r="P934" s="645"/>
      <c r="Q934" s="645"/>
      <c r="R934" s="645"/>
      <c r="S934" s="645"/>
      <c r="T934" s="645"/>
      <c r="U934" s="645"/>
      <c r="V934" s="645"/>
      <c r="W934" s="645"/>
      <c r="X934" s="645"/>
      <c r="Y934" s="645"/>
    </row>
    <row r="935" spans="1:25" ht="24.75" customHeight="1">
      <c r="A935" s="645"/>
      <c r="B935" s="646"/>
      <c r="C935" s="646"/>
      <c r="D935" s="646"/>
      <c r="E935" s="646"/>
      <c r="F935" s="646"/>
      <c r="G935" s="646"/>
      <c r="H935" s="645"/>
      <c r="I935" s="645"/>
      <c r="J935" s="645"/>
      <c r="K935" s="645"/>
      <c r="L935" s="645"/>
      <c r="M935" s="645"/>
      <c r="N935" s="645"/>
      <c r="O935" s="645"/>
      <c r="P935" s="645"/>
      <c r="Q935" s="645"/>
      <c r="R935" s="645"/>
      <c r="S935" s="645"/>
      <c r="T935" s="645"/>
      <c r="U935" s="645"/>
      <c r="V935" s="645"/>
      <c r="W935" s="645"/>
      <c r="X935" s="645"/>
      <c r="Y935" s="645"/>
    </row>
    <row r="936" spans="1:25" ht="24.75" customHeight="1">
      <c r="A936" s="645"/>
      <c r="B936" s="646"/>
      <c r="C936" s="646"/>
      <c r="D936" s="646"/>
      <c r="E936" s="646"/>
      <c r="F936" s="646"/>
      <c r="G936" s="646"/>
      <c r="H936" s="645"/>
      <c r="I936" s="645"/>
      <c r="J936" s="645"/>
      <c r="K936" s="645"/>
      <c r="L936" s="645"/>
      <c r="M936" s="645"/>
      <c r="N936" s="645"/>
      <c r="O936" s="645"/>
      <c r="P936" s="645"/>
      <c r="Q936" s="645"/>
      <c r="R936" s="645"/>
      <c r="S936" s="645"/>
      <c r="T936" s="645"/>
      <c r="U936" s="645"/>
      <c r="V936" s="645"/>
      <c r="W936" s="645"/>
      <c r="X936" s="645"/>
      <c r="Y936" s="645"/>
    </row>
    <row r="937" spans="1:25" ht="24.75" customHeight="1">
      <c r="A937" s="645"/>
      <c r="B937" s="646"/>
      <c r="C937" s="646"/>
      <c r="D937" s="646"/>
      <c r="E937" s="646"/>
      <c r="F937" s="646"/>
      <c r="G937" s="646"/>
      <c r="H937" s="645"/>
      <c r="I937" s="645"/>
      <c r="J937" s="645"/>
      <c r="K937" s="645"/>
      <c r="L937" s="645"/>
      <c r="M937" s="645"/>
      <c r="N937" s="645"/>
      <c r="O937" s="645"/>
      <c r="P937" s="645"/>
      <c r="Q937" s="645"/>
      <c r="R937" s="645"/>
      <c r="S937" s="645"/>
      <c r="T937" s="645"/>
      <c r="U937" s="645"/>
      <c r="V937" s="645"/>
      <c r="W937" s="645"/>
      <c r="X937" s="645"/>
      <c r="Y937" s="645"/>
    </row>
    <row r="938" spans="1:25" ht="24.75" customHeight="1">
      <c r="A938" s="645"/>
      <c r="B938" s="646"/>
      <c r="C938" s="646"/>
      <c r="D938" s="646"/>
      <c r="E938" s="646"/>
      <c r="F938" s="646"/>
      <c r="G938" s="646"/>
      <c r="H938" s="645"/>
      <c r="I938" s="645"/>
      <c r="J938" s="645"/>
      <c r="K938" s="645"/>
      <c r="L938" s="645"/>
      <c r="M938" s="645"/>
      <c r="N938" s="645"/>
      <c r="O938" s="645"/>
      <c r="P938" s="645"/>
      <c r="Q938" s="645"/>
      <c r="R938" s="645"/>
      <c r="S938" s="645"/>
      <c r="T938" s="645"/>
      <c r="U938" s="645"/>
      <c r="V938" s="645"/>
      <c r="W938" s="645"/>
      <c r="X938" s="645"/>
      <c r="Y938" s="645"/>
    </row>
    <row r="939" spans="1:25" ht="24.75" customHeight="1">
      <c r="A939" s="645"/>
      <c r="B939" s="646"/>
      <c r="C939" s="646"/>
      <c r="D939" s="646"/>
      <c r="E939" s="646"/>
      <c r="F939" s="646"/>
      <c r="G939" s="646"/>
      <c r="H939" s="645"/>
      <c r="I939" s="645"/>
      <c r="J939" s="645"/>
      <c r="K939" s="645"/>
      <c r="L939" s="645"/>
      <c r="M939" s="645"/>
      <c r="N939" s="645"/>
      <c r="O939" s="645"/>
      <c r="P939" s="645"/>
      <c r="Q939" s="645"/>
      <c r="R939" s="645"/>
      <c r="S939" s="645"/>
      <c r="T939" s="645"/>
      <c r="U939" s="645"/>
      <c r="V939" s="645"/>
      <c r="W939" s="645"/>
      <c r="X939" s="645"/>
      <c r="Y939" s="645"/>
    </row>
    <row r="940" spans="1:25" ht="24.75" customHeight="1">
      <c r="A940" s="645"/>
      <c r="B940" s="646"/>
      <c r="C940" s="646"/>
      <c r="D940" s="646"/>
      <c r="E940" s="646"/>
      <c r="F940" s="646"/>
      <c r="G940" s="646"/>
      <c r="H940" s="645"/>
      <c r="I940" s="645"/>
      <c r="J940" s="645"/>
      <c r="K940" s="645"/>
      <c r="L940" s="645"/>
      <c r="M940" s="645"/>
      <c r="N940" s="645"/>
      <c r="O940" s="645"/>
      <c r="P940" s="645"/>
      <c r="Q940" s="645"/>
      <c r="R940" s="645"/>
      <c r="S940" s="645"/>
      <c r="T940" s="645"/>
      <c r="U940" s="645"/>
      <c r="V940" s="645"/>
      <c r="W940" s="645"/>
      <c r="X940" s="645"/>
      <c r="Y940" s="645"/>
    </row>
    <row r="941" spans="1:25" ht="24.75" customHeight="1">
      <c r="A941" s="645"/>
      <c r="B941" s="646"/>
      <c r="C941" s="646"/>
      <c r="D941" s="646"/>
      <c r="E941" s="646"/>
      <c r="F941" s="646"/>
      <c r="G941" s="646"/>
      <c r="H941" s="645"/>
      <c r="I941" s="645"/>
      <c r="J941" s="645"/>
      <c r="K941" s="645"/>
      <c r="L941" s="645"/>
      <c r="M941" s="645"/>
      <c r="N941" s="645"/>
      <c r="O941" s="645"/>
      <c r="P941" s="645"/>
      <c r="Q941" s="645"/>
      <c r="R941" s="645"/>
      <c r="S941" s="645"/>
      <c r="T941" s="645"/>
      <c r="U941" s="645"/>
      <c r="V941" s="645"/>
      <c r="W941" s="645"/>
      <c r="X941" s="645"/>
      <c r="Y941" s="645"/>
    </row>
    <row r="942" spans="1:25" ht="24.75" customHeight="1">
      <c r="A942" s="645"/>
      <c r="B942" s="646"/>
      <c r="C942" s="646"/>
      <c r="D942" s="646"/>
      <c r="E942" s="646"/>
      <c r="F942" s="646"/>
      <c r="G942" s="646"/>
      <c r="H942" s="645"/>
      <c r="I942" s="645"/>
      <c r="J942" s="645"/>
      <c r="K942" s="645"/>
      <c r="L942" s="645"/>
      <c r="M942" s="645"/>
      <c r="N942" s="645"/>
      <c r="O942" s="645"/>
      <c r="P942" s="645"/>
      <c r="Q942" s="645"/>
      <c r="R942" s="645"/>
      <c r="S942" s="645"/>
      <c r="T942" s="645"/>
      <c r="U942" s="645"/>
      <c r="V942" s="645"/>
      <c r="W942" s="645"/>
      <c r="X942" s="645"/>
      <c r="Y942" s="645"/>
    </row>
    <row r="943" spans="1:25" ht="24.75" customHeight="1">
      <c r="A943" s="645"/>
      <c r="B943" s="646"/>
      <c r="C943" s="646"/>
      <c r="D943" s="646"/>
      <c r="E943" s="646"/>
      <c r="F943" s="646"/>
      <c r="G943" s="646"/>
      <c r="H943" s="645"/>
      <c r="I943" s="645"/>
      <c r="J943" s="645"/>
      <c r="K943" s="645"/>
      <c r="L943" s="645"/>
      <c r="M943" s="645"/>
      <c r="N943" s="645"/>
      <c r="O943" s="645"/>
      <c r="P943" s="645"/>
      <c r="Q943" s="645"/>
      <c r="R943" s="645"/>
      <c r="S943" s="645"/>
      <c r="T943" s="645"/>
      <c r="U943" s="645"/>
      <c r="V943" s="645"/>
      <c r="W943" s="645"/>
      <c r="X943" s="645"/>
      <c r="Y943" s="645"/>
    </row>
    <row r="944" spans="1:25" ht="24.75" customHeight="1">
      <c r="A944" s="645"/>
      <c r="B944" s="646"/>
      <c r="C944" s="646"/>
      <c r="D944" s="646"/>
      <c r="E944" s="646"/>
      <c r="F944" s="646"/>
      <c r="G944" s="646"/>
      <c r="H944" s="645"/>
      <c r="I944" s="645"/>
      <c r="J944" s="645"/>
      <c r="K944" s="645"/>
      <c r="L944" s="645"/>
      <c r="M944" s="645"/>
      <c r="N944" s="645"/>
      <c r="O944" s="645"/>
      <c r="P944" s="645"/>
      <c r="Q944" s="645"/>
      <c r="R944" s="645"/>
      <c r="S944" s="645"/>
      <c r="T944" s="645"/>
      <c r="U944" s="645"/>
      <c r="V944" s="645"/>
      <c r="W944" s="645"/>
      <c r="X944" s="645"/>
      <c r="Y944" s="645"/>
    </row>
    <row r="945" spans="1:25" ht="24.75" customHeight="1">
      <c r="A945" s="645"/>
      <c r="B945" s="646"/>
      <c r="C945" s="646"/>
      <c r="D945" s="646"/>
      <c r="E945" s="646"/>
      <c r="F945" s="646"/>
      <c r="G945" s="646"/>
      <c r="H945" s="645"/>
      <c r="I945" s="645"/>
      <c r="J945" s="645"/>
      <c r="K945" s="645"/>
      <c r="L945" s="645"/>
      <c r="M945" s="645"/>
      <c r="N945" s="645"/>
      <c r="O945" s="645"/>
      <c r="P945" s="645"/>
      <c r="Q945" s="645"/>
      <c r="R945" s="645"/>
      <c r="S945" s="645"/>
      <c r="T945" s="645"/>
      <c r="U945" s="645"/>
      <c r="V945" s="645"/>
      <c r="W945" s="645"/>
      <c r="X945" s="645"/>
      <c r="Y945" s="645"/>
    </row>
    <row r="946" spans="1:25" ht="24.75" customHeight="1">
      <c r="A946" s="645"/>
      <c r="B946" s="646"/>
      <c r="C946" s="646"/>
      <c r="D946" s="646"/>
      <c r="E946" s="646"/>
      <c r="F946" s="646"/>
      <c r="G946" s="646"/>
      <c r="H946" s="645"/>
      <c r="I946" s="645"/>
      <c r="J946" s="645"/>
      <c r="K946" s="645"/>
      <c r="L946" s="645"/>
      <c r="M946" s="645"/>
      <c r="N946" s="645"/>
      <c r="O946" s="645"/>
      <c r="P946" s="645"/>
      <c r="Q946" s="645"/>
      <c r="R946" s="645"/>
      <c r="S946" s="645"/>
      <c r="T946" s="645"/>
      <c r="U946" s="645"/>
      <c r="V946" s="645"/>
      <c r="W946" s="645"/>
      <c r="X946" s="645"/>
      <c r="Y946" s="645"/>
    </row>
    <row r="947" spans="1:25" ht="24.75" customHeight="1">
      <c r="A947" s="645"/>
      <c r="B947" s="646"/>
      <c r="C947" s="646"/>
      <c r="D947" s="646"/>
      <c r="E947" s="646"/>
      <c r="F947" s="646"/>
      <c r="G947" s="646"/>
      <c r="H947" s="645"/>
      <c r="I947" s="645"/>
      <c r="J947" s="645"/>
      <c r="K947" s="645"/>
      <c r="L947" s="645"/>
      <c r="M947" s="645"/>
      <c r="N947" s="645"/>
      <c r="O947" s="645"/>
      <c r="P947" s="645"/>
      <c r="Q947" s="645"/>
      <c r="R947" s="645"/>
      <c r="S947" s="645"/>
      <c r="T947" s="645"/>
      <c r="U947" s="645"/>
      <c r="V947" s="645"/>
      <c r="W947" s="645"/>
      <c r="X947" s="645"/>
      <c r="Y947" s="645"/>
    </row>
    <row r="948" spans="1:25" ht="24.75" customHeight="1">
      <c r="A948" s="645"/>
      <c r="B948" s="646"/>
      <c r="C948" s="646"/>
      <c r="D948" s="646"/>
      <c r="E948" s="646"/>
      <c r="F948" s="646"/>
      <c r="G948" s="646"/>
      <c r="H948" s="645"/>
      <c r="I948" s="645"/>
      <c r="J948" s="645"/>
      <c r="K948" s="645"/>
      <c r="L948" s="645"/>
      <c r="M948" s="645"/>
      <c r="N948" s="645"/>
      <c r="O948" s="645"/>
      <c r="P948" s="645"/>
      <c r="Q948" s="645"/>
      <c r="R948" s="645"/>
      <c r="S948" s="645"/>
      <c r="T948" s="645"/>
      <c r="U948" s="645"/>
      <c r="V948" s="645"/>
      <c r="W948" s="645"/>
      <c r="X948" s="645"/>
      <c r="Y948" s="645"/>
    </row>
    <row r="949" spans="1:25" ht="24.75" customHeight="1">
      <c r="A949" s="645"/>
      <c r="B949" s="646"/>
      <c r="C949" s="646"/>
      <c r="D949" s="646"/>
      <c r="E949" s="646"/>
      <c r="F949" s="646"/>
      <c r="G949" s="646"/>
      <c r="H949" s="645"/>
      <c r="I949" s="645"/>
      <c r="J949" s="645"/>
      <c r="K949" s="645"/>
      <c r="L949" s="645"/>
      <c r="M949" s="645"/>
      <c r="N949" s="645"/>
      <c r="O949" s="645"/>
      <c r="P949" s="645"/>
      <c r="Q949" s="645"/>
      <c r="R949" s="645"/>
      <c r="S949" s="645"/>
      <c r="T949" s="645"/>
      <c r="U949" s="645"/>
      <c r="V949" s="645"/>
      <c r="W949" s="645"/>
      <c r="X949" s="645"/>
      <c r="Y949" s="645"/>
    </row>
    <row r="950" spans="1:25" ht="24.75" customHeight="1">
      <c r="A950" s="645"/>
      <c r="B950" s="646"/>
      <c r="C950" s="646"/>
      <c r="D950" s="646"/>
      <c r="E950" s="646"/>
      <c r="F950" s="646"/>
      <c r="G950" s="646"/>
      <c r="H950" s="645"/>
      <c r="I950" s="645"/>
      <c r="J950" s="645"/>
      <c r="K950" s="645"/>
      <c r="L950" s="645"/>
      <c r="M950" s="645"/>
      <c r="N950" s="645"/>
      <c r="O950" s="645"/>
      <c r="P950" s="645"/>
      <c r="Q950" s="645"/>
      <c r="R950" s="645"/>
      <c r="S950" s="645"/>
      <c r="T950" s="645"/>
      <c r="U950" s="645"/>
      <c r="V950" s="645"/>
      <c r="W950" s="645"/>
      <c r="X950" s="645"/>
      <c r="Y950" s="645"/>
    </row>
    <row r="951" spans="1:25" ht="24.75" customHeight="1">
      <c r="A951" s="645"/>
      <c r="B951" s="646"/>
      <c r="C951" s="646"/>
      <c r="D951" s="646"/>
      <c r="E951" s="646"/>
      <c r="F951" s="646"/>
      <c r="G951" s="646"/>
      <c r="H951" s="645"/>
      <c r="I951" s="645"/>
      <c r="J951" s="645"/>
      <c r="K951" s="645"/>
      <c r="L951" s="645"/>
      <c r="M951" s="645"/>
      <c r="N951" s="645"/>
      <c r="O951" s="645"/>
      <c r="P951" s="645"/>
      <c r="Q951" s="645"/>
      <c r="R951" s="645"/>
      <c r="S951" s="645"/>
      <c r="T951" s="645"/>
      <c r="U951" s="645"/>
      <c r="V951" s="645"/>
      <c r="W951" s="645"/>
      <c r="X951" s="645"/>
      <c r="Y951" s="645"/>
    </row>
    <row r="952" spans="1:25" ht="24.75" customHeight="1">
      <c r="A952" s="645"/>
      <c r="B952" s="646"/>
      <c r="C952" s="646"/>
      <c r="D952" s="646"/>
      <c r="E952" s="646"/>
      <c r="F952" s="646"/>
      <c r="G952" s="646"/>
      <c r="H952" s="645"/>
      <c r="I952" s="645"/>
      <c r="J952" s="645"/>
      <c r="K952" s="645"/>
      <c r="L952" s="645"/>
      <c r="M952" s="645"/>
      <c r="N952" s="645"/>
      <c r="O952" s="645"/>
      <c r="P952" s="645"/>
      <c r="Q952" s="645"/>
      <c r="R952" s="645"/>
      <c r="S952" s="645"/>
      <c r="T952" s="645"/>
      <c r="U952" s="645"/>
      <c r="V952" s="645"/>
      <c r="W952" s="645"/>
      <c r="X952" s="645"/>
      <c r="Y952" s="645"/>
    </row>
    <row r="953" spans="1:25" ht="24.75" customHeight="1">
      <c r="A953" s="645"/>
      <c r="B953" s="646"/>
      <c r="C953" s="646"/>
      <c r="D953" s="646"/>
      <c r="E953" s="646"/>
      <c r="F953" s="646"/>
      <c r="G953" s="646"/>
      <c r="H953" s="645"/>
      <c r="I953" s="645"/>
      <c r="J953" s="645"/>
      <c r="K953" s="645"/>
      <c r="L953" s="645"/>
      <c r="M953" s="645"/>
      <c r="N953" s="645"/>
      <c r="O953" s="645"/>
      <c r="P953" s="645"/>
      <c r="Q953" s="645"/>
      <c r="R953" s="645"/>
      <c r="S953" s="645"/>
      <c r="T953" s="645"/>
      <c r="U953" s="645"/>
      <c r="V953" s="645"/>
      <c r="W953" s="645"/>
      <c r="X953" s="645"/>
      <c r="Y953" s="645"/>
    </row>
    <row r="954" spans="1:25" ht="24.75" customHeight="1">
      <c r="A954" s="645"/>
      <c r="B954" s="646"/>
      <c r="C954" s="646"/>
      <c r="D954" s="646"/>
      <c r="E954" s="646"/>
      <c r="F954" s="646"/>
      <c r="G954" s="646"/>
      <c r="H954" s="645"/>
      <c r="I954" s="645"/>
      <c r="J954" s="645"/>
      <c r="K954" s="645"/>
      <c r="L954" s="645"/>
      <c r="M954" s="645"/>
      <c r="N954" s="645"/>
      <c r="O954" s="645"/>
      <c r="P954" s="645"/>
      <c r="Q954" s="645"/>
      <c r="R954" s="645"/>
      <c r="S954" s="645"/>
      <c r="T954" s="645"/>
      <c r="U954" s="645"/>
      <c r="V954" s="645"/>
      <c r="W954" s="645"/>
      <c r="X954" s="645"/>
      <c r="Y954" s="645"/>
    </row>
    <row r="955" spans="1:25" ht="24.75" customHeight="1">
      <c r="A955" s="645"/>
      <c r="B955" s="646"/>
      <c r="C955" s="646"/>
      <c r="D955" s="646"/>
      <c r="E955" s="646"/>
      <c r="F955" s="646"/>
      <c r="G955" s="646"/>
      <c r="H955" s="645"/>
      <c r="I955" s="645"/>
      <c r="J955" s="645"/>
      <c r="K955" s="645"/>
      <c r="L955" s="645"/>
      <c r="M955" s="645"/>
      <c r="N955" s="645"/>
      <c r="O955" s="645"/>
      <c r="P955" s="645"/>
      <c r="Q955" s="645"/>
      <c r="R955" s="645"/>
      <c r="S955" s="645"/>
      <c r="T955" s="645"/>
      <c r="U955" s="645"/>
      <c r="V955" s="645"/>
      <c r="W955" s="645"/>
      <c r="X955" s="645"/>
      <c r="Y955" s="645"/>
    </row>
    <row r="956" spans="1:25" ht="24.75" customHeight="1">
      <c r="A956" s="645"/>
      <c r="B956" s="646"/>
      <c r="C956" s="646"/>
      <c r="D956" s="646"/>
      <c r="E956" s="646"/>
      <c r="F956" s="646"/>
      <c r="G956" s="646"/>
      <c r="H956" s="645"/>
      <c r="I956" s="645"/>
      <c r="J956" s="645"/>
      <c r="K956" s="645"/>
      <c r="L956" s="645"/>
      <c r="M956" s="645"/>
      <c r="N956" s="645"/>
      <c r="O956" s="645"/>
      <c r="P956" s="645"/>
      <c r="Q956" s="645"/>
      <c r="R956" s="645"/>
      <c r="S956" s="645"/>
      <c r="T956" s="645"/>
      <c r="U956" s="645"/>
      <c r="V956" s="645"/>
      <c r="W956" s="645"/>
      <c r="X956" s="645"/>
      <c r="Y956" s="645"/>
    </row>
    <row r="957" spans="1:25" ht="24.75" customHeight="1">
      <c r="A957" s="645"/>
      <c r="B957" s="646"/>
      <c r="C957" s="646"/>
      <c r="D957" s="646"/>
      <c r="E957" s="646"/>
      <c r="F957" s="646"/>
      <c r="G957" s="646"/>
      <c r="H957" s="645"/>
      <c r="I957" s="645"/>
      <c r="J957" s="645"/>
      <c r="K957" s="645"/>
      <c r="L957" s="645"/>
      <c r="M957" s="645"/>
      <c r="N957" s="645"/>
      <c r="O957" s="645"/>
      <c r="P957" s="645"/>
      <c r="Q957" s="645"/>
      <c r="R957" s="645"/>
      <c r="S957" s="645"/>
      <c r="T957" s="645"/>
      <c r="U957" s="645"/>
      <c r="V957" s="645"/>
      <c r="W957" s="645"/>
      <c r="X957" s="645"/>
      <c r="Y957" s="645"/>
    </row>
    <row r="958" spans="1:25" ht="24.75" customHeight="1">
      <c r="A958" s="645"/>
      <c r="B958" s="646"/>
      <c r="C958" s="646"/>
      <c r="D958" s="646"/>
      <c r="E958" s="646"/>
      <c r="F958" s="646"/>
      <c r="G958" s="646"/>
      <c r="H958" s="645"/>
      <c r="I958" s="645"/>
      <c r="J958" s="645"/>
      <c r="K958" s="645"/>
      <c r="L958" s="645"/>
      <c r="M958" s="645"/>
      <c r="N958" s="645"/>
      <c r="O958" s="645"/>
      <c r="P958" s="645"/>
      <c r="Q958" s="645"/>
      <c r="R958" s="645"/>
      <c r="S958" s="645"/>
      <c r="T958" s="645"/>
      <c r="U958" s="645"/>
      <c r="V958" s="645"/>
      <c r="W958" s="645"/>
      <c r="X958" s="645"/>
      <c r="Y958" s="645"/>
    </row>
    <row r="959" spans="1:25" ht="24.75" customHeight="1">
      <c r="A959" s="645"/>
      <c r="B959" s="646"/>
      <c r="C959" s="646"/>
      <c r="D959" s="646"/>
      <c r="E959" s="646"/>
      <c r="F959" s="646"/>
      <c r="G959" s="646"/>
      <c r="H959" s="645"/>
      <c r="I959" s="645"/>
      <c r="J959" s="645"/>
      <c r="K959" s="645"/>
      <c r="L959" s="645"/>
      <c r="M959" s="645"/>
      <c r="N959" s="645"/>
      <c r="O959" s="645"/>
      <c r="P959" s="645"/>
      <c r="Q959" s="645"/>
      <c r="R959" s="645"/>
      <c r="S959" s="645"/>
      <c r="T959" s="645"/>
      <c r="U959" s="645"/>
      <c r="V959" s="645"/>
      <c r="W959" s="645"/>
      <c r="X959" s="645"/>
      <c r="Y959" s="645"/>
    </row>
    <row r="960" spans="1:25" ht="24.75" customHeight="1">
      <c r="A960" s="645"/>
      <c r="B960" s="646"/>
      <c r="C960" s="646"/>
      <c r="D960" s="646"/>
      <c r="E960" s="646"/>
      <c r="F960" s="646"/>
      <c r="G960" s="646"/>
      <c r="H960" s="645"/>
      <c r="I960" s="645"/>
      <c r="J960" s="645"/>
      <c r="K960" s="645"/>
      <c r="L960" s="645"/>
      <c r="M960" s="645"/>
      <c r="N960" s="645"/>
      <c r="O960" s="645"/>
      <c r="P960" s="645"/>
      <c r="Q960" s="645"/>
      <c r="R960" s="645"/>
      <c r="S960" s="645"/>
      <c r="T960" s="645"/>
      <c r="U960" s="645"/>
      <c r="V960" s="645"/>
      <c r="W960" s="645"/>
      <c r="X960" s="645"/>
      <c r="Y960" s="645"/>
    </row>
    <row r="961" spans="1:25" ht="24.75" customHeight="1">
      <c r="A961" s="645"/>
      <c r="B961" s="646"/>
      <c r="C961" s="646"/>
      <c r="D961" s="646"/>
      <c r="E961" s="646"/>
      <c r="F961" s="646"/>
      <c r="G961" s="646"/>
      <c r="H961" s="645"/>
      <c r="I961" s="645"/>
      <c r="J961" s="645"/>
      <c r="K961" s="645"/>
      <c r="L961" s="645"/>
      <c r="M961" s="645"/>
      <c r="N961" s="645"/>
      <c r="O961" s="645"/>
      <c r="P961" s="645"/>
      <c r="Q961" s="645"/>
      <c r="R961" s="645"/>
      <c r="S961" s="645"/>
      <c r="T961" s="645"/>
      <c r="U961" s="645"/>
      <c r="V961" s="645"/>
      <c r="W961" s="645"/>
      <c r="X961" s="645"/>
      <c r="Y961" s="645"/>
    </row>
    <row r="962" spans="1:25" ht="24.75" customHeight="1">
      <c r="A962" s="645"/>
      <c r="B962" s="646"/>
      <c r="C962" s="646"/>
      <c r="D962" s="646"/>
      <c r="E962" s="646"/>
      <c r="F962" s="646"/>
      <c r="G962" s="646"/>
      <c r="H962" s="645"/>
      <c r="I962" s="645"/>
      <c r="J962" s="645"/>
      <c r="K962" s="645"/>
      <c r="L962" s="645"/>
      <c r="M962" s="645"/>
      <c r="N962" s="645"/>
      <c r="O962" s="645"/>
      <c r="P962" s="645"/>
      <c r="Q962" s="645"/>
      <c r="R962" s="645"/>
      <c r="S962" s="645"/>
      <c r="T962" s="645"/>
      <c r="U962" s="645"/>
      <c r="V962" s="645"/>
      <c r="W962" s="645"/>
      <c r="X962" s="645"/>
      <c r="Y962" s="645"/>
    </row>
    <row r="963" spans="1:25" ht="24.75" customHeight="1">
      <c r="A963" s="645"/>
      <c r="B963" s="646"/>
      <c r="C963" s="646"/>
      <c r="D963" s="646"/>
      <c r="E963" s="646"/>
      <c r="F963" s="646"/>
      <c r="G963" s="646"/>
      <c r="H963" s="645"/>
      <c r="I963" s="645"/>
      <c r="J963" s="645"/>
      <c r="K963" s="645"/>
      <c r="L963" s="645"/>
      <c r="M963" s="645"/>
      <c r="N963" s="645"/>
      <c r="O963" s="645"/>
      <c r="P963" s="645"/>
      <c r="Q963" s="645"/>
      <c r="R963" s="645"/>
      <c r="S963" s="645"/>
      <c r="T963" s="645"/>
      <c r="U963" s="645"/>
      <c r="V963" s="645"/>
      <c r="W963" s="645"/>
      <c r="X963" s="645"/>
      <c r="Y963" s="645"/>
    </row>
    <row r="964" spans="1:25" ht="24.75" customHeight="1">
      <c r="A964" s="645"/>
      <c r="B964" s="646"/>
      <c r="C964" s="646"/>
      <c r="D964" s="646"/>
      <c r="E964" s="646"/>
      <c r="F964" s="646"/>
      <c r="G964" s="646"/>
      <c r="H964" s="645"/>
      <c r="I964" s="645"/>
      <c r="J964" s="645"/>
      <c r="K964" s="645"/>
      <c r="L964" s="645"/>
      <c r="M964" s="645"/>
      <c r="N964" s="645"/>
      <c r="O964" s="645"/>
      <c r="P964" s="645"/>
      <c r="Q964" s="645"/>
      <c r="R964" s="645"/>
      <c r="S964" s="645"/>
      <c r="T964" s="645"/>
      <c r="U964" s="645"/>
      <c r="V964" s="645"/>
      <c r="W964" s="645"/>
      <c r="X964" s="645"/>
      <c r="Y964" s="645"/>
    </row>
    <row r="965" spans="1:25" ht="24.75" customHeight="1">
      <c r="A965" s="645"/>
      <c r="B965" s="646"/>
      <c r="C965" s="646"/>
      <c r="D965" s="646"/>
      <c r="E965" s="646"/>
      <c r="F965" s="646"/>
      <c r="G965" s="646"/>
      <c r="H965" s="645"/>
      <c r="I965" s="645"/>
      <c r="J965" s="645"/>
      <c r="K965" s="645"/>
      <c r="L965" s="645"/>
      <c r="M965" s="645"/>
      <c r="N965" s="645"/>
      <c r="O965" s="645"/>
      <c r="P965" s="645"/>
      <c r="Q965" s="645"/>
      <c r="R965" s="645"/>
      <c r="S965" s="645"/>
      <c r="T965" s="645"/>
      <c r="U965" s="645"/>
      <c r="V965" s="645"/>
      <c r="W965" s="645"/>
      <c r="X965" s="645"/>
      <c r="Y965" s="645"/>
    </row>
    <row r="966" spans="1:25" ht="24.75" customHeight="1">
      <c r="A966" s="645"/>
      <c r="B966" s="646"/>
      <c r="C966" s="646"/>
      <c r="D966" s="646"/>
      <c r="E966" s="646"/>
      <c r="F966" s="646"/>
      <c r="G966" s="646"/>
      <c r="H966" s="645"/>
      <c r="I966" s="645"/>
      <c r="J966" s="645"/>
      <c r="K966" s="645"/>
      <c r="L966" s="645"/>
      <c r="M966" s="645"/>
      <c r="N966" s="645"/>
      <c r="O966" s="645"/>
      <c r="P966" s="645"/>
      <c r="Q966" s="645"/>
      <c r="R966" s="645"/>
      <c r="S966" s="645"/>
      <c r="T966" s="645"/>
      <c r="U966" s="645"/>
      <c r="V966" s="645"/>
      <c r="W966" s="645"/>
      <c r="X966" s="645"/>
      <c r="Y966" s="645"/>
    </row>
    <row r="967" spans="1:25" ht="24.75" customHeight="1">
      <c r="A967" s="645"/>
      <c r="B967" s="646"/>
      <c r="C967" s="646"/>
      <c r="D967" s="646"/>
      <c r="E967" s="646"/>
      <c r="F967" s="646"/>
      <c r="G967" s="646"/>
      <c r="H967" s="645"/>
      <c r="I967" s="645"/>
      <c r="J967" s="645"/>
      <c r="K967" s="645"/>
      <c r="L967" s="645"/>
      <c r="M967" s="645"/>
      <c r="N967" s="645"/>
      <c r="O967" s="645"/>
      <c r="P967" s="645"/>
      <c r="Q967" s="645"/>
      <c r="R967" s="645"/>
      <c r="S967" s="645"/>
      <c r="T967" s="645"/>
      <c r="U967" s="645"/>
      <c r="V967" s="645"/>
      <c r="W967" s="645"/>
      <c r="X967" s="645"/>
      <c r="Y967" s="645"/>
    </row>
    <row r="968" spans="1:25" ht="24.75" customHeight="1">
      <c r="A968" s="645"/>
      <c r="B968" s="646"/>
      <c r="C968" s="646"/>
      <c r="D968" s="646"/>
      <c r="E968" s="646"/>
      <c r="F968" s="646"/>
      <c r="G968" s="646"/>
      <c r="H968" s="645"/>
      <c r="I968" s="645"/>
      <c r="J968" s="645"/>
      <c r="K968" s="645"/>
      <c r="L968" s="645"/>
      <c r="M968" s="645"/>
      <c r="N968" s="645"/>
      <c r="O968" s="645"/>
      <c r="P968" s="645"/>
      <c r="Q968" s="645"/>
      <c r="R968" s="645"/>
      <c r="S968" s="645"/>
      <c r="T968" s="645"/>
      <c r="U968" s="645"/>
      <c r="V968" s="645"/>
      <c r="W968" s="645"/>
      <c r="X968" s="645"/>
      <c r="Y968" s="645"/>
    </row>
    <row r="969" spans="1:25" ht="24.75" customHeight="1">
      <c r="A969" s="645"/>
      <c r="B969" s="646"/>
      <c r="C969" s="646"/>
      <c r="D969" s="646"/>
      <c r="E969" s="646"/>
      <c r="F969" s="646"/>
      <c r="G969" s="646"/>
      <c r="H969" s="645"/>
      <c r="I969" s="645"/>
      <c r="J969" s="645"/>
      <c r="K969" s="645"/>
      <c r="L969" s="645"/>
      <c r="M969" s="645"/>
      <c r="N969" s="645"/>
      <c r="O969" s="645"/>
      <c r="P969" s="645"/>
      <c r="Q969" s="645"/>
      <c r="R969" s="645"/>
      <c r="S969" s="645"/>
      <c r="T969" s="645"/>
      <c r="U969" s="645"/>
      <c r="V969" s="645"/>
      <c r="W969" s="645"/>
      <c r="X969" s="645"/>
      <c r="Y969" s="645"/>
    </row>
    <row r="970" spans="1:25" ht="24.75" customHeight="1">
      <c r="A970" s="645"/>
      <c r="B970" s="646"/>
      <c r="C970" s="646"/>
      <c r="D970" s="646"/>
      <c r="E970" s="646"/>
      <c r="F970" s="646"/>
      <c r="G970" s="646"/>
      <c r="H970" s="645"/>
      <c r="I970" s="645"/>
      <c r="J970" s="645"/>
      <c r="K970" s="645"/>
      <c r="L970" s="645"/>
      <c r="M970" s="645"/>
      <c r="N970" s="645"/>
      <c r="O970" s="645"/>
      <c r="P970" s="645"/>
      <c r="Q970" s="645"/>
      <c r="R970" s="645"/>
      <c r="S970" s="645"/>
      <c r="T970" s="645"/>
      <c r="U970" s="645"/>
      <c r="V970" s="645"/>
      <c r="W970" s="645"/>
      <c r="X970" s="645"/>
      <c r="Y970" s="645"/>
    </row>
    <row r="971" spans="1:25" ht="24.75" customHeight="1">
      <c r="A971" s="645"/>
      <c r="B971" s="646"/>
      <c r="C971" s="646"/>
      <c r="D971" s="646"/>
      <c r="E971" s="646"/>
      <c r="F971" s="646"/>
      <c r="G971" s="646"/>
      <c r="H971" s="645"/>
      <c r="I971" s="645"/>
      <c r="J971" s="645"/>
      <c r="K971" s="645"/>
      <c r="L971" s="645"/>
      <c r="M971" s="645"/>
      <c r="N971" s="645"/>
      <c r="O971" s="645"/>
      <c r="P971" s="645"/>
      <c r="Q971" s="645"/>
      <c r="R971" s="645"/>
      <c r="S971" s="645"/>
      <c r="T971" s="645"/>
      <c r="U971" s="645"/>
      <c r="V971" s="645"/>
      <c r="W971" s="645"/>
      <c r="X971" s="645"/>
      <c r="Y971" s="645"/>
    </row>
    <row r="972" spans="1:25" ht="24.75" customHeight="1">
      <c r="A972" s="645"/>
      <c r="B972" s="646"/>
      <c r="C972" s="646"/>
      <c r="D972" s="646"/>
      <c r="E972" s="646"/>
      <c r="F972" s="646"/>
      <c r="G972" s="646"/>
      <c r="H972" s="645"/>
      <c r="I972" s="645"/>
      <c r="J972" s="645"/>
      <c r="K972" s="645"/>
      <c r="L972" s="645"/>
      <c r="M972" s="645"/>
      <c r="N972" s="645"/>
      <c r="O972" s="645"/>
      <c r="P972" s="645"/>
      <c r="Q972" s="645"/>
      <c r="R972" s="645"/>
      <c r="S972" s="645"/>
      <c r="T972" s="645"/>
      <c r="U972" s="645"/>
      <c r="V972" s="645"/>
      <c r="W972" s="645"/>
      <c r="X972" s="645"/>
      <c r="Y972" s="645"/>
    </row>
    <row r="973" spans="1:25" ht="24.75" customHeight="1">
      <c r="A973" s="645"/>
      <c r="B973" s="646"/>
      <c r="C973" s="646"/>
      <c r="D973" s="646"/>
      <c r="E973" s="646"/>
      <c r="F973" s="646"/>
      <c r="G973" s="646"/>
      <c r="H973" s="645"/>
      <c r="I973" s="645"/>
      <c r="J973" s="645"/>
      <c r="K973" s="645"/>
      <c r="L973" s="645"/>
      <c r="M973" s="645"/>
      <c r="N973" s="645"/>
      <c r="O973" s="645"/>
      <c r="P973" s="645"/>
      <c r="Q973" s="645"/>
      <c r="R973" s="645"/>
      <c r="S973" s="645"/>
      <c r="T973" s="645"/>
      <c r="U973" s="645"/>
      <c r="V973" s="645"/>
      <c r="W973" s="645"/>
      <c r="X973" s="645"/>
      <c r="Y973" s="645"/>
    </row>
    <row r="974" spans="1:25" ht="24.75" customHeight="1">
      <c r="A974" s="645"/>
      <c r="B974" s="646"/>
      <c r="C974" s="646"/>
      <c r="D974" s="646"/>
      <c r="E974" s="646"/>
      <c r="F974" s="646"/>
      <c r="G974" s="646"/>
      <c r="H974" s="645"/>
      <c r="I974" s="645"/>
      <c r="J974" s="645"/>
      <c r="K974" s="645"/>
      <c r="L974" s="645"/>
      <c r="M974" s="645"/>
      <c r="N974" s="645"/>
      <c r="O974" s="645"/>
      <c r="P974" s="645"/>
      <c r="Q974" s="645"/>
      <c r="R974" s="645"/>
      <c r="S974" s="645"/>
      <c r="T974" s="645"/>
      <c r="U974" s="645"/>
      <c r="V974" s="645"/>
      <c r="W974" s="645"/>
      <c r="X974" s="645"/>
      <c r="Y974" s="645"/>
    </row>
    <row r="975" spans="1:25" ht="24.75" customHeight="1">
      <c r="A975" s="645"/>
      <c r="B975" s="646"/>
      <c r="C975" s="646"/>
      <c r="D975" s="646"/>
      <c r="E975" s="646"/>
      <c r="F975" s="646"/>
      <c r="G975" s="646"/>
      <c r="H975" s="645"/>
      <c r="I975" s="645"/>
      <c r="J975" s="645"/>
      <c r="K975" s="645"/>
      <c r="L975" s="645"/>
      <c r="M975" s="645"/>
      <c r="N975" s="645"/>
      <c r="O975" s="645"/>
      <c r="P975" s="645"/>
      <c r="Q975" s="645"/>
      <c r="R975" s="645"/>
      <c r="S975" s="645"/>
      <c r="T975" s="645"/>
      <c r="U975" s="645"/>
      <c r="V975" s="645"/>
      <c r="W975" s="645"/>
      <c r="X975" s="645"/>
      <c r="Y975" s="645"/>
    </row>
    <row r="976" spans="1:25" ht="24.75" customHeight="1">
      <c r="A976" s="645"/>
      <c r="B976" s="646"/>
      <c r="C976" s="646"/>
      <c r="D976" s="646"/>
      <c r="E976" s="646"/>
      <c r="F976" s="646"/>
      <c r="G976" s="646"/>
      <c r="H976" s="645"/>
      <c r="I976" s="645"/>
      <c r="J976" s="645"/>
      <c r="K976" s="645"/>
      <c r="L976" s="645"/>
      <c r="M976" s="645"/>
      <c r="N976" s="645"/>
      <c r="O976" s="645"/>
      <c r="P976" s="645"/>
      <c r="Q976" s="645"/>
      <c r="R976" s="645"/>
      <c r="S976" s="645"/>
      <c r="T976" s="645"/>
      <c r="U976" s="645"/>
      <c r="V976" s="645"/>
      <c r="W976" s="645"/>
      <c r="X976" s="645"/>
      <c r="Y976" s="645"/>
    </row>
    <row r="977" spans="1:25" ht="24.75" customHeight="1">
      <c r="A977" s="645"/>
      <c r="B977" s="646"/>
      <c r="C977" s="646"/>
      <c r="D977" s="646"/>
      <c r="E977" s="646"/>
      <c r="F977" s="646"/>
      <c r="G977" s="646"/>
      <c r="H977" s="645"/>
      <c r="I977" s="645"/>
      <c r="J977" s="645"/>
      <c r="K977" s="645"/>
      <c r="L977" s="645"/>
      <c r="M977" s="645"/>
      <c r="N977" s="645"/>
      <c r="O977" s="645"/>
      <c r="P977" s="645"/>
      <c r="Q977" s="645"/>
      <c r="R977" s="645"/>
      <c r="S977" s="645"/>
      <c r="T977" s="645"/>
      <c r="U977" s="645"/>
      <c r="V977" s="645"/>
      <c r="W977" s="645"/>
      <c r="X977" s="645"/>
      <c r="Y977" s="645"/>
    </row>
    <row r="978" spans="1:25" ht="24.75" customHeight="1">
      <c r="A978" s="645"/>
      <c r="B978" s="646"/>
      <c r="C978" s="646"/>
      <c r="D978" s="646"/>
      <c r="E978" s="646"/>
      <c r="F978" s="646"/>
      <c r="G978" s="646"/>
      <c r="H978" s="645"/>
      <c r="I978" s="645"/>
      <c r="J978" s="645"/>
      <c r="K978" s="645"/>
      <c r="L978" s="645"/>
      <c r="M978" s="645"/>
      <c r="N978" s="645"/>
      <c r="O978" s="645"/>
      <c r="P978" s="645"/>
      <c r="Q978" s="645"/>
      <c r="R978" s="645"/>
      <c r="S978" s="645"/>
      <c r="T978" s="645"/>
      <c r="U978" s="645"/>
      <c r="V978" s="645"/>
      <c r="W978" s="645"/>
      <c r="X978" s="645"/>
      <c r="Y978" s="645"/>
    </row>
    <row r="979" spans="1:25" ht="24.75" customHeight="1">
      <c r="A979" s="645"/>
      <c r="B979" s="646"/>
      <c r="C979" s="646"/>
      <c r="D979" s="646"/>
      <c r="E979" s="646"/>
      <c r="F979" s="646"/>
      <c r="G979" s="646"/>
      <c r="H979" s="645"/>
      <c r="I979" s="645"/>
      <c r="J979" s="645"/>
      <c r="K979" s="645"/>
      <c r="L979" s="645"/>
      <c r="M979" s="645"/>
      <c r="N979" s="645"/>
      <c r="O979" s="645"/>
      <c r="P979" s="645"/>
      <c r="Q979" s="645"/>
      <c r="R979" s="645"/>
      <c r="S979" s="645"/>
      <c r="T979" s="645"/>
      <c r="U979" s="645"/>
      <c r="V979" s="645"/>
      <c r="W979" s="645"/>
      <c r="X979" s="645"/>
      <c r="Y979" s="645"/>
    </row>
    <row r="980" spans="1:25" ht="24.75" customHeight="1">
      <c r="A980" s="645"/>
      <c r="B980" s="646"/>
      <c r="C980" s="646"/>
      <c r="D980" s="646"/>
      <c r="E980" s="646"/>
      <c r="F980" s="646"/>
      <c r="G980" s="646"/>
      <c r="H980" s="645"/>
      <c r="I980" s="645"/>
      <c r="J980" s="645"/>
      <c r="K980" s="645"/>
      <c r="L980" s="645"/>
      <c r="M980" s="645"/>
      <c r="N980" s="645"/>
      <c r="O980" s="645"/>
      <c r="P980" s="645"/>
      <c r="Q980" s="645"/>
      <c r="R980" s="645"/>
      <c r="S980" s="645"/>
      <c r="T980" s="645"/>
      <c r="U980" s="645"/>
      <c r="V980" s="645"/>
      <c r="W980" s="645"/>
      <c r="X980" s="645"/>
      <c r="Y980" s="645"/>
    </row>
    <row r="981" spans="1:25" ht="24.75" customHeight="1">
      <c r="A981" s="645"/>
      <c r="B981" s="646"/>
      <c r="C981" s="646"/>
      <c r="D981" s="646"/>
      <c r="E981" s="646"/>
      <c r="F981" s="646"/>
      <c r="G981" s="646"/>
      <c r="H981" s="645"/>
      <c r="I981" s="645"/>
      <c r="J981" s="645"/>
      <c r="K981" s="645"/>
      <c r="L981" s="645"/>
      <c r="M981" s="645"/>
      <c r="N981" s="645"/>
      <c r="O981" s="645"/>
      <c r="P981" s="645"/>
      <c r="Q981" s="645"/>
      <c r="R981" s="645"/>
      <c r="S981" s="645"/>
      <c r="T981" s="645"/>
      <c r="U981" s="645"/>
      <c r="V981" s="645"/>
      <c r="W981" s="645"/>
      <c r="X981" s="645"/>
      <c r="Y981" s="645"/>
    </row>
    <row r="982" spans="1:25" ht="24.75" customHeight="1">
      <c r="A982" s="645"/>
      <c r="B982" s="646"/>
      <c r="C982" s="646"/>
      <c r="D982" s="646"/>
      <c r="E982" s="646"/>
      <c r="F982" s="646"/>
      <c r="G982" s="646"/>
      <c r="H982" s="645"/>
      <c r="I982" s="645"/>
      <c r="J982" s="645"/>
      <c r="K982" s="645"/>
      <c r="L982" s="645"/>
      <c r="M982" s="645"/>
      <c r="N982" s="645"/>
      <c r="O982" s="645"/>
      <c r="P982" s="645"/>
      <c r="Q982" s="645"/>
      <c r="R982" s="645"/>
      <c r="S982" s="645"/>
      <c r="T982" s="645"/>
      <c r="U982" s="645"/>
      <c r="V982" s="645"/>
      <c r="W982" s="645"/>
      <c r="X982" s="645"/>
      <c r="Y982" s="645"/>
    </row>
    <row r="983" spans="1:25" ht="24.75" customHeight="1">
      <c r="A983" s="645"/>
      <c r="B983" s="646"/>
      <c r="C983" s="646"/>
      <c r="D983" s="646"/>
      <c r="E983" s="646"/>
      <c r="F983" s="646"/>
      <c r="G983" s="646"/>
      <c r="H983" s="645"/>
      <c r="I983" s="645"/>
      <c r="J983" s="645"/>
      <c r="K983" s="645"/>
      <c r="L983" s="645"/>
      <c r="M983" s="645"/>
      <c r="N983" s="645"/>
      <c r="O983" s="645"/>
      <c r="P983" s="645"/>
      <c r="Q983" s="645"/>
      <c r="R983" s="645"/>
      <c r="S983" s="645"/>
      <c r="T983" s="645"/>
      <c r="U983" s="645"/>
      <c r="V983" s="645"/>
      <c r="W983" s="645"/>
      <c r="X983" s="645"/>
      <c r="Y983" s="645"/>
    </row>
    <row r="984" spans="1:25" ht="24.75" customHeight="1">
      <c r="A984" s="645"/>
      <c r="B984" s="646"/>
      <c r="C984" s="646"/>
      <c r="D984" s="646"/>
      <c r="E984" s="646"/>
      <c r="F984" s="646"/>
      <c r="G984" s="646"/>
      <c r="H984" s="645"/>
      <c r="I984" s="645"/>
      <c r="J984" s="645"/>
      <c r="K984" s="645"/>
      <c r="L984" s="645"/>
      <c r="M984" s="645"/>
      <c r="N984" s="645"/>
      <c r="O984" s="645"/>
      <c r="P984" s="645"/>
      <c r="Q984" s="645"/>
      <c r="R984" s="645"/>
      <c r="S984" s="645"/>
      <c r="T984" s="645"/>
      <c r="U984" s="645"/>
      <c r="V984" s="645"/>
      <c r="W984" s="645"/>
      <c r="X984" s="645"/>
      <c r="Y984" s="645"/>
    </row>
    <row r="985" spans="1:25" ht="24.75" customHeight="1">
      <c r="A985" s="645"/>
      <c r="B985" s="646"/>
      <c r="C985" s="646"/>
      <c r="D985" s="646"/>
      <c r="E985" s="646"/>
      <c r="F985" s="646"/>
      <c r="G985" s="646"/>
      <c r="H985" s="645"/>
      <c r="I985" s="645"/>
      <c r="J985" s="645"/>
      <c r="K985" s="645"/>
      <c r="L985" s="645"/>
      <c r="M985" s="645"/>
      <c r="N985" s="645"/>
      <c r="O985" s="645"/>
      <c r="P985" s="645"/>
      <c r="Q985" s="645"/>
      <c r="R985" s="645"/>
      <c r="S985" s="645"/>
      <c r="T985" s="645"/>
      <c r="U985" s="645"/>
      <c r="V985" s="645"/>
      <c r="W985" s="645"/>
      <c r="X985" s="645"/>
      <c r="Y985" s="645"/>
    </row>
    <row r="986" spans="1:25" ht="24.75" customHeight="1">
      <c r="A986" s="645"/>
      <c r="B986" s="646"/>
      <c r="C986" s="646"/>
      <c r="D986" s="646"/>
      <c r="E986" s="646"/>
      <c r="F986" s="646"/>
      <c r="G986" s="646"/>
      <c r="H986" s="645"/>
      <c r="I986" s="645"/>
      <c r="J986" s="645"/>
      <c r="K986" s="645"/>
      <c r="L986" s="645"/>
      <c r="M986" s="645"/>
      <c r="N986" s="645"/>
      <c r="O986" s="645"/>
      <c r="P986" s="645"/>
      <c r="Q986" s="645"/>
      <c r="R986" s="645"/>
      <c r="S986" s="645"/>
      <c r="T986" s="645"/>
      <c r="U986" s="645"/>
      <c r="V986" s="645"/>
      <c r="W986" s="645"/>
      <c r="X986" s="645"/>
      <c r="Y986" s="645"/>
    </row>
    <row r="987" spans="1:25" ht="24.75" customHeight="1">
      <c r="A987" s="645"/>
      <c r="B987" s="646"/>
      <c r="C987" s="646"/>
      <c r="D987" s="646"/>
      <c r="E987" s="646"/>
      <c r="F987" s="646"/>
      <c r="G987" s="646"/>
      <c r="H987" s="645"/>
      <c r="I987" s="645"/>
      <c r="J987" s="645"/>
      <c r="K987" s="645"/>
      <c r="L987" s="645"/>
      <c r="M987" s="645"/>
      <c r="N987" s="645"/>
      <c r="O987" s="645"/>
      <c r="P987" s="645"/>
      <c r="Q987" s="645"/>
      <c r="R987" s="645"/>
      <c r="S987" s="645"/>
      <c r="T987" s="645"/>
      <c r="U987" s="645"/>
      <c r="V987" s="645"/>
      <c r="W987" s="645"/>
      <c r="X987" s="645"/>
      <c r="Y987" s="645"/>
    </row>
    <row r="988" spans="1:25" ht="24.75" customHeight="1">
      <c r="A988" s="645"/>
      <c r="B988" s="646"/>
      <c r="C988" s="646"/>
      <c r="D988" s="646"/>
      <c r="E988" s="646"/>
      <c r="F988" s="646"/>
      <c r="G988" s="646"/>
      <c r="H988" s="645"/>
      <c r="I988" s="645"/>
      <c r="J988" s="645"/>
      <c r="K988" s="645"/>
      <c r="L988" s="645"/>
      <c r="M988" s="645"/>
      <c r="N988" s="645"/>
      <c r="O988" s="645"/>
      <c r="P988" s="645"/>
      <c r="Q988" s="645"/>
      <c r="R988" s="645"/>
      <c r="S988" s="645"/>
      <c r="T988" s="645"/>
      <c r="U988" s="645"/>
      <c r="V988" s="645"/>
      <c r="W988" s="645"/>
      <c r="X988" s="645"/>
      <c r="Y988" s="645"/>
    </row>
    <row r="989" spans="1:25" ht="24.75" customHeight="1">
      <c r="A989" s="645"/>
      <c r="B989" s="646"/>
      <c r="C989" s="646"/>
      <c r="D989" s="646"/>
      <c r="E989" s="646"/>
      <c r="F989" s="646"/>
      <c r="G989" s="646"/>
      <c r="H989" s="645"/>
      <c r="I989" s="645"/>
      <c r="J989" s="645"/>
      <c r="K989" s="645"/>
      <c r="L989" s="645"/>
      <c r="M989" s="645"/>
      <c r="N989" s="645"/>
      <c r="O989" s="645"/>
      <c r="P989" s="645"/>
      <c r="Q989" s="645"/>
      <c r="R989" s="645"/>
      <c r="S989" s="645"/>
      <c r="T989" s="645"/>
      <c r="U989" s="645"/>
      <c r="V989" s="645"/>
      <c r="W989" s="645"/>
      <c r="X989" s="645"/>
      <c r="Y989" s="645"/>
    </row>
    <row r="990" spans="1:25" ht="24.75" customHeight="1">
      <c r="A990" s="645"/>
      <c r="B990" s="646"/>
      <c r="C990" s="646"/>
      <c r="D990" s="646"/>
      <c r="E990" s="646"/>
      <c r="F990" s="646"/>
      <c r="G990" s="646"/>
      <c r="H990" s="645"/>
      <c r="I990" s="645"/>
      <c r="J990" s="645"/>
      <c r="K990" s="645"/>
      <c r="L990" s="645"/>
      <c r="M990" s="645"/>
      <c r="N990" s="645"/>
      <c r="O990" s="645"/>
      <c r="P990" s="645"/>
      <c r="Q990" s="645"/>
      <c r="R990" s="645"/>
      <c r="S990" s="645"/>
      <c r="T990" s="645"/>
      <c r="U990" s="645"/>
      <c r="V990" s="645"/>
      <c r="W990" s="645"/>
      <c r="X990" s="645"/>
      <c r="Y990" s="645"/>
    </row>
    <row r="991" spans="1:25" ht="24.75" customHeight="1">
      <c r="A991" s="645"/>
      <c r="B991" s="646"/>
      <c r="C991" s="646"/>
      <c r="D991" s="646"/>
      <c r="E991" s="646"/>
      <c r="F991" s="646"/>
      <c r="G991" s="646"/>
      <c r="H991" s="645"/>
      <c r="I991" s="645"/>
      <c r="J991" s="645"/>
      <c r="K991" s="645"/>
      <c r="L991" s="645"/>
      <c r="M991" s="645"/>
      <c r="N991" s="645"/>
      <c r="O991" s="645"/>
      <c r="P991" s="645"/>
      <c r="Q991" s="645"/>
      <c r="R991" s="645"/>
      <c r="S991" s="645"/>
      <c r="T991" s="645"/>
      <c r="U991" s="645"/>
      <c r="V991" s="645"/>
      <c r="W991" s="645"/>
      <c r="X991" s="645"/>
      <c r="Y991" s="645"/>
    </row>
  </sheetData>
  <mergeCells count="10">
    <mergeCell ref="B7:G7"/>
    <mergeCell ref="B8:G8"/>
    <mergeCell ref="A2:N2"/>
    <mergeCell ref="B4:G4"/>
    <mergeCell ref="H4:N4"/>
    <mergeCell ref="B5:N5"/>
    <mergeCell ref="B6:G6"/>
    <mergeCell ref="H6:N6"/>
    <mergeCell ref="H7:N7"/>
    <mergeCell ref="H8:N8"/>
  </mergeCells>
  <phoneticPr fontId="145"/>
  <pageMargins left="0.7" right="0.7" top="0.75" bottom="0.75" header="0" footer="0"/>
  <pageSetup paperSize="9" scale="45"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ClubNet取込み用【編集不可】</vt:lpstr>
      <vt:lpstr>ボタン【①②③の入力完了後に押す】 </vt:lpstr>
      <vt:lpstr>①ひな形</vt:lpstr>
      <vt:lpstr>②PDF</vt:lpstr>
      <vt:lpstr>③定員数【⚠️会員数・体験者数のみ入力⚠️】</vt:lpstr>
      <vt:lpstr>④POS</vt:lpstr>
      <vt:lpstr>【⚠️❌編集禁止】部門コード</vt:lpstr>
      <vt:lpstr>③POS（修正中）</vt:lpstr>
      <vt:lpstr>③例　POS【2024年8月】</vt:lpstr>
      <vt:lpstr>貼り付け用</vt:lpstr>
      <vt:lpstr>①例　ひな形【2024年8月　札幌店】</vt:lpstr>
      <vt:lpstr>②例　PDF【2024年8月　札幌店】</vt:lpstr>
      <vt:lpstr>③POS入力用</vt:lpstr>
      <vt:lpstr>11札幌駅前店</vt:lpstr>
      <vt:lpstr>CKリスト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pilatesK ゆめタウン姫路</cp:lastModifiedBy>
  <dcterms:modified xsi:type="dcterms:W3CDTF">2025-10-14T06:44:12Z</dcterms:modified>
</cp:coreProperties>
</file>